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defaultThemeVersion="166925"/>
  <mc:AlternateContent xmlns:mc="http://schemas.openxmlformats.org/markup-compatibility/2006">
    <mc:Choice Requires="x15">
      <x15ac:absPath xmlns:x15ac="http://schemas.microsoft.com/office/spreadsheetml/2010/11/ac" url="/Users/mathijsbijkerk/Projects/etdataset/source_analyses/nl/2019/0_preparation/"/>
    </mc:Choice>
  </mc:AlternateContent>
  <xr:revisionPtr revIDLastSave="0" documentId="13_ncr:1_{A8B4B201-CD12-4B47-BB3C-B39F7941208D}" xr6:coauthVersionLast="47" xr6:coauthVersionMax="47" xr10:uidLastSave="{00000000-0000-0000-0000-000000000000}"/>
  <bookViews>
    <workbookView xWindow="0" yWindow="500" windowWidth="51200" windowHeight="27120" activeTab="6" xr2:uid="{E86455EC-ABBF-054B-A563-AC873FF853A8}"/>
  </bookViews>
  <sheets>
    <sheet name="Cover Sheet" sheetId="20" r:id="rId1"/>
    <sheet name="Contents" sheetId="4" r:id="rId2"/>
    <sheet name="EUROSTAT EB ktoe" sheetId="2" r:id="rId3"/>
    <sheet name="EUROSTAT EB TJ GWh" sheetId="3" r:id="rId4"/>
    <sheet name="EUROSTAT CB OIL" sheetId="18" r:id="rId5"/>
    <sheet name="EUROSTAT CB GAS" sheetId="19" r:id="rId6"/>
    <sheet name="EUROSTAT EB conversion IEA" sheetId="6" r:id="rId7"/>
    <sheet name="EUROSTAT EB format IEA" sheetId="7" r:id="rId8"/>
    <sheet name="EUROSTAT AP table GWh" sheetId="9" r:id="rId9"/>
    <sheet name="EUROSTAT AP table TJ" sheetId="12" r:id="rId10"/>
    <sheet name="EUROSTAT AP table TJ GWh" sheetId="13" r:id="rId11"/>
    <sheet name="EUROSTAT AP conversion IEA" sheetId="8" r:id="rId12"/>
    <sheet name="EUROSTAT AP format IEA" sheetId="14" r:id="rId13"/>
  </sheets>
  <externalReferences>
    <externalReference r:id="rId14"/>
    <externalReference r:id="rId15"/>
    <externalReference r:id="rId16"/>
  </externalReferences>
  <definedNames>
    <definedName name="base_year" localSheetId="0">[1]Dashboard!$E$14</definedName>
    <definedName name="base_year">[2]Dashboard!$E$13</definedName>
    <definedName name="BKB_plants">'[2]CEB allocation factors step 1'!$D$55</definedName>
    <definedName name="BKB_plants_carriers">'[2]CEB allocation factors step 1'!$F$17:$AT$17</definedName>
    <definedName name="blast_furnaces">'[2]CEB allocation factors step 1'!$D$50</definedName>
    <definedName name="blast_furnaces_carriers">'[2]CEB allocation factors step 1'!$F$12:$AT$12</definedName>
    <definedName name="charcoal_production_plants">'[2]CEB allocation factors step 1'!$D$63</definedName>
    <definedName name="charcoal_production_plants_carriers">'[2]CEB allocation factors step 1'!$F$25:$AT$25</definedName>
    <definedName name="chemical_and_petrochemical">'[2]CEB allocation factors step 1'!$D$69</definedName>
    <definedName name="chemical_and_petrochemical_carriers">'[2]CEB allocation factors step 1'!$F$31:$BC$31</definedName>
    <definedName name="coal_liquefaction_plants">'[2]CEB allocation factors step 1'!$D$57</definedName>
    <definedName name="coal_liquefaction_plants_carriers">'[2]CEB allocation factors step 1'!$F$19:$AT$19</definedName>
    <definedName name="coal_mines">'[2]CEB allocation factors step 1'!$D$48</definedName>
    <definedName name="coal_mines_carriers">'[2]CEB allocation factors step 1'!$F$10:$AT$10</definedName>
    <definedName name="coke_ovens">'[2]CEB allocation factors step 1'!$D$53</definedName>
    <definedName name="coke_ovens_carriers">'[2]CEB allocation factors step 1'!$F$15:$AT$15</definedName>
    <definedName name="construction">'[2]CEB allocation factors step 1'!$D$78</definedName>
    <definedName name="construction_carriers">'[2]CEB allocation factors step 1'!$F$40:$BC$40</definedName>
    <definedName name="country" localSheetId="0">[1]Dashboard!$E$13</definedName>
    <definedName name="country">[2]Dashboard!$E$12</definedName>
    <definedName name="ei_subsector_allo">'[2]CEB allocation factors step 2'!#REF!</definedName>
    <definedName name="food">'[2]CEB allocation factors step 1'!$D$75</definedName>
    <definedName name="food_carriers">'[2]CEB allocation factors step 1'!$F$37:$BC$37</definedName>
    <definedName name="gas_to_liquids_plants">'[2]CEB allocation factors step 1'!$D$59</definedName>
    <definedName name="gas_to_liquids_plants_carriers">'[2]CEB allocation factors step 1'!$F$21:$AT$21</definedName>
    <definedName name="gas_works">'[2]CEB allocation factors step 1'!$D$51</definedName>
    <definedName name="gas_works_carriers">'[2]CEB allocation factors step 1'!$F$13:$AT$13</definedName>
    <definedName name="gasification_plants">'[2]CEB allocation factors step 1'!$D$52</definedName>
    <definedName name="gasification_plants_carriers">'[2]CEB allocation factors step 1'!$F$14:$AT$14</definedName>
    <definedName name="i_subsector_allo">'[2]CEB allocation factors step 2'!#REF!</definedName>
    <definedName name="iron_and_steel">'[2]CEB allocation factors step 1'!$D$68</definedName>
    <definedName name="iron_and_steel_carriers">'[2]CEB allocation factors step 1'!$F$30:$BC$30</definedName>
    <definedName name="kWh_MJ_conversion">[2]Assumptions!$C$173</definedName>
    <definedName name="LangChoice">'[3]Main Menu'!$L$3</definedName>
    <definedName name="Liquefaction_regasification_plants">'[2]CEB allocation factors step 1'!$D$58</definedName>
    <definedName name="Liquefaction_regasification_plants_carriers">'[2]CEB allocation factors step 1'!$F$20:$AT$20</definedName>
    <definedName name="machinery">'[2]CEB allocation factors step 1'!$D$73</definedName>
    <definedName name="machinery_carriers">'[2]CEB allocation factors step 1'!$F$35:$BC$35</definedName>
    <definedName name="mining">'[2]CEB allocation factors step 1'!$D$74</definedName>
    <definedName name="mining_carriers">'[2]CEB allocation factors step 1'!$F$36:$BC$36</definedName>
    <definedName name="net_gross_conv">'[2]AP net-gross conversion'!$D$12</definedName>
    <definedName name="non_ferrous_metals">'[2]CEB allocation factors step 1'!$D$70</definedName>
    <definedName name="non_ferrous_metals_carriers">'[2]CEB allocation factors step 1'!$F$32:$BC$32</definedName>
    <definedName name="non_metallic_minerals">'[2]CEB allocation factors step 1'!$D$71</definedName>
    <definedName name="non_metallic_minerals_carriers">'[2]CEB allocation factors step 1'!$F$33:$BC$33</definedName>
    <definedName name="non_specified">'[2]CEB allocation factors step 1'!$D$64</definedName>
    <definedName name="non_specified_energy_carriers">'[2]CEB allocation factors step 1'!$F$26:$AT$26</definedName>
    <definedName name="non_specified_industry">'[2]CEB allocation factors step 1'!$D$80</definedName>
    <definedName name="non_specified_industry_carriers">'[2]CEB allocation factors step 1'!$F$42:$BC$42</definedName>
    <definedName name="oil_and_gas_extraction">'[2]CEB allocation factors step 1'!$D$49</definedName>
    <definedName name="oil_and_gas_extraction_carriers">'[2]CEB allocation factors step 1'!$F$11:$AT$11</definedName>
    <definedName name="oil_refineries">'[2]CEB allocation factors step 1'!$D$56</definedName>
    <definedName name="oil_refineries_carriers">'[2]CEB allocation factors step 1'!$F$18:$AT$18</definedName>
    <definedName name="paper">'[2]CEB allocation factors step 1'!$D$76</definedName>
    <definedName name="paper_carriers">'[2]CEB allocation factors step 1'!$F$38:$BC$38</definedName>
    <definedName name="patent_fuel_plants">'[2]CEB allocation factors step 1'!$D$54</definedName>
    <definedName name="patent_fuel_plants_carriers">'[2]CEB allocation factors step 1'!$F$16:$AT$16</definedName>
    <definedName name="switch_decc">'[2]Fuel allocation'!$C$130</definedName>
    <definedName name="switch_iea">'[2]Fuel allocation'!$C$89</definedName>
    <definedName name="switch_protermo">'[2]Fuel allocation'!$C$48</definedName>
    <definedName name="textile">'[2]CEB allocation factors step 1'!$D$79</definedName>
    <definedName name="textile_carriers">'[2]CEB allocation factors step 1'!$F$41:$BC$41</definedName>
    <definedName name="transport_equipment">'[2]CEB allocation factors step 1'!$D$72</definedName>
    <definedName name="transport_equipment_carriers">'[2]CEB allocation factors step 1'!$F$34:$BC$34</definedName>
    <definedName name="wood_products">'[2]CEB allocation factors step 1'!$D$77</definedName>
    <definedName name="wood_products_carriers">'[2]CEB allocation factors step 1'!$F$39:$BC$39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19" i="6" l="1"/>
  <c r="BS19" i="6"/>
  <c r="CN19" i="6"/>
  <c r="AB19" i="6"/>
  <c r="AC19" i="6"/>
  <c r="AD19" i="6"/>
  <c r="AE19" i="6"/>
  <c r="AF19" i="6"/>
  <c r="AG19" i="6"/>
  <c r="AH19" i="6"/>
  <c r="AI19" i="6"/>
  <c r="AJ19" i="6"/>
  <c r="AK19" i="6"/>
  <c r="AL19" i="6"/>
  <c r="AM19" i="6"/>
  <c r="AN19" i="6"/>
  <c r="AO19" i="6"/>
  <c r="AP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U19" i="6"/>
  <c r="BW19" i="6"/>
  <c r="BZ19" i="6"/>
  <c r="CA19" i="6"/>
  <c r="CB19" i="6"/>
  <c r="CC19" i="6"/>
  <c r="CD19" i="6"/>
  <c r="CE19" i="6"/>
  <c r="CF19" i="6"/>
  <c r="CH19" i="6"/>
  <c r="CI19" i="6"/>
  <c r="CJ19" i="6"/>
  <c r="CK34" i="6"/>
  <c r="AA19" i="6"/>
  <c r="BT17" i="6"/>
  <c r="BS17" i="6"/>
  <c r="BS16" i="6"/>
  <c r="BT16" i="6"/>
  <c r="AA34" i="6"/>
  <c r="AB34" i="6"/>
  <c r="AC34" i="6"/>
  <c r="AD34" i="6"/>
  <c r="AE34" i="6"/>
  <c r="AF34" i="6"/>
  <c r="AG34" i="6"/>
  <c r="AH34" i="6"/>
  <c r="AI34" i="6"/>
  <c r="AJ34" i="6"/>
  <c r="AK34" i="6"/>
  <c r="AL34" i="6"/>
  <c r="AM34" i="6"/>
  <c r="AN34" i="6"/>
  <c r="AO34" i="6"/>
  <c r="AP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W34" i="6"/>
  <c r="BZ34" i="6"/>
  <c r="CA34" i="6"/>
  <c r="CB34" i="6"/>
  <c r="CC34" i="6"/>
  <c r="CD34" i="6"/>
  <c r="CE34" i="6"/>
  <c r="CF34" i="6"/>
  <c r="CH34" i="6"/>
  <c r="CI34" i="6"/>
  <c r="CJ34" i="6"/>
  <c r="CN34" i="6"/>
  <c r="CN17" i="6"/>
  <c r="CJ17" i="6"/>
  <c r="CI17" i="6"/>
  <c r="CH17" i="6"/>
  <c r="CA17" i="6"/>
  <c r="CB17" i="6"/>
  <c r="CC17" i="6"/>
  <c r="CD17" i="6"/>
  <c r="CE17" i="6"/>
  <c r="CF17" i="6"/>
  <c r="BZ17" i="6"/>
  <c r="BW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U17" i="6"/>
  <c r="AR17" i="6"/>
  <c r="AO17" i="6"/>
  <c r="AP17" i="6"/>
  <c r="AB17" i="6"/>
  <c r="AC17" i="6"/>
  <c r="AD17" i="6"/>
  <c r="AE17" i="6"/>
  <c r="AF17" i="6"/>
  <c r="AG17" i="6"/>
  <c r="AH17" i="6"/>
  <c r="AI17" i="6"/>
  <c r="AJ17" i="6"/>
  <c r="AK17" i="6"/>
  <c r="AL17" i="6"/>
  <c r="AM17" i="6"/>
  <c r="AN17" i="6"/>
  <c r="AA17" i="6"/>
  <c r="AA10" i="6"/>
  <c r="AB10" i="6"/>
  <c r="AC10" i="6"/>
  <c r="AD10" i="6"/>
  <c r="AE10" i="6"/>
  <c r="AF10" i="6"/>
  <c r="AG10" i="6"/>
  <c r="AH10" i="6"/>
  <c r="AI10" i="6"/>
  <c r="AJ10" i="6"/>
  <c r="AK10" i="6"/>
  <c r="AL10" i="6"/>
  <c r="AM10" i="6"/>
  <c r="AN10" i="6"/>
  <c r="AO10" i="6"/>
  <c r="AP10" i="6"/>
  <c r="AR10" i="6"/>
  <c r="AS10" i="6"/>
  <c r="AT10" i="6"/>
  <c r="AU10" i="6"/>
  <c r="AV10" i="6"/>
  <c r="AW10" i="6"/>
  <c r="AX10" i="6"/>
  <c r="AY10" i="6"/>
  <c r="AZ10" i="6"/>
  <c r="BA10" i="6"/>
  <c r="BB10" i="6"/>
  <c r="BC10" i="6"/>
  <c r="BD10" i="6"/>
  <c r="BE10" i="6"/>
  <c r="BF10" i="6"/>
  <c r="BG10" i="6"/>
  <c r="BH10" i="6"/>
  <c r="BI10" i="6"/>
  <c r="BJ10" i="6"/>
  <c r="BK10" i="6"/>
  <c r="BL10" i="6"/>
  <c r="BM10" i="6"/>
  <c r="BN10" i="6"/>
  <c r="BO10" i="6"/>
  <c r="BP10" i="6"/>
  <c r="BQ10" i="6"/>
  <c r="BR10" i="6"/>
  <c r="BS10" i="6"/>
  <c r="BT10" i="6"/>
  <c r="BU10" i="6"/>
  <c r="BW10" i="6"/>
  <c r="BZ10" i="6"/>
  <c r="CA10" i="6"/>
  <c r="CB10" i="6"/>
  <c r="CC10" i="6"/>
  <c r="CD10" i="6"/>
  <c r="CK10" i="6" s="1"/>
  <c r="CE10" i="6"/>
  <c r="CF10" i="6"/>
  <c r="CH10" i="6"/>
  <c r="CI10" i="6"/>
  <c r="CJ10" i="6"/>
  <c r="CN10" i="6"/>
  <c r="AA11" i="6"/>
  <c r="AB11" i="6"/>
  <c r="AC11" i="6"/>
  <c r="AD11" i="6"/>
  <c r="AE11" i="6"/>
  <c r="AF11" i="6"/>
  <c r="AG11" i="6"/>
  <c r="AH11" i="6"/>
  <c r="AI11" i="6"/>
  <c r="AJ11" i="6"/>
  <c r="AK11" i="6"/>
  <c r="AL11" i="6"/>
  <c r="AM11" i="6"/>
  <c r="AN11" i="6"/>
  <c r="AO11" i="6"/>
  <c r="AP11" i="6"/>
  <c r="AR11" i="6"/>
  <c r="AS11" i="6"/>
  <c r="AT11" i="6"/>
  <c r="AU11" i="6"/>
  <c r="AV11" i="6"/>
  <c r="AW11" i="6"/>
  <c r="AX11" i="6"/>
  <c r="AY11" i="6"/>
  <c r="AZ11" i="6"/>
  <c r="BA11" i="6"/>
  <c r="BB11" i="6"/>
  <c r="BC11" i="6"/>
  <c r="BD11" i="6"/>
  <c r="BE11" i="6"/>
  <c r="BF11" i="6"/>
  <c r="BG11" i="6"/>
  <c r="BH11" i="6"/>
  <c r="BI11" i="6"/>
  <c r="BJ11" i="6"/>
  <c r="BK11" i="6"/>
  <c r="BL11" i="6"/>
  <c r="BM11" i="6"/>
  <c r="BN11" i="6"/>
  <c r="BO11" i="6"/>
  <c r="BP11" i="6"/>
  <c r="BQ11" i="6"/>
  <c r="BR11" i="6"/>
  <c r="BS11" i="6"/>
  <c r="BT11" i="6"/>
  <c r="BU11" i="6"/>
  <c r="BW11" i="6"/>
  <c r="BZ11" i="6"/>
  <c r="CA11" i="6"/>
  <c r="CB11" i="6"/>
  <c r="CC11" i="6"/>
  <c r="CD11" i="6"/>
  <c r="CE11" i="6"/>
  <c r="CF11" i="6"/>
  <c r="CH11" i="6"/>
  <c r="CI11" i="6"/>
  <c r="CJ11" i="6"/>
  <c r="CN11" i="6"/>
  <c r="AA12" i="6"/>
  <c r="AB12" i="6"/>
  <c r="AC12" i="6"/>
  <c r="AD12" i="6"/>
  <c r="AE12" i="6"/>
  <c r="AF12" i="6"/>
  <c r="AG12" i="6"/>
  <c r="AH12" i="6"/>
  <c r="AI12" i="6"/>
  <c r="AJ12" i="6"/>
  <c r="AK12" i="6"/>
  <c r="AL12" i="6"/>
  <c r="AM12" i="6"/>
  <c r="AN12" i="6"/>
  <c r="AO12" i="6"/>
  <c r="AP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W12" i="6"/>
  <c r="BZ12" i="6"/>
  <c r="CA12" i="6"/>
  <c r="CB12" i="6"/>
  <c r="CC12" i="6"/>
  <c r="CD12" i="6"/>
  <c r="CE12" i="6"/>
  <c r="CF12" i="6"/>
  <c r="CH12" i="6"/>
  <c r="CI12" i="6"/>
  <c r="CJ12" i="6"/>
  <c r="CN12" i="6"/>
  <c r="AA13" i="6"/>
  <c r="AB13" i="6"/>
  <c r="AC13" i="6"/>
  <c r="AD13" i="6"/>
  <c r="AE13" i="6"/>
  <c r="AF13" i="6"/>
  <c r="AG13" i="6"/>
  <c r="AH13" i="6"/>
  <c r="AI13" i="6"/>
  <c r="AJ13" i="6"/>
  <c r="AK13" i="6"/>
  <c r="AL13" i="6"/>
  <c r="AM13" i="6"/>
  <c r="AN13" i="6"/>
  <c r="AO13" i="6"/>
  <c r="AP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W13" i="6"/>
  <c r="BZ13" i="6"/>
  <c r="CA13" i="6"/>
  <c r="CB13" i="6"/>
  <c r="CC13" i="6"/>
  <c r="CD13" i="6"/>
  <c r="CE13" i="6"/>
  <c r="CF13" i="6"/>
  <c r="CH13" i="6"/>
  <c r="CI13" i="6"/>
  <c r="CJ13" i="6"/>
  <c r="CN13" i="6"/>
  <c r="AA14" i="6"/>
  <c r="AB14" i="6"/>
  <c r="AC14" i="6"/>
  <c r="AD14" i="6"/>
  <c r="AE14" i="6"/>
  <c r="AF14" i="6"/>
  <c r="AG14" i="6"/>
  <c r="AH14" i="6"/>
  <c r="AI14" i="6"/>
  <c r="AJ14" i="6"/>
  <c r="AK14" i="6"/>
  <c r="AL14" i="6"/>
  <c r="AM14" i="6"/>
  <c r="AN14" i="6"/>
  <c r="AO14" i="6"/>
  <c r="AP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W14" i="6"/>
  <c r="BZ14" i="6"/>
  <c r="CA14" i="6"/>
  <c r="CB14" i="6"/>
  <c r="CC14" i="6"/>
  <c r="CD14" i="6"/>
  <c r="CE14" i="6"/>
  <c r="CF14" i="6"/>
  <c r="CH14" i="6"/>
  <c r="CI14" i="6"/>
  <c r="CJ14" i="6"/>
  <c r="CN14" i="6"/>
  <c r="AA15" i="6"/>
  <c r="AB15" i="6"/>
  <c r="AC15" i="6"/>
  <c r="AD15" i="6"/>
  <c r="AE15" i="6"/>
  <c r="AF15" i="6"/>
  <c r="AG15" i="6"/>
  <c r="AH15" i="6"/>
  <c r="AI15" i="6"/>
  <c r="AJ15" i="6"/>
  <c r="AK15" i="6"/>
  <c r="AL15" i="6"/>
  <c r="AM15" i="6"/>
  <c r="AN15" i="6"/>
  <c r="AO15" i="6"/>
  <c r="AP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W15" i="6"/>
  <c r="BZ15" i="6"/>
  <c r="CA15" i="6"/>
  <c r="CB15" i="6"/>
  <c r="CC15" i="6"/>
  <c r="CD15" i="6"/>
  <c r="CE15" i="6"/>
  <c r="CF15" i="6"/>
  <c r="CH15" i="6"/>
  <c r="CI15" i="6"/>
  <c r="CJ15" i="6"/>
  <c r="CN15" i="6"/>
  <c r="AA16" i="6"/>
  <c r="AB16" i="6"/>
  <c r="AC16" i="6"/>
  <c r="AD16" i="6"/>
  <c r="AE16" i="6"/>
  <c r="AF16" i="6"/>
  <c r="AG16" i="6"/>
  <c r="AH16" i="6"/>
  <c r="AI16" i="6"/>
  <c r="AJ16" i="6"/>
  <c r="AK16" i="6"/>
  <c r="AL16" i="6"/>
  <c r="AM16" i="6"/>
  <c r="AN16" i="6"/>
  <c r="AO16" i="6"/>
  <c r="AP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U16" i="6"/>
  <c r="BW16" i="6"/>
  <c r="BZ16" i="6"/>
  <c r="CA16" i="6"/>
  <c r="CB16" i="6"/>
  <c r="CC16" i="6"/>
  <c r="CD16" i="6"/>
  <c r="CE16" i="6"/>
  <c r="CF16" i="6"/>
  <c r="CH16" i="6"/>
  <c r="CI16" i="6"/>
  <c r="CJ16" i="6"/>
  <c r="CN16" i="6"/>
  <c r="AA18" i="6"/>
  <c r="AB18" i="6"/>
  <c r="AC18" i="6"/>
  <c r="AD18" i="6"/>
  <c r="AE18" i="6"/>
  <c r="AF18" i="6"/>
  <c r="AG18" i="6"/>
  <c r="AH18" i="6"/>
  <c r="AI18" i="6"/>
  <c r="AJ18" i="6"/>
  <c r="AK18" i="6"/>
  <c r="AL18" i="6"/>
  <c r="AM18" i="6"/>
  <c r="AN18" i="6"/>
  <c r="AO18" i="6"/>
  <c r="AP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W18" i="6"/>
  <c r="BZ18" i="6"/>
  <c r="CA18" i="6"/>
  <c r="CB18" i="6"/>
  <c r="CC18" i="6"/>
  <c r="CD18" i="6"/>
  <c r="CE18" i="6"/>
  <c r="CF18" i="6"/>
  <c r="CH18" i="6"/>
  <c r="CI18" i="6"/>
  <c r="CJ18" i="6"/>
  <c r="CN18" i="6"/>
  <c r="AA20" i="6"/>
  <c r="AB20" i="6"/>
  <c r="AC20" i="6"/>
  <c r="AD20" i="6"/>
  <c r="AE20" i="6"/>
  <c r="AF20" i="6"/>
  <c r="AG20" i="6"/>
  <c r="AH20" i="6"/>
  <c r="AI20" i="6"/>
  <c r="AJ20" i="6"/>
  <c r="AK20" i="6"/>
  <c r="AL20" i="6"/>
  <c r="AM20" i="6"/>
  <c r="AN20" i="6"/>
  <c r="AO20" i="6"/>
  <c r="AP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W20" i="6"/>
  <c r="BZ20" i="6"/>
  <c r="CA20" i="6"/>
  <c r="CB20" i="6"/>
  <c r="CC20" i="6"/>
  <c r="CD20" i="6"/>
  <c r="CE20" i="6"/>
  <c r="CF20" i="6"/>
  <c r="CH20" i="6"/>
  <c r="CI20" i="6"/>
  <c r="CJ20" i="6"/>
  <c r="CN20" i="6"/>
  <c r="AA21" i="6"/>
  <c r="AB21" i="6"/>
  <c r="AC21" i="6"/>
  <c r="AD21" i="6"/>
  <c r="AE21" i="6"/>
  <c r="AF21" i="6"/>
  <c r="AG21" i="6"/>
  <c r="AH21" i="6"/>
  <c r="AI21" i="6"/>
  <c r="AJ21" i="6"/>
  <c r="AK21" i="6"/>
  <c r="AL21" i="6"/>
  <c r="AM21" i="6"/>
  <c r="AN21" i="6"/>
  <c r="AO21" i="6"/>
  <c r="AP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W21" i="6"/>
  <c r="BZ21" i="6"/>
  <c r="CA21" i="6"/>
  <c r="CB21" i="6"/>
  <c r="CC21" i="6"/>
  <c r="CD21" i="6"/>
  <c r="CE21" i="6"/>
  <c r="CF21" i="6"/>
  <c r="CH21" i="6"/>
  <c r="CI21" i="6"/>
  <c r="CJ21" i="6"/>
  <c r="CN21" i="6"/>
  <c r="AA22" i="6"/>
  <c r="AB22" i="6"/>
  <c r="AC22" i="6"/>
  <c r="AD22" i="6"/>
  <c r="AE22" i="6"/>
  <c r="AF22" i="6"/>
  <c r="AG22" i="6"/>
  <c r="AH22" i="6"/>
  <c r="AI22" i="6"/>
  <c r="AJ22" i="6"/>
  <c r="AK22" i="6"/>
  <c r="AL22" i="6"/>
  <c r="AM22" i="6"/>
  <c r="AN22" i="6"/>
  <c r="AO22" i="6"/>
  <c r="AP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W22" i="6"/>
  <c r="BZ22" i="6"/>
  <c r="CA22" i="6"/>
  <c r="CB22" i="6"/>
  <c r="CC22" i="6"/>
  <c r="CD22" i="6"/>
  <c r="CE22" i="6"/>
  <c r="CF22" i="6"/>
  <c r="CH22" i="6"/>
  <c r="CI22" i="6"/>
  <c r="CJ22" i="6"/>
  <c r="CN22" i="6"/>
  <c r="AA23" i="6"/>
  <c r="AB23" i="6"/>
  <c r="AC23" i="6"/>
  <c r="AD23" i="6"/>
  <c r="AE23" i="6"/>
  <c r="AF23" i="6"/>
  <c r="AG23" i="6"/>
  <c r="AH23" i="6"/>
  <c r="AI23" i="6"/>
  <c r="AJ23" i="6"/>
  <c r="AK23" i="6"/>
  <c r="AL23" i="6"/>
  <c r="AM23" i="6"/>
  <c r="AN23" i="6"/>
  <c r="AO23" i="6"/>
  <c r="AP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W23" i="6"/>
  <c r="BZ23" i="6"/>
  <c r="CA23" i="6"/>
  <c r="CB23" i="6"/>
  <c r="CC23" i="6"/>
  <c r="CD23" i="6"/>
  <c r="CE23" i="6"/>
  <c r="CF23" i="6"/>
  <c r="CH23" i="6"/>
  <c r="CI23" i="6"/>
  <c r="CJ23" i="6"/>
  <c r="CN23" i="6"/>
  <c r="AA24" i="6"/>
  <c r="AB24" i="6"/>
  <c r="AC24" i="6"/>
  <c r="AD24" i="6"/>
  <c r="AE24" i="6"/>
  <c r="AF24" i="6"/>
  <c r="AG24" i="6"/>
  <c r="AH24" i="6"/>
  <c r="AI24" i="6"/>
  <c r="AJ24" i="6"/>
  <c r="AK24" i="6"/>
  <c r="AL24" i="6"/>
  <c r="AM24" i="6"/>
  <c r="AN24" i="6"/>
  <c r="AO24" i="6"/>
  <c r="AP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W24" i="6"/>
  <c r="BZ24" i="6"/>
  <c r="CA24" i="6"/>
  <c r="CB24" i="6"/>
  <c r="CC24" i="6"/>
  <c r="CD24" i="6"/>
  <c r="CE24" i="6"/>
  <c r="CF24" i="6"/>
  <c r="CH24" i="6"/>
  <c r="CI24" i="6"/>
  <c r="CJ24" i="6"/>
  <c r="CN24" i="6"/>
  <c r="AA25" i="6"/>
  <c r="AB25" i="6"/>
  <c r="AC25" i="6"/>
  <c r="AD25" i="6"/>
  <c r="AE25" i="6"/>
  <c r="AF25" i="6"/>
  <c r="AG25" i="6"/>
  <c r="AH25" i="6"/>
  <c r="AI25" i="6"/>
  <c r="AJ25" i="6"/>
  <c r="AK25" i="6"/>
  <c r="AL25" i="6"/>
  <c r="AM25" i="6"/>
  <c r="AN25" i="6"/>
  <c r="AO25" i="6"/>
  <c r="AP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W25" i="6"/>
  <c r="BZ25" i="6"/>
  <c r="CA25" i="6"/>
  <c r="CB25" i="6"/>
  <c r="CC25" i="6"/>
  <c r="CD25" i="6"/>
  <c r="CE25" i="6"/>
  <c r="CF25" i="6"/>
  <c r="CH25" i="6"/>
  <c r="CI25" i="6"/>
  <c r="CJ25" i="6"/>
  <c r="CN25" i="6"/>
  <c r="AA26" i="6"/>
  <c r="AB26" i="6"/>
  <c r="AC26" i="6"/>
  <c r="AD26" i="6"/>
  <c r="AE26" i="6"/>
  <c r="AF26" i="6"/>
  <c r="AG26" i="6"/>
  <c r="AH26" i="6"/>
  <c r="AI26" i="6"/>
  <c r="AJ26" i="6"/>
  <c r="AK26" i="6"/>
  <c r="AL26" i="6"/>
  <c r="AM26" i="6"/>
  <c r="AN26" i="6"/>
  <c r="AO26" i="6"/>
  <c r="AP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W26" i="6"/>
  <c r="BZ26" i="6"/>
  <c r="CA26" i="6"/>
  <c r="CB26" i="6"/>
  <c r="CC26" i="6"/>
  <c r="CD26" i="6"/>
  <c r="CE26" i="6"/>
  <c r="CF26" i="6"/>
  <c r="CH26" i="6"/>
  <c r="CI26" i="6"/>
  <c r="CJ26" i="6"/>
  <c r="CN26" i="6"/>
  <c r="AA27" i="6"/>
  <c r="AB27" i="6"/>
  <c r="AC27" i="6"/>
  <c r="AD27" i="6"/>
  <c r="AE27" i="6"/>
  <c r="AF27" i="6"/>
  <c r="AG27" i="6"/>
  <c r="AH27" i="6"/>
  <c r="AI27" i="6"/>
  <c r="AJ27" i="6"/>
  <c r="AK27" i="6"/>
  <c r="AL27" i="6"/>
  <c r="AM27" i="6"/>
  <c r="AN27" i="6"/>
  <c r="AO27" i="6"/>
  <c r="AP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W27" i="6"/>
  <c r="BZ27" i="6"/>
  <c r="CA27" i="6"/>
  <c r="CB27" i="6"/>
  <c r="CC27" i="6"/>
  <c r="CD27" i="6"/>
  <c r="CE27" i="6"/>
  <c r="CF27" i="6"/>
  <c r="CH27" i="6"/>
  <c r="CI27" i="6"/>
  <c r="CJ27" i="6"/>
  <c r="CN27" i="6"/>
  <c r="AA28" i="6"/>
  <c r="AB28" i="6"/>
  <c r="AC28" i="6"/>
  <c r="AD28" i="6"/>
  <c r="AE28" i="6"/>
  <c r="AF28" i="6"/>
  <c r="AG28" i="6"/>
  <c r="AH28" i="6"/>
  <c r="AI28" i="6"/>
  <c r="AJ28" i="6"/>
  <c r="AK28" i="6"/>
  <c r="AL28" i="6"/>
  <c r="AM28" i="6"/>
  <c r="AN28" i="6"/>
  <c r="AO28" i="6"/>
  <c r="AP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W28" i="6"/>
  <c r="BZ28" i="6"/>
  <c r="CA28" i="6"/>
  <c r="CB28" i="6"/>
  <c r="CC28" i="6"/>
  <c r="CD28" i="6"/>
  <c r="CE28" i="6"/>
  <c r="CF28" i="6"/>
  <c r="CH28" i="6"/>
  <c r="CI28" i="6"/>
  <c r="CJ28" i="6"/>
  <c r="CN28" i="6"/>
  <c r="AA29" i="6"/>
  <c r="AB29" i="6"/>
  <c r="AC29" i="6"/>
  <c r="AD29" i="6"/>
  <c r="AE29" i="6"/>
  <c r="AF29" i="6"/>
  <c r="AG29" i="6"/>
  <c r="AH29" i="6"/>
  <c r="AI29" i="6"/>
  <c r="AJ29" i="6"/>
  <c r="AK29" i="6"/>
  <c r="AL29" i="6"/>
  <c r="AM29" i="6"/>
  <c r="AN29" i="6"/>
  <c r="AO29" i="6"/>
  <c r="AP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W29" i="6"/>
  <c r="BZ29" i="6"/>
  <c r="CA29" i="6"/>
  <c r="CB29" i="6"/>
  <c r="CC29" i="6"/>
  <c r="CD29" i="6"/>
  <c r="CE29" i="6"/>
  <c r="CF29" i="6"/>
  <c r="CH29" i="6"/>
  <c r="CI29" i="6"/>
  <c r="CJ29" i="6"/>
  <c r="CN29" i="6"/>
  <c r="AA30" i="6"/>
  <c r="AB30" i="6"/>
  <c r="AC30" i="6"/>
  <c r="AD30" i="6"/>
  <c r="AE30" i="6"/>
  <c r="AF30" i="6"/>
  <c r="AG30" i="6"/>
  <c r="AH30" i="6"/>
  <c r="AI30" i="6"/>
  <c r="AJ30" i="6"/>
  <c r="AK30" i="6"/>
  <c r="AL30" i="6"/>
  <c r="AM30" i="6"/>
  <c r="AN30" i="6"/>
  <c r="AO30" i="6"/>
  <c r="AP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W30" i="6"/>
  <c r="BZ30" i="6"/>
  <c r="CA30" i="6"/>
  <c r="CB30" i="6"/>
  <c r="CC30" i="6"/>
  <c r="CD30" i="6"/>
  <c r="CE30" i="6"/>
  <c r="CF30" i="6"/>
  <c r="CH30" i="6"/>
  <c r="CI30" i="6"/>
  <c r="CJ30" i="6"/>
  <c r="CN30" i="6"/>
  <c r="AA31" i="6"/>
  <c r="AB31" i="6"/>
  <c r="AC31" i="6"/>
  <c r="AD31" i="6"/>
  <c r="AE31" i="6"/>
  <c r="AF31" i="6"/>
  <c r="AG31" i="6"/>
  <c r="AH31" i="6"/>
  <c r="AI31" i="6"/>
  <c r="AJ31" i="6"/>
  <c r="AK31" i="6"/>
  <c r="AL31" i="6"/>
  <c r="AM31" i="6"/>
  <c r="AN31" i="6"/>
  <c r="AO31" i="6"/>
  <c r="AP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W31" i="6"/>
  <c r="BZ31" i="6"/>
  <c r="CA31" i="6"/>
  <c r="CB31" i="6"/>
  <c r="CC31" i="6"/>
  <c r="CD31" i="6"/>
  <c r="CE31" i="6"/>
  <c r="CF31" i="6"/>
  <c r="CH31" i="6"/>
  <c r="CI31" i="6"/>
  <c r="CJ31" i="6"/>
  <c r="CN31" i="6"/>
  <c r="AA32" i="6"/>
  <c r="AB32" i="6"/>
  <c r="AC32" i="6"/>
  <c r="AD32" i="6"/>
  <c r="AE32" i="6"/>
  <c r="AF32" i="6"/>
  <c r="AG32" i="6"/>
  <c r="AH32" i="6"/>
  <c r="AI32" i="6"/>
  <c r="AJ32" i="6"/>
  <c r="AK32" i="6"/>
  <c r="AL32" i="6"/>
  <c r="AM32" i="6"/>
  <c r="AN32" i="6"/>
  <c r="AO32" i="6"/>
  <c r="AP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W32" i="6"/>
  <c r="BZ32" i="6"/>
  <c r="CA32" i="6"/>
  <c r="CB32" i="6"/>
  <c r="CC32" i="6"/>
  <c r="CD32" i="6"/>
  <c r="CE32" i="6"/>
  <c r="CF32" i="6"/>
  <c r="CH32" i="6"/>
  <c r="CI32" i="6"/>
  <c r="CJ32" i="6"/>
  <c r="CN32" i="6"/>
  <c r="AA33" i="6"/>
  <c r="AB33" i="6"/>
  <c r="AC33" i="6"/>
  <c r="AD33" i="6"/>
  <c r="AE33" i="6"/>
  <c r="AF33" i="6"/>
  <c r="AG33" i="6"/>
  <c r="AH33" i="6"/>
  <c r="AI33" i="6"/>
  <c r="AJ33" i="6"/>
  <c r="AK33" i="6"/>
  <c r="AL33" i="6"/>
  <c r="AM33" i="6"/>
  <c r="AN33" i="6"/>
  <c r="AO33" i="6"/>
  <c r="AP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W33" i="6"/>
  <c r="BZ33" i="6"/>
  <c r="CA33" i="6"/>
  <c r="CB33" i="6"/>
  <c r="CC33" i="6"/>
  <c r="CD33" i="6"/>
  <c r="CE33" i="6"/>
  <c r="CF33" i="6"/>
  <c r="CH33" i="6"/>
  <c r="CI33" i="6"/>
  <c r="CJ33" i="6"/>
  <c r="CN33" i="6"/>
  <c r="AA35" i="6"/>
  <c r="AB35" i="6"/>
  <c r="AC35" i="6"/>
  <c r="AD35" i="6"/>
  <c r="AE35" i="6"/>
  <c r="AF35" i="6"/>
  <c r="AG35" i="6"/>
  <c r="AH35" i="6"/>
  <c r="AI35" i="6"/>
  <c r="AJ35" i="6"/>
  <c r="AK35" i="6"/>
  <c r="AL35" i="6"/>
  <c r="AM35" i="6"/>
  <c r="AN35" i="6"/>
  <c r="AO35" i="6"/>
  <c r="AP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W35" i="6"/>
  <c r="BZ35" i="6"/>
  <c r="CA35" i="6"/>
  <c r="CB35" i="6"/>
  <c r="CC35" i="6"/>
  <c r="CD35" i="6"/>
  <c r="CE35" i="6"/>
  <c r="CF35" i="6"/>
  <c r="CH35" i="6"/>
  <c r="CI35" i="6"/>
  <c r="CJ35" i="6"/>
  <c r="CN35" i="6"/>
  <c r="AA36" i="6"/>
  <c r="AB36" i="6"/>
  <c r="AC36" i="6"/>
  <c r="AD36" i="6"/>
  <c r="AE36" i="6"/>
  <c r="AF36" i="6"/>
  <c r="AG36" i="6"/>
  <c r="AH36" i="6"/>
  <c r="AI36" i="6"/>
  <c r="AJ36" i="6"/>
  <c r="AK36" i="6"/>
  <c r="AL36" i="6"/>
  <c r="AM36" i="6"/>
  <c r="AN36" i="6"/>
  <c r="AO36" i="6"/>
  <c r="AP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W36" i="6"/>
  <c r="BZ36" i="6"/>
  <c r="CA36" i="6"/>
  <c r="CB36" i="6"/>
  <c r="CC36" i="6"/>
  <c r="CD36" i="6"/>
  <c r="CE36" i="6"/>
  <c r="CF36" i="6"/>
  <c r="CH36" i="6"/>
  <c r="CI36" i="6"/>
  <c r="CJ36" i="6"/>
  <c r="CN36" i="6"/>
  <c r="AA37" i="6"/>
  <c r="AB37" i="6"/>
  <c r="AC37" i="6"/>
  <c r="AD37" i="6"/>
  <c r="AE37" i="6"/>
  <c r="AF37" i="6"/>
  <c r="AG37" i="6"/>
  <c r="AH37" i="6"/>
  <c r="AI37" i="6"/>
  <c r="AJ37" i="6"/>
  <c r="AK37" i="6"/>
  <c r="AL37" i="6"/>
  <c r="AM37" i="6"/>
  <c r="AN37" i="6"/>
  <c r="AO37" i="6"/>
  <c r="AP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W37" i="6"/>
  <c r="BZ37" i="6"/>
  <c r="CA37" i="6"/>
  <c r="CB37" i="6"/>
  <c r="CC37" i="6"/>
  <c r="CD37" i="6"/>
  <c r="CE37" i="6"/>
  <c r="CF37" i="6"/>
  <c r="CH37" i="6"/>
  <c r="CI37" i="6"/>
  <c r="CJ37" i="6"/>
  <c r="CN37" i="6"/>
  <c r="AA38" i="6"/>
  <c r="AB38" i="6"/>
  <c r="AC38" i="6"/>
  <c r="AD38" i="6"/>
  <c r="AE38" i="6"/>
  <c r="AF38" i="6"/>
  <c r="AG38" i="6"/>
  <c r="AH38" i="6"/>
  <c r="AI38" i="6"/>
  <c r="AJ38" i="6"/>
  <c r="AK38" i="6"/>
  <c r="AL38" i="6"/>
  <c r="AM38" i="6"/>
  <c r="AN38" i="6"/>
  <c r="AO38" i="6"/>
  <c r="AP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W38" i="6"/>
  <c r="BZ38" i="6"/>
  <c r="CA38" i="6"/>
  <c r="CB38" i="6"/>
  <c r="CC38" i="6"/>
  <c r="CD38" i="6"/>
  <c r="CE38" i="6"/>
  <c r="CF38" i="6"/>
  <c r="CH38" i="6"/>
  <c r="CI38" i="6"/>
  <c r="CJ38" i="6"/>
  <c r="CN38" i="6"/>
  <c r="AA39" i="6"/>
  <c r="AB39" i="6"/>
  <c r="AC39" i="6"/>
  <c r="AD39" i="6"/>
  <c r="AE39" i="6"/>
  <c r="AF39" i="6"/>
  <c r="AG39" i="6"/>
  <c r="AH39" i="6"/>
  <c r="AI39" i="6"/>
  <c r="AJ39" i="6"/>
  <c r="AK39" i="6"/>
  <c r="AL39" i="6"/>
  <c r="AM39" i="6"/>
  <c r="AN39" i="6"/>
  <c r="AO39" i="6"/>
  <c r="AP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W39" i="6"/>
  <c r="BZ39" i="6"/>
  <c r="CA39" i="6"/>
  <c r="CB39" i="6"/>
  <c r="CC39" i="6"/>
  <c r="CD39" i="6"/>
  <c r="CE39" i="6"/>
  <c r="CF39" i="6"/>
  <c r="CH39" i="6"/>
  <c r="CI39" i="6"/>
  <c r="CJ39" i="6"/>
  <c r="CN39" i="6"/>
  <c r="AA40" i="6"/>
  <c r="AB40" i="6"/>
  <c r="AC40" i="6"/>
  <c r="AD40" i="6"/>
  <c r="AE40" i="6"/>
  <c r="AF40" i="6"/>
  <c r="AG40" i="6"/>
  <c r="AH40" i="6"/>
  <c r="AI40" i="6"/>
  <c r="AJ40" i="6"/>
  <c r="AK40" i="6"/>
  <c r="AL40" i="6"/>
  <c r="AM40" i="6"/>
  <c r="AN40" i="6"/>
  <c r="AO40" i="6"/>
  <c r="AP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W40" i="6"/>
  <c r="BZ40" i="6"/>
  <c r="CA40" i="6"/>
  <c r="CB40" i="6"/>
  <c r="CC40" i="6"/>
  <c r="CD40" i="6"/>
  <c r="CE40" i="6"/>
  <c r="CF40" i="6"/>
  <c r="CH40" i="6"/>
  <c r="CI40" i="6"/>
  <c r="CJ40" i="6"/>
  <c r="CN40" i="6"/>
  <c r="AA41" i="6"/>
  <c r="AB41" i="6"/>
  <c r="AC41" i="6"/>
  <c r="AD41" i="6"/>
  <c r="AE41" i="6"/>
  <c r="AF41" i="6"/>
  <c r="AG41" i="6"/>
  <c r="AH41" i="6"/>
  <c r="AI41" i="6"/>
  <c r="AJ41" i="6"/>
  <c r="AK41" i="6"/>
  <c r="AL41" i="6"/>
  <c r="AM41" i="6"/>
  <c r="AN41" i="6"/>
  <c r="AO41" i="6"/>
  <c r="AP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W41" i="6"/>
  <c r="BZ41" i="6"/>
  <c r="CA41" i="6"/>
  <c r="CB41" i="6"/>
  <c r="CC41" i="6"/>
  <c r="CD41" i="6"/>
  <c r="CE41" i="6"/>
  <c r="CF41" i="6"/>
  <c r="CH41" i="6"/>
  <c r="CI41" i="6"/>
  <c r="CJ41" i="6"/>
  <c r="CN41" i="6"/>
  <c r="AA42" i="6"/>
  <c r="AB42" i="6"/>
  <c r="AC42" i="6"/>
  <c r="AD42" i="6"/>
  <c r="AE42" i="6"/>
  <c r="AF42" i="6"/>
  <c r="AG42" i="6"/>
  <c r="AH42" i="6"/>
  <c r="AI42" i="6"/>
  <c r="AJ42" i="6"/>
  <c r="AK42" i="6"/>
  <c r="AL42" i="6"/>
  <c r="AM42" i="6"/>
  <c r="AN42" i="6"/>
  <c r="AO42" i="6"/>
  <c r="AP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W42" i="6"/>
  <c r="BZ42" i="6"/>
  <c r="CA42" i="6"/>
  <c r="CB42" i="6"/>
  <c r="CC42" i="6"/>
  <c r="CD42" i="6"/>
  <c r="CE42" i="6"/>
  <c r="CF42" i="6"/>
  <c r="CH42" i="6"/>
  <c r="CI42" i="6"/>
  <c r="CJ42" i="6"/>
  <c r="CN42" i="6"/>
  <c r="AA43" i="6"/>
  <c r="AB43" i="6"/>
  <c r="AC43" i="6"/>
  <c r="AD43" i="6"/>
  <c r="AE43" i="6"/>
  <c r="AF43" i="6"/>
  <c r="AG43" i="6"/>
  <c r="AH43" i="6"/>
  <c r="AI43" i="6"/>
  <c r="AJ43" i="6"/>
  <c r="AK43" i="6"/>
  <c r="AL43" i="6"/>
  <c r="AM43" i="6"/>
  <c r="AN43" i="6"/>
  <c r="AO43" i="6"/>
  <c r="AP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W43" i="6"/>
  <c r="BZ43" i="6"/>
  <c r="CA43" i="6"/>
  <c r="CB43" i="6"/>
  <c r="CC43" i="6"/>
  <c r="CD43" i="6"/>
  <c r="CE43" i="6"/>
  <c r="CF43" i="6"/>
  <c r="CH43" i="6"/>
  <c r="CI43" i="6"/>
  <c r="CJ43" i="6"/>
  <c r="CN43" i="6"/>
  <c r="AA44" i="6"/>
  <c r="AB44" i="6"/>
  <c r="AC44" i="6"/>
  <c r="AD44" i="6"/>
  <c r="AE44" i="6"/>
  <c r="AF44" i="6"/>
  <c r="AG44" i="6"/>
  <c r="AH44" i="6"/>
  <c r="AI44" i="6"/>
  <c r="AJ44" i="6"/>
  <c r="AK44" i="6"/>
  <c r="AL44" i="6"/>
  <c r="AM44" i="6"/>
  <c r="AN44" i="6"/>
  <c r="AO44" i="6"/>
  <c r="AP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W44" i="6"/>
  <c r="BZ44" i="6"/>
  <c r="CA44" i="6"/>
  <c r="CB44" i="6"/>
  <c r="CC44" i="6"/>
  <c r="CD44" i="6"/>
  <c r="CE44" i="6"/>
  <c r="CF44" i="6"/>
  <c r="CH44" i="6"/>
  <c r="CI44" i="6"/>
  <c r="CJ44" i="6"/>
  <c r="CN44" i="6"/>
  <c r="AA45" i="6"/>
  <c r="AB45" i="6"/>
  <c r="AC45" i="6"/>
  <c r="AD45" i="6"/>
  <c r="AE45" i="6"/>
  <c r="AF45" i="6"/>
  <c r="AG45" i="6"/>
  <c r="AH45" i="6"/>
  <c r="AI45" i="6"/>
  <c r="AJ45" i="6"/>
  <c r="AK45" i="6"/>
  <c r="AL45" i="6"/>
  <c r="AM45" i="6"/>
  <c r="AN45" i="6"/>
  <c r="AO45" i="6"/>
  <c r="AP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W45" i="6"/>
  <c r="BZ45" i="6"/>
  <c r="CA45" i="6"/>
  <c r="CB45" i="6"/>
  <c r="CC45" i="6"/>
  <c r="CD45" i="6"/>
  <c r="CE45" i="6"/>
  <c r="CF45" i="6"/>
  <c r="CH45" i="6"/>
  <c r="CI45" i="6"/>
  <c r="CJ45" i="6"/>
  <c r="CN45" i="6"/>
  <c r="AA46" i="6"/>
  <c r="AB46" i="6"/>
  <c r="AC46" i="6"/>
  <c r="AD46" i="6"/>
  <c r="AE46" i="6"/>
  <c r="AF46" i="6"/>
  <c r="AG46" i="6"/>
  <c r="AH46" i="6"/>
  <c r="AI46" i="6"/>
  <c r="AJ46" i="6"/>
  <c r="AK46" i="6"/>
  <c r="AL46" i="6"/>
  <c r="AM46" i="6"/>
  <c r="AN46" i="6"/>
  <c r="AO46" i="6"/>
  <c r="AP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W46" i="6"/>
  <c r="BZ46" i="6"/>
  <c r="CA46" i="6"/>
  <c r="CB46" i="6"/>
  <c r="CC46" i="6"/>
  <c r="CD46" i="6"/>
  <c r="CE46" i="6"/>
  <c r="CF46" i="6"/>
  <c r="CH46" i="6"/>
  <c r="CI46" i="6"/>
  <c r="CJ46" i="6"/>
  <c r="CN46" i="6"/>
  <c r="AA47" i="6"/>
  <c r="AB47" i="6"/>
  <c r="AC47" i="6"/>
  <c r="AD47" i="6"/>
  <c r="AE47" i="6"/>
  <c r="AF47" i="6"/>
  <c r="AG47" i="6"/>
  <c r="AH47" i="6"/>
  <c r="AI47" i="6"/>
  <c r="AJ47" i="6"/>
  <c r="AK47" i="6"/>
  <c r="AL47" i="6"/>
  <c r="AM47" i="6"/>
  <c r="AN47" i="6"/>
  <c r="AO47" i="6"/>
  <c r="AP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W47" i="6"/>
  <c r="BZ47" i="6"/>
  <c r="CA47" i="6"/>
  <c r="CB47" i="6"/>
  <c r="CC47" i="6"/>
  <c r="CD47" i="6"/>
  <c r="CE47" i="6"/>
  <c r="CF47" i="6"/>
  <c r="CH47" i="6"/>
  <c r="CI47" i="6"/>
  <c r="CJ47" i="6"/>
  <c r="CN47" i="6"/>
  <c r="AA48" i="6"/>
  <c r="AB48" i="6"/>
  <c r="AC48" i="6"/>
  <c r="AD48" i="6"/>
  <c r="AE48" i="6"/>
  <c r="AF48" i="6"/>
  <c r="AG48" i="6"/>
  <c r="AH48" i="6"/>
  <c r="AI48" i="6"/>
  <c r="AJ48" i="6"/>
  <c r="AK48" i="6"/>
  <c r="AL48" i="6"/>
  <c r="AM48" i="6"/>
  <c r="AN48" i="6"/>
  <c r="AO48" i="6"/>
  <c r="AP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W48" i="6"/>
  <c r="BZ48" i="6"/>
  <c r="CA48" i="6"/>
  <c r="CB48" i="6"/>
  <c r="CC48" i="6"/>
  <c r="CD48" i="6"/>
  <c r="CE48" i="6"/>
  <c r="CF48" i="6"/>
  <c r="CH48" i="6"/>
  <c r="CI48" i="6"/>
  <c r="CJ48" i="6"/>
  <c r="CN48" i="6"/>
  <c r="AA49" i="6"/>
  <c r="AB49" i="6"/>
  <c r="AC49" i="6"/>
  <c r="AD49" i="6"/>
  <c r="AE49" i="6"/>
  <c r="AF49" i="6"/>
  <c r="AG49" i="6"/>
  <c r="AH49" i="6"/>
  <c r="AI49" i="6"/>
  <c r="AJ49" i="6"/>
  <c r="AK49" i="6"/>
  <c r="AL49" i="6"/>
  <c r="AM49" i="6"/>
  <c r="AN49" i="6"/>
  <c r="AO49" i="6"/>
  <c r="AP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W49" i="6"/>
  <c r="BZ49" i="6"/>
  <c r="CA49" i="6"/>
  <c r="CB49" i="6"/>
  <c r="CC49" i="6"/>
  <c r="CD49" i="6"/>
  <c r="CE49" i="6"/>
  <c r="CF49" i="6"/>
  <c r="CH49" i="6"/>
  <c r="CI49" i="6"/>
  <c r="CJ49" i="6"/>
  <c r="CN49" i="6"/>
  <c r="AA50" i="6"/>
  <c r="AB50" i="6"/>
  <c r="AC50" i="6"/>
  <c r="AD50" i="6"/>
  <c r="AE50" i="6"/>
  <c r="AF50" i="6"/>
  <c r="AG50" i="6"/>
  <c r="AH50" i="6"/>
  <c r="AI50" i="6"/>
  <c r="AJ50" i="6"/>
  <c r="AK50" i="6"/>
  <c r="AL50" i="6"/>
  <c r="AM50" i="6"/>
  <c r="AN50" i="6"/>
  <c r="AO50" i="6"/>
  <c r="AP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W50" i="6"/>
  <c r="BZ50" i="6"/>
  <c r="CA50" i="6"/>
  <c r="CB50" i="6"/>
  <c r="CC50" i="6"/>
  <c r="CD50" i="6"/>
  <c r="CE50" i="6"/>
  <c r="CF50" i="6"/>
  <c r="CH50" i="6"/>
  <c r="CI50" i="6"/>
  <c r="CJ50" i="6"/>
  <c r="CN50" i="6"/>
  <c r="AA51" i="6"/>
  <c r="AB51" i="6"/>
  <c r="AC51" i="6"/>
  <c r="AD51" i="6"/>
  <c r="AE51" i="6"/>
  <c r="AF51" i="6"/>
  <c r="AG51" i="6"/>
  <c r="AH51" i="6"/>
  <c r="AI51" i="6"/>
  <c r="AJ51" i="6"/>
  <c r="AK51" i="6"/>
  <c r="AL51" i="6"/>
  <c r="AM51" i="6"/>
  <c r="AN51" i="6"/>
  <c r="AO51" i="6"/>
  <c r="AP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W51" i="6"/>
  <c r="BZ51" i="6"/>
  <c r="CA51" i="6"/>
  <c r="CB51" i="6"/>
  <c r="CC51" i="6"/>
  <c r="CD51" i="6"/>
  <c r="CE51" i="6"/>
  <c r="CF51" i="6"/>
  <c r="CH51" i="6"/>
  <c r="CI51" i="6"/>
  <c r="CJ51" i="6"/>
  <c r="CN51" i="6"/>
  <c r="AA52" i="6"/>
  <c r="AB52" i="6"/>
  <c r="AC52" i="6"/>
  <c r="AD52" i="6"/>
  <c r="AE52" i="6"/>
  <c r="AF52" i="6"/>
  <c r="AG52" i="6"/>
  <c r="AH52" i="6"/>
  <c r="AI52" i="6"/>
  <c r="AJ52" i="6"/>
  <c r="AK52" i="6"/>
  <c r="AL52" i="6"/>
  <c r="AM52" i="6"/>
  <c r="AN52" i="6"/>
  <c r="AO52" i="6"/>
  <c r="AP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W52" i="6"/>
  <c r="BZ52" i="6"/>
  <c r="CA52" i="6"/>
  <c r="CB52" i="6"/>
  <c r="CC52" i="6"/>
  <c r="CD52" i="6"/>
  <c r="CE52" i="6"/>
  <c r="CF52" i="6"/>
  <c r="CH52" i="6"/>
  <c r="CI52" i="6"/>
  <c r="CJ52" i="6"/>
  <c r="CN52" i="6"/>
  <c r="AA53" i="6"/>
  <c r="AB53" i="6"/>
  <c r="AC53" i="6"/>
  <c r="AD53" i="6"/>
  <c r="AE53" i="6"/>
  <c r="AF53" i="6"/>
  <c r="AG53" i="6"/>
  <c r="AH53" i="6"/>
  <c r="AI53" i="6"/>
  <c r="AJ53" i="6"/>
  <c r="AK53" i="6"/>
  <c r="AL53" i="6"/>
  <c r="AM53" i="6"/>
  <c r="AN53" i="6"/>
  <c r="AO53" i="6"/>
  <c r="AP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W53" i="6"/>
  <c r="BZ53" i="6"/>
  <c r="CA53" i="6"/>
  <c r="CB53" i="6"/>
  <c r="CC53" i="6"/>
  <c r="CD53" i="6"/>
  <c r="CE53" i="6"/>
  <c r="CF53" i="6"/>
  <c r="CH53" i="6"/>
  <c r="CI53" i="6"/>
  <c r="CJ53" i="6"/>
  <c r="CN53" i="6"/>
  <c r="AA54" i="6"/>
  <c r="AB54" i="6"/>
  <c r="AC54" i="6"/>
  <c r="AD54" i="6"/>
  <c r="AE54" i="6"/>
  <c r="AF54" i="6"/>
  <c r="AG54" i="6"/>
  <c r="AH54" i="6"/>
  <c r="AI54" i="6"/>
  <c r="AJ54" i="6"/>
  <c r="AK54" i="6"/>
  <c r="AL54" i="6"/>
  <c r="AM54" i="6"/>
  <c r="AN54" i="6"/>
  <c r="AO54" i="6"/>
  <c r="AP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W54" i="6"/>
  <c r="BZ54" i="6"/>
  <c r="CA54" i="6"/>
  <c r="CB54" i="6"/>
  <c r="CC54" i="6"/>
  <c r="CD54" i="6"/>
  <c r="CE54" i="6"/>
  <c r="CF54" i="6"/>
  <c r="CH54" i="6"/>
  <c r="CI54" i="6"/>
  <c r="CJ54" i="6"/>
  <c r="CN54" i="6"/>
  <c r="AA55" i="6"/>
  <c r="AB55" i="6"/>
  <c r="AC55" i="6"/>
  <c r="AD55" i="6"/>
  <c r="AE55" i="6"/>
  <c r="AF55" i="6"/>
  <c r="AG55" i="6"/>
  <c r="AH55" i="6"/>
  <c r="AI55" i="6"/>
  <c r="AJ55" i="6"/>
  <c r="AK55" i="6"/>
  <c r="AL55" i="6"/>
  <c r="AM55" i="6"/>
  <c r="AN55" i="6"/>
  <c r="AO55" i="6"/>
  <c r="AP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W55" i="6"/>
  <c r="BZ55" i="6"/>
  <c r="CA55" i="6"/>
  <c r="CB55" i="6"/>
  <c r="CC55" i="6"/>
  <c r="CD55" i="6"/>
  <c r="CE55" i="6"/>
  <c r="CF55" i="6"/>
  <c r="CH55" i="6"/>
  <c r="CI55" i="6"/>
  <c r="CJ55" i="6"/>
  <c r="CN55" i="6"/>
  <c r="AA56" i="6"/>
  <c r="AB56" i="6"/>
  <c r="AC56" i="6"/>
  <c r="AD56" i="6"/>
  <c r="AE56" i="6"/>
  <c r="AF56" i="6"/>
  <c r="AG56" i="6"/>
  <c r="AH56" i="6"/>
  <c r="AI56" i="6"/>
  <c r="AJ56" i="6"/>
  <c r="AK56" i="6"/>
  <c r="AL56" i="6"/>
  <c r="AM56" i="6"/>
  <c r="AN56" i="6"/>
  <c r="AO56" i="6"/>
  <c r="AP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W56" i="6"/>
  <c r="BZ56" i="6"/>
  <c r="CA56" i="6"/>
  <c r="CB56" i="6"/>
  <c r="CC56" i="6"/>
  <c r="CD56" i="6"/>
  <c r="CE56" i="6"/>
  <c r="CF56" i="6"/>
  <c r="CH56" i="6"/>
  <c r="CI56" i="6"/>
  <c r="CJ56" i="6"/>
  <c r="CN56" i="6"/>
  <c r="AA57" i="6"/>
  <c r="AB57" i="6"/>
  <c r="AC57" i="6"/>
  <c r="AD57" i="6"/>
  <c r="AE57" i="6"/>
  <c r="AF57" i="6"/>
  <c r="AG57" i="6"/>
  <c r="AH57" i="6"/>
  <c r="AI57" i="6"/>
  <c r="AJ57" i="6"/>
  <c r="AK57" i="6"/>
  <c r="AL57" i="6"/>
  <c r="AM57" i="6"/>
  <c r="AN57" i="6"/>
  <c r="AO57" i="6"/>
  <c r="AP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W57" i="6"/>
  <c r="BZ57" i="6"/>
  <c r="CA57" i="6"/>
  <c r="CB57" i="6"/>
  <c r="CC57" i="6"/>
  <c r="CD57" i="6"/>
  <c r="CE57" i="6"/>
  <c r="CF57" i="6"/>
  <c r="CH57" i="6"/>
  <c r="CI57" i="6"/>
  <c r="CJ57" i="6"/>
  <c r="CN57" i="6"/>
  <c r="AA58" i="6"/>
  <c r="AB58" i="6"/>
  <c r="AC58" i="6"/>
  <c r="AD58" i="6"/>
  <c r="AE58" i="6"/>
  <c r="AF58" i="6"/>
  <c r="AG58" i="6"/>
  <c r="AH58" i="6"/>
  <c r="AI58" i="6"/>
  <c r="AJ58" i="6"/>
  <c r="AK58" i="6"/>
  <c r="AL58" i="6"/>
  <c r="AM58" i="6"/>
  <c r="AN58" i="6"/>
  <c r="AO58" i="6"/>
  <c r="AP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W58" i="6"/>
  <c r="BZ58" i="6"/>
  <c r="CA58" i="6"/>
  <c r="CB58" i="6"/>
  <c r="CC58" i="6"/>
  <c r="CD58" i="6"/>
  <c r="CE58" i="6"/>
  <c r="CF58" i="6"/>
  <c r="CH58" i="6"/>
  <c r="CI58" i="6"/>
  <c r="CJ58" i="6"/>
  <c r="CN58" i="6"/>
  <c r="AA59" i="6"/>
  <c r="AB59" i="6"/>
  <c r="AC59" i="6"/>
  <c r="AD59" i="6"/>
  <c r="AE59" i="6"/>
  <c r="AF59" i="6"/>
  <c r="AG59" i="6"/>
  <c r="AH59" i="6"/>
  <c r="AI59" i="6"/>
  <c r="AJ59" i="6"/>
  <c r="AK59" i="6"/>
  <c r="AL59" i="6"/>
  <c r="AM59" i="6"/>
  <c r="AN59" i="6"/>
  <c r="AO59" i="6"/>
  <c r="AP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W59" i="6"/>
  <c r="BZ59" i="6"/>
  <c r="CA59" i="6"/>
  <c r="CB59" i="6"/>
  <c r="CC59" i="6"/>
  <c r="CD59" i="6"/>
  <c r="CE59" i="6"/>
  <c r="CF59" i="6"/>
  <c r="CH59" i="6"/>
  <c r="CI59" i="6"/>
  <c r="CJ59" i="6"/>
  <c r="CN59" i="6"/>
  <c r="AA60" i="6"/>
  <c r="AB60" i="6"/>
  <c r="AC60" i="6"/>
  <c r="AD60" i="6"/>
  <c r="AE60" i="6"/>
  <c r="AF60" i="6"/>
  <c r="AG60" i="6"/>
  <c r="AH60" i="6"/>
  <c r="AI60" i="6"/>
  <c r="AJ60" i="6"/>
  <c r="AK60" i="6"/>
  <c r="AL60" i="6"/>
  <c r="AM60" i="6"/>
  <c r="AN60" i="6"/>
  <c r="AO60" i="6"/>
  <c r="AP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W60" i="6"/>
  <c r="BZ60" i="6"/>
  <c r="CA60" i="6"/>
  <c r="CB60" i="6"/>
  <c r="CC60" i="6"/>
  <c r="CD60" i="6"/>
  <c r="CE60" i="6"/>
  <c r="CF60" i="6"/>
  <c r="CH60" i="6"/>
  <c r="CI60" i="6"/>
  <c r="CJ60" i="6"/>
  <c r="CN60" i="6"/>
  <c r="AA61" i="6"/>
  <c r="AB61" i="6"/>
  <c r="AC61" i="6"/>
  <c r="AD61" i="6"/>
  <c r="AE61" i="6"/>
  <c r="AF61" i="6"/>
  <c r="AG61" i="6"/>
  <c r="AH61" i="6"/>
  <c r="AI61" i="6"/>
  <c r="AJ61" i="6"/>
  <c r="AK61" i="6"/>
  <c r="AL61" i="6"/>
  <c r="AM61" i="6"/>
  <c r="AN61" i="6"/>
  <c r="AO61" i="6"/>
  <c r="AP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W61" i="6"/>
  <c r="BZ61" i="6"/>
  <c r="CA61" i="6"/>
  <c r="CB61" i="6"/>
  <c r="CC61" i="6"/>
  <c r="CD61" i="6"/>
  <c r="CE61" i="6"/>
  <c r="CF61" i="6"/>
  <c r="CH61" i="6"/>
  <c r="CI61" i="6"/>
  <c r="CJ61" i="6"/>
  <c r="CN61" i="6"/>
  <c r="AA62" i="6"/>
  <c r="AB62" i="6"/>
  <c r="AC62" i="6"/>
  <c r="AD62" i="6"/>
  <c r="AE62" i="6"/>
  <c r="AF62" i="6"/>
  <c r="AG62" i="6"/>
  <c r="AH62" i="6"/>
  <c r="AI62" i="6"/>
  <c r="AJ62" i="6"/>
  <c r="AK62" i="6"/>
  <c r="AL62" i="6"/>
  <c r="AM62" i="6"/>
  <c r="AN62" i="6"/>
  <c r="AO62" i="6"/>
  <c r="AP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W62" i="6"/>
  <c r="BZ62" i="6"/>
  <c r="CA62" i="6"/>
  <c r="CB62" i="6"/>
  <c r="CC62" i="6"/>
  <c r="CD62" i="6"/>
  <c r="CE62" i="6"/>
  <c r="CF62" i="6"/>
  <c r="CH62" i="6"/>
  <c r="CI62" i="6"/>
  <c r="CJ62" i="6"/>
  <c r="CN62" i="6"/>
  <c r="AA63" i="6"/>
  <c r="AB63" i="6"/>
  <c r="AC63" i="6"/>
  <c r="AD63" i="6"/>
  <c r="AE63" i="6"/>
  <c r="AF63" i="6"/>
  <c r="AG63" i="6"/>
  <c r="AH63" i="6"/>
  <c r="AI63" i="6"/>
  <c r="AJ63" i="6"/>
  <c r="AK63" i="6"/>
  <c r="AL63" i="6"/>
  <c r="AM63" i="6"/>
  <c r="AN63" i="6"/>
  <c r="AO63" i="6"/>
  <c r="AP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W63" i="6"/>
  <c r="BZ63" i="6"/>
  <c r="CA63" i="6"/>
  <c r="CB63" i="6"/>
  <c r="CC63" i="6"/>
  <c r="CD63" i="6"/>
  <c r="CE63" i="6"/>
  <c r="CF63" i="6"/>
  <c r="CH63" i="6"/>
  <c r="CI63" i="6"/>
  <c r="CJ63" i="6"/>
  <c r="CN63" i="6"/>
  <c r="AA64" i="6"/>
  <c r="AB64" i="6"/>
  <c r="AC64" i="6"/>
  <c r="AD64" i="6"/>
  <c r="AE64" i="6"/>
  <c r="AF64" i="6"/>
  <c r="AG64" i="6"/>
  <c r="AH64" i="6"/>
  <c r="AI64" i="6"/>
  <c r="AJ64" i="6"/>
  <c r="AK64" i="6"/>
  <c r="AL64" i="6"/>
  <c r="AM64" i="6"/>
  <c r="AN64" i="6"/>
  <c r="AO64" i="6"/>
  <c r="AP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W64" i="6"/>
  <c r="BZ64" i="6"/>
  <c r="CA64" i="6"/>
  <c r="CB64" i="6"/>
  <c r="CC64" i="6"/>
  <c r="CD64" i="6"/>
  <c r="CE64" i="6"/>
  <c r="CF64" i="6"/>
  <c r="CH64" i="6"/>
  <c r="CI64" i="6"/>
  <c r="CJ64" i="6"/>
  <c r="CN64" i="6"/>
  <c r="AA65" i="6"/>
  <c r="AB65" i="6"/>
  <c r="AC65" i="6"/>
  <c r="AD65" i="6"/>
  <c r="AE65" i="6"/>
  <c r="AF65" i="6"/>
  <c r="AG65" i="6"/>
  <c r="AH65" i="6"/>
  <c r="AI65" i="6"/>
  <c r="AJ65" i="6"/>
  <c r="AK65" i="6"/>
  <c r="AL65" i="6"/>
  <c r="AM65" i="6"/>
  <c r="AN65" i="6"/>
  <c r="AO65" i="6"/>
  <c r="AP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W65" i="6"/>
  <c r="BZ65" i="6"/>
  <c r="CA65" i="6"/>
  <c r="CB65" i="6"/>
  <c r="CC65" i="6"/>
  <c r="CD65" i="6"/>
  <c r="CE65" i="6"/>
  <c r="CF65" i="6"/>
  <c r="CH65" i="6"/>
  <c r="CI65" i="6"/>
  <c r="CJ65" i="6"/>
  <c r="CN65" i="6"/>
  <c r="AA66" i="6"/>
  <c r="AB66" i="6"/>
  <c r="AC66" i="6"/>
  <c r="AD66" i="6"/>
  <c r="AE66" i="6"/>
  <c r="AF66" i="6"/>
  <c r="AG66" i="6"/>
  <c r="AH66" i="6"/>
  <c r="AI66" i="6"/>
  <c r="AJ66" i="6"/>
  <c r="AK66" i="6"/>
  <c r="AL66" i="6"/>
  <c r="AM66" i="6"/>
  <c r="AN66" i="6"/>
  <c r="AO66" i="6"/>
  <c r="AP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W66" i="6"/>
  <c r="BZ66" i="6"/>
  <c r="CA66" i="6"/>
  <c r="CB66" i="6"/>
  <c r="CC66" i="6"/>
  <c r="CD66" i="6"/>
  <c r="CE66" i="6"/>
  <c r="CF66" i="6"/>
  <c r="CH66" i="6"/>
  <c r="CI66" i="6"/>
  <c r="CJ66" i="6"/>
  <c r="CN66" i="6"/>
  <c r="AA67" i="6"/>
  <c r="AB67" i="6"/>
  <c r="AC67" i="6"/>
  <c r="AD67" i="6"/>
  <c r="AE67" i="6"/>
  <c r="AF67" i="6"/>
  <c r="AG67" i="6"/>
  <c r="AH67" i="6"/>
  <c r="AI67" i="6"/>
  <c r="AJ67" i="6"/>
  <c r="AK67" i="6"/>
  <c r="AL67" i="6"/>
  <c r="AM67" i="6"/>
  <c r="AN67" i="6"/>
  <c r="AO67" i="6"/>
  <c r="AP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W67" i="6"/>
  <c r="BZ67" i="6"/>
  <c r="CA67" i="6"/>
  <c r="CB67" i="6"/>
  <c r="CC67" i="6"/>
  <c r="CD67" i="6"/>
  <c r="CE67" i="6"/>
  <c r="CF67" i="6"/>
  <c r="CH67" i="6"/>
  <c r="CI67" i="6"/>
  <c r="CJ67" i="6"/>
  <c r="CN67" i="6"/>
  <c r="AA68" i="6"/>
  <c r="AB68" i="6"/>
  <c r="AC68" i="6"/>
  <c r="AD68" i="6"/>
  <c r="AE68" i="6"/>
  <c r="AF68" i="6"/>
  <c r="AG68" i="6"/>
  <c r="AH68" i="6"/>
  <c r="AI68" i="6"/>
  <c r="AJ68" i="6"/>
  <c r="AK68" i="6"/>
  <c r="AL68" i="6"/>
  <c r="AM68" i="6"/>
  <c r="AN68" i="6"/>
  <c r="AO68" i="6"/>
  <c r="AP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W68" i="6"/>
  <c r="BZ68" i="6"/>
  <c r="CA68" i="6"/>
  <c r="CB68" i="6"/>
  <c r="CC68" i="6"/>
  <c r="CD68" i="6"/>
  <c r="CE68" i="6"/>
  <c r="CF68" i="6"/>
  <c r="CH68" i="6"/>
  <c r="CI68" i="6"/>
  <c r="CJ68" i="6"/>
  <c r="CN68" i="6"/>
  <c r="AA69" i="6"/>
  <c r="AB69" i="6"/>
  <c r="AC69" i="6"/>
  <c r="AD69" i="6"/>
  <c r="AE69" i="6"/>
  <c r="AF69" i="6"/>
  <c r="AG69" i="6"/>
  <c r="AH69" i="6"/>
  <c r="AI69" i="6"/>
  <c r="AJ69" i="6"/>
  <c r="AK69" i="6"/>
  <c r="AL69" i="6"/>
  <c r="AM69" i="6"/>
  <c r="AN69" i="6"/>
  <c r="AO69" i="6"/>
  <c r="AP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W69" i="6"/>
  <c r="BZ69" i="6"/>
  <c r="CA69" i="6"/>
  <c r="CB69" i="6"/>
  <c r="CC69" i="6"/>
  <c r="CD69" i="6"/>
  <c r="CE69" i="6"/>
  <c r="CF69" i="6"/>
  <c r="CH69" i="6"/>
  <c r="CI69" i="6"/>
  <c r="CJ69" i="6"/>
  <c r="CN69" i="6"/>
  <c r="AA70" i="6"/>
  <c r="AB70" i="6"/>
  <c r="AC70" i="6"/>
  <c r="AD70" i="6"/>
  <c r="AE70" i="6"/>
  <c r="AF70" i="6"/>
  <c r="AG70" i="6"/>
  <c r="AH70" i="6"/>
  <c r="AI70" i="6"/>
  <c r="AJ70" i="6"/>
  <c r="AK70" i="6"/>
  <c r="AL70" i="6"/>
  <c r="AM70" i="6"/>
  <c r="AN70" i="6"/>
  <c r="AO70" i="6"/>
  <c r="AP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W70" i="6"/>
  <c r="BZ70" i="6"/>
  <c r="CA70" i="6"/>
  <c r="CB70" i="6"/>
  <c r="CC70" i="6"/>
  <c r="CD70" i="6"/>
  <c r="CE70" i="6"/>
  <c r="CF70" i="6"/>
  <c r="CH70" i="6"/>
  <c r="CI70" i="6"/>
  <c r="CJ70" i="6"/>
  <c r="CN70" i="6"/>
  <c r="AA71" i="6"/>
  <c r="AB71" i="6"/>
  <c r="AC71" i="6"/>
  <c r="AD71" i="6"/>
  <c r="AE71" i="6"/>
  <c r="AF71" i="6"/>
  <c r="AG71" i="6"/>
  <c r="AH71" i="6"/>
  <c r="AI71" i="6"/>
  <c r="AJ71" i="6"/>
  <c r="AK71" i="6"/>
  <c r="AL71" i="6"/>
  <c r="AM71" i="6"/>
  <c r="AN71" i="6"/>
  <c r="AO71" i="6"/>
  <c r="AP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W71" i="6"/>
  <c r="BZ71" i="6"/>
  <c r="CA71" i="6"/>
  <c r="CB71" i="6"/>
  <c r="CC71" i="6"/>
  <c r="CD71" i="6"/>
  <c r="CE71" i="6"/>
  <c r="CF71" i="6"/>
  <c r="CH71" i="6"/>
  <c r="CI71" i="6"/>
  <c r="CJ71" i="6"/>
  <c r="CN71" i="6"/>
  <c r="AA72" i="6"/>
  <c r="AB72" i="6"/>
  <c r="AC72" i="6"/>
  <c r="AD72" i="6"/>
  <c r="AE72" i="6"/>
  <c r="AF72" i="6"/>
  <c r="AG72" i="6"/>
  <c r="AH72" i="6"/>
  <c r="AI72" i="6"/>
  <c r="AJ72" i="6"/>
  <c r="AK72" i="6"/>
  <c r="AL72" i="6"/>
  <c r="AM72" i="6"/>
  <c r="AN72" i="6"/>
  <c r="AO72" i="6"/>
  <c r="AP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W72" i="6"/>
  <c r="BZ72" i="6"/>
  <c r="CA72" i="6"/>
  <c r="CB72" i="6"/>
  <c r="CC72" i="6"/>
  <c r="CD72" i="6"/>
  <c r="CE72" i="6"/>
  <c r="CF72" i="6"/>
  <c r="CH72" i="6"/>
  <c r="CI72" i="6"/>
  <c r="CJ72" i="6"/>
  <c r="CN72" i="6"/>
  <c r="AA73" i="6"/>
  <c r="AB73" i="6"/>
  <c r="AC73" i="6"/>
  <c r="AD73" i="6"/>
  <c r="AE73" i="6"/>
  <c r="AF73" i="6"/>
  <c r="AG73" i="6"/>
  <c r="AH73" i="6"/>
  <c r="AI73" i="6"/>
  <c r="AJ73" i="6"/>
  <c r="AK73" i="6"/>
  <c r="AL73" i="6"/>
  <c r="AM73" i="6"/>
  <c r="AN73" i="6"/>
  <c r="AO73" i="6"/>
  <c r="AP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W73" i="6"/>
  <c r="BZ73" i="6"/>
  <c r="CA73" i="6"/>
  <c r="CB73" i="6"/>
  <c r="CC73" i="6"/>
  <c r="CD73" i="6"/>
  <c r="CE73" i="6"/>
  <c r="CF73" i="6"/>
  <c r="CH73" i="6"/>
  <c r="CI73" i="6"/>
  <c r="CJ73" i="6"/>
  <c r="CN73" i="6"/>
  <c r="AA74" i="6"/>
  <c r="AB74" i="6"/>
  <c r="AC74" i="6"/>
  <c r="AD74" i="6"/>
  <c r="AE74" i="6"/>
  <c r="AF74" i="6"/>
  <c r="AG74" i="6"/>
  <c r="AH74" i="6"/>
  <c r="AI74" i="6"/>
  <c r="AJ74" i="6"/>
  <c r="AK74" i="6"/>
  <c r="AL74" i="6"/>
  <c r="AM74" i="6"/>
  <c r="AN74" i="6"/>
  <c r="AO74" i="6"/>
  <c r="AP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W74" i="6"/>
  <c r="BZ74" i="6"/>
  <c r="CA74" i="6"/>
  <c r="CB74" i="6"/>
  <c r="CC74" i="6"/>
  <c r="CD74" i="6"/>
  <c r="CE74" i="6"/>
  <c r="CF74" i="6"/>
  <c r="CH74" i="6"/>
  <c r="CI74" i="6"/>
  <c r="CJ74" i="6"/>
  <c r="CN74" i="6"/>
  <c r="AA75" i="6"/>
  <c r="AB75" i="6"/>
  <c r="AC75" i="6"/>
  <c r="AD75" i="6"/>
  <c r="AE75" i="6"/>
  <c r="AF75" i="6"/>
  <c r="AG75" i="6"/>
  <c r="AH75" i="6"/>
  <c r="AI75" i="6"/>
  <c r="AJ75" i="6"/>
  <c r="AK75" i="6"/>
  <c r="AL75" i="6"/>
  <c r="AM75" i="6"/>
  <c r="AN75" i="6"/>
  <c r="AO75" i="6"/>
  <c r="AP75" i="6"/>
  <c r="AR75" i="6"/>
  <c r="AS75" i="6"/>
  <c r="AT75" i="6"/>
  <c r="AU75" i="6"/>
  <c r="AV75" i="6"/>
  <c r="AW75" i="6"/>
  <c r="AX75" i="6"/>
  <c r="AY75" i="6"/>
  <c r="AZ75" i="6"/>
  <c r="BA75" i="6"/>
  <c r="BB75" i="6"/>
  <c r="BC75" i="6"/>
  <c r="BD75" i="6"/>
  <c r="BE75" i="6"/>
  <c r="BF75" i="6"/>
  <c r="BG75" i="6"/>
  <c r="BH75" i="6"/>
  <c r="BI75" i="6"/>
  <c r="BJ75" i="6"/>
  <c r="BK75" i="6"/>
  <c r="BL75" i="6"/>
  <c r="BM75" i="6"/>
  <c r="BN75" i="6"/>
  <c r="BO75" i="6"/>
  <c r="BP75" i="6"/>
  <c r="BQ75" i="6"/>
  <c r="BR75" i="6"/>
  <c r="BS75" i="6"/>
  <c r="BT75" i="6"/>
  <c r="BU75" i="6"/>
  <c r="BW75" i="6"/>
  <c r="BZ75" i="6"/>
  <c r="CA75" i="6"/>
  <c r="CB75" i="6"/>
  <c r="CC75" i="6"/>
  <c r="CD75" i="6"/>
  <c r="CE75" i="6"/>
  <c r="CF75" i="6"/>
  <c r="CH75" i="6"/>
  <c r="CI75" i="6"/>
  <c r="CJ75" i="6"/>
  <c r="CN75" i="6"/>
  <c r="AA76" i="6"/>
  <c r="AB76" i="6"/>
  <c r="AC76" i="6"/>
  <c r="AD76" i="6"/>
  <c r="AE76" i="6"/>
  <c r="AF76" i="6"/>
  <c r="AG76" i="6"/>
  <c r="AH76" i="6"/>
  <c r="AI76" i="6"/>
  <c r="AJ76" i="6"/>
  <c r="AK76" i="6"/>
  <c r="AL76" i="6"/>
  <c r="AM76" i="6"/>
  <c r="AN76" i="6"/>
  <c r="AO76" i="6"/>
  <c r="AP76" i="6"/>
  <c r="AR76" i="6"/>
  <c r="AS76" i="6"/>
  <c r="AT76" i="6"/>
  <c r="AU76" i="6"/>
  <c r="AV76" i="6"/>
  <c r="AW76" i="6"/>
  <c r="AX76" i="6"/>
  <c r="AY76" i="6"/>
  <c r="AZ76" i="6"/>
  <c r="BA76" i="6"/>
  <c r="BB76" i="6"/>
  <c r="BC76" i="6"/>
  <c r="BD76" i="6"/>
  <c r="BE76" i="6"/>
  <c r="BF76" i="6"/>
  <c r="BG76" i="6"/>
  <c r="BH76" i="6"/>
  <c r="BI76" i="6"/>
  <c r="BJ76" i="6"/>
  <c r="BK76" i="6"/>
  <c r="BL76" i="6"/>
  <c r="BM76" i="6"/>
  <c r="BN76" i="6"/>
  <c r="BO76" i="6"/>
  <c r="BP76" i="6"/>
  <c r="BQ76" i="6"/>
  <c r="BR76" i="6"/>
  <c r="BS76" i="6"/>
  <c r="BT76" i="6"/>
  <c r="BU76" i="6"/>
  <c r="BW76" i="6"/>
  <c r="BZ76" i="6"/>
  <c r="CA76" i="6"/>
  <c r="CB76" i="6"/>
  <c r="CC76" i="6"/>
  <c r="CD76" i="6"/>
  <c r="CE76" i="6"/>
  <c r="CF76" i="6"/>
  <c r="CH76" i="6"/>
  <c r="CI76" i="6"/>
  <c r="CJ76" i="6"/>
  <c r="CN76" i="6"/>
  <c r="AA77" i="6"/>
  <c r="AB77" i="6"/>
  <c r="AC77" i="6"/>
  <c r="AD77" i="6"/>
  <c r="AE77" i="6"/>
  <c r="AF77" i="6"/>
  <c r="AG77" i="6"/>
  <c r="AH77" i="6"/>
  <c r="AI77" i="6"/>
  <c r="AJ77" i="6"/>
  <c r="AK77" i="6"/>
  <c r="AL77" i="6"/>
  <c r="AM77" i="6"/>
  <c r="AN77" i="6"/>
  <c r="AO77" i="6"/>
  <c r="AP77" i="6"/>
  <c r="AR77" i="6"/>
  <c r="AS77" i="6"/>
  <c r="AT77" i="6"/>
  <c r="AU77" i="6"/>
  <c r="AV77" i="6"/>
  <c r="AW77" i="6"/>
  <c r="AX77" i="6"/>
  <c r="AY77" i="6"/>
  <c r="AZ77" i="6"/>
  <c r="BA77" i="6"/>
  <c r="BB77" i="6"/>
  <c r="BC77" i="6"/>
  <c r="BD77" i="6"/>
  <c r="BE77" i="6"/>
  <c r="BF77" i="6"/>
  <c r="BG77" i="6"/>
  <c r="BH77" i="6"/>
  <c r="BI77" i="6"/>
  <c r="BJ77" i="6"/>
  <c r="BK77" i="6"/>
  <c r="BL77" i="6"/>
  <c r="BM77" i="6"/>
  <c r="BN77" i="6"/>
  <c r="BO77" i="6"/>
  <c r="BP77" i="6"/>
  <c r="BQ77" i="6"/>
  <c r="BR77" i="6"/>
  <c r="BS77" i="6"/>
  <c r="BT77" i="6"/>
  <c r="BU77" i="6"/>
  <c r="BW77" i="6"/>
  <c r="BZ77" i="6"/>
  <c r="CA77" i="6"/>
  <c r="CB77" i="6"/>
  <c r="CC77" i="6"/>
  <c r="CD77" i="6"/>
  <c r="CE77" i="6"/>
  <c r="CF77" i="6"/>
  <c r="CH77" i="6"/>
  <c r="CI77" i="6"/>
  <c r="CJ77" i="6"/>
  <c r="CN77" i="6"/>
  <c r="AA78" i="6"/>
  <c r="AB78" i="6"/>
  <c r="AC78" i="6"/>
  <c r="AD78" i="6"/>
  <c r="AE78" i="6"/>
  <c r="AF78" i="6"/>
  <c r="AG78" i="6"/>
  <c r="AH78" i="6"/>
  <c r="AI78" i="6"/>
  <c r="AJ78" i="6"/>
  <c r="AK78" i="6"/>
  <c r="AL78" i="6"/>
  <c r="AM78" i="6"/>
  <c r="AN78" i="6"/>
  <c r="AO78" i="6"/>
  <c r="AP78" i="6"/>
  <c r="AR78" i="6"/>
  <c r="AS78" i="6"/>
  <c r="AT78" i="6"/>
  <c r="AU78" i="6"/>
  <c r="AV78" i="6"/>
  <c r="AW78" i="6"/>
  <c r="AX78" i="6"/>
  <c r="AY78" i="6"/>
  <c r="AZ78" i="6"/>
  <c r="BA78" i="6"/>
  <c r="BB78" i="6"/>
  <c r="BC78" i="6"/>
  <c r="BD78" i="6"/>
  <c r="BE78" i="6"/>
  <c r="BF78" i="6"/>
  <c r="BG78" i="6"/>
  <c r="BH78" i="6"/>
  <c r="BI78" i="6"/>
  <c r="BJ78" i="6"/>
  <c r="BK78" i="6"/>
  <c r="BL78" i="6"/>
  <c r="BM78" i="6"/>
  <c r="BN78" i="6"/>
  <c r="BO78" i="6"/>
  <c r="BP78" i="6"/>
  <c r="BQ78" i="6"/>
  <c r="BR78" i="6"/>
  <c r="BS78" i="6"/>
  <c r="BT78" i="6"/>
  <c r="BU78" i="6"/>
  <c r="BW78" i="6"/>
  <c r="BZ78" i="6"/>
  <c r="CA78" i="6"/>
  <c r="CB78" i="6"/>
  <c r="CC78" i="6"/>
  <c r="CD78" i="6"/>
  <c r="CE78" i="6"/>
  <c r="CF78" i="6"/>
  <c r="CH78" i="6"/>
  <c r="CI78" i="6"/>
  <c r="CJ78" i="6"/>
  <c r="CN78" i="6"/>
  <c r="AA79" i="6"/>
  <c r="AB79" i="6"/>
  <c r="AC79" i="6"/>
  <c r="AD79" i="6"/>
  <c r="AE79" i="6"/>
  <c r="AF79" i="6"/>
  <c r="AG79" i="6"/>
  <c r="AH79" i="6"/>
  <c r="AI79" i="6"/>
  <c r="AJ79" i="6"/>
  <c r="AK79" i="6"/>
  <c r="AL79" i="6"/>
  <c r="AM79" i="6"/>
  <c r="AN79" i="6"/>
  <c r="AO79" i="6"/>
  <c r="AP79" i="6"/>
  <c r="AR79" i="6"/>
  <c r="AS79" i="6"/>
  <c r="AT79" i="6"/>
  <c r="AU79" i="6"/>
  <c r="AV79" i="6"/>
  <c r="AW79" i="6"/>
  <c r="AX79" i="6"/>
  <c r="AY79" i="6"/>
  <c r="AZ79" i="6"/>
  <c r="BA79" i="6"/>
  <c r="BB79" i="6"/>
  <c r="BC79" i="6"/>
  <c r="BD79" i="6"/>
  <c r="BE79" i="6"/>
  <c r="BF79" i="6"/>
  <c r="BG79" i="6"/>
  <c r="BH79" i="6"/>
  <c r="BI79" i="6"/>
  <c r="BJ79" i="6"/>
  <c r="BK79" i="6"/>
  <c r="BL79" i="6"/>
  <c r="BM79" i="6"/>
  <c r="BN79" i="6"/>
  <c r="BO79" i="6"/>
  <c r="BP79" i="6"/>
  <c r="BQ79" i="6"/>
  <c r="BR79" i="6"/>
  <c r="BS79" i="6"/>
  <c r="BT79" i="6"/>
  <c r="BU79" i="6"/>
  <c r="BW79" i="6"/>
  <c r="BZ79" i="6"/>
  <c r="CA79" i="6"/>
  <c r="CB79" i="6"/>
  <c r="CC79" i="6"/>
  <c r="CD79" i="6"/>
  <c r="CE79" i="6"/>
  <c r="CF79" i="6"/>
  <c r="CH79" i="6"/>
  <c r="CI79" i="6"/>
  <c r="CJ79" i="6"/>
  <c r="CN79" i="6"/>
  <c r="AA80" i="6"/>
  <c r="AB80" i="6"/>
  <c r="AC80" i="6"/>
  <c r="AD80" i="6"/>
  <c r="AE80" i="6"/>
  <c r="AF80" i="6"/>
  <c r="AG80" i="6"/>
  <c r="AH80" i="6"/>
  <c r="AI80" i="6"/>
  <c r="AJ80" i="6"/>
  <c r="AK80" i="6"/>
  <c r="AL80" i="6"/>
  <c r="AM80" i="6"/>
  <c r="AN80" i="6"/>
  <c r="AO80" i="6"/>
  <c r="AP80" i="6"/>
  <c r="AR80" i="6"/>
  <c r="AS80" i="6"/>
  <c r="AT80" i="6"/>
  <c r="AU80" i="6"/>
  <c r="AV80" i="6"/>
  <c r="AW80" i="6"/>
  <c r="AX80" i="6"/>
  <c r="AY80" i="6"/>
  <c r="AZ80" i="6"/>
  <c r="BA80" i="6"/>
  <c r="BB80" i="6"/>
  <c r="BC80" i="6"/>
  <c r="BD80" i="6"/>
  <c r="BE80" i="6"/>
  <c r="BF80" i="6"/>
  <c r="BG80" i="6"/>
  <c r="BH80" i="6"/>
  <c r="BI80" i="6"/>
  <c r="BJ80" i="6"/>
  <c r="BK80" i="6"/>
  <c r="BL80" i="6"/>
  <c r="BM80" i="6"/>
  <c r="BN80" i="6"/>
  <c r="BO80" i="6"/>
  <c r="BP80" i="6"/>
  <c r="BQ80" i="6"/>
  <c r="BR80" i="6"/>
  <c r="BS80" i="6"/>
  <c r="BT80" i="6"/>
  <c r="BU80" i="6"/>
  <c r="BW80" i="6"/>
  <c r="BZ80" i="6"/>
  <c r="CA80" i="6"/>
  <c r="CB80" i="6"/>
  <c r="CC80" i="6"/>
  <c r="CD80" i="6"/>
  <c r="CE80" i="6"/>
  <c r="CF80" i="6"/>
  <c r="CH80" i="6"/>
  <c r="CI80" i="6"/>
  <c r="CJ80" i="6"/>
  <c r="CN80" i="6"/>
  <c r="AA81" i="6"/>
  <c r="AB81" i="6"/>
  <c r="AC81" i="6"/>
  <c r="AD81" i="6"/>
  <c r="AE81" i="6"/>
  <c r="AF81" i="6"/>
  <c r="AG81" i="6"/>
  <c r="AH81" i="6"/>
  <c r="AI81" i="6"/>
  <c r="AJ81" i="6"/>
  <c r="AK81" i="6"/>
  <c r="AL81" i="6"/>
  <c r="AM81" i="6"/>
  <c r="AN81" i="6"/>
  <c r="AO81" i="6"/>
  <c r="AP81" i="6"/>
  <c r="AR81" i="6"/>
  <c r="AS81" i="6"/>
  <c r="AT81" i="6"/>
  <c r="AU81" i="6"/>
  <c r="AV81" i="6"/>
  <c r="AW81" i="6"/>
  <c r="AX81" i="6"/>
  <c r="AY81" i="6"/>
  <c r="AZ81" i="6"/>
  <c r="BA81" i="6"/>
  <c r="BB81" i="6"/>
  <c r="BC81" i="6"/>
  <c r="BD81" i="6"/>
  <c r="BE81" i="6"/>
  <c r="BF81" i="6"/>
  <c r="BG81" i="6"/>
  <c r="BH81" i="6"/>
  <c r="BI81" i="6"/>
  <c r="BJ81" i="6"/>
  <c r="BK81" i="6"/>
  <c r="BL81" i="6"/>
  <c r="BM81" i="6"/>
  <c r="BN81" i="6"/>
  <c r="BO81" i="6"/>
  <c r="BP81" i="6"/>
  <c r="BQ81" i="6"/>
  <c r="BR81" i="6"/>
  <c r="BS81" i="6"/>
  <c r="BT81" i="6"/>
  <c r="BU81" i="6"/>
  <c r="BW81" i="6"/>
  <c r="BZ81" i="6"/>
  <c r="CA81" i="6"/>
  <c r="CB81" i="6"/>
  <c r="CC81" i="6"/>
  <c r="CD81" i="6"/>
  <c r="CE81" i="6"/>
  <c r="CF81" i="6"/>
  <c r="CH81" i="6"/>
  <c r="CI81" i="6"/>
  <c r="CJ81" i="6"/>
  <c r="CN81" i="6"/>
  <c r="AA82" i="6"/>
  <c r="AB82" i="6"/>
  <c r="AC82" i="6"/>
  <c r="AD82" i="6"/>
  <c r="AE82" i="6"/>
  <c r="AF82" i="6"/>
  <c r="AG82" i="6"/>
  <c r="AH82" i="6"/>
  <c r="AI82" i="6"/>
  <c r="AJ82" i="6"/>
  <c r="AK82" i="6"/>
  <c r="AL82" i="6"/>
  <c r="AM82" i="6"/>
  <c r="AN82" i="6"/>
  <c r="AO82" i="6"/>
  <c r="AP82" i="6"/>
  <c r="AR82" i="6"/>
  <c r="AS82" i="6"/>
  <c r="AT82" i="6"/>
  <c r="AU82" i="6"/>
  <c r="AV82" i="6"/>
  <c r="AW82" i="6"/>
  <c r="AX82" i="6"/>
  <c r="AY82" i="6"/>
  <c r="AZ82" i="6"/>
  <c r="BA82" i="6"/>
  <c r="BB82" i="6"/>
  <c r="BC82" i="6"/>
  <c r="BD82" i="6"/>
  <c r="BE82" i="6"/>
  <c r="BF82" i="6"/>
  <c r="BG82" i="6"/>
  <c r="BH82" i="6"/>
  <c r="BI82" i="6"/>
  <c r="BJ82" i="6"/>
  <c r="BK82" i="6"/>
  <c r="BL82" i="6"/>
  <c r="BM82" i="6"/>
  <c r="BN82" i="6"/>
  <c r="BO82" i="6"/>
  <c r="BP82" i="6"/>
  <c r="BQ82" i="6"/>
  <c r="BR82" i="6"/>
  <c r="BS82" i="6"/>
  <c r="BT82" i="6"/>
  <c r="BU82" i="6"/>
  <c r="BW82" i="6"/>
  <c r="BZ82" i="6"/>
  <c r="CA82" i="6"/>
  <c r="CB82" i="6"/>
  <c r="CC82" i="6"/>
  <c r="CD82" i="6"/>
  <c r="CE82" i="6"/>
  <c r="CF82" i="6"/>
  <c r="CH82" i="6"/>
  <c r="CI82" i="6"/>
  <c r="CJ82" i="6"/>
  <c r="CN82" i="6"/>
  <c r="AA83" i="6"/>
  <c r="AB83" i="6"/>
  <c r="AC83" i="6"/>
  <c r="AD83" i="6"/>
  <c r="AE83" i="6"/>
  <c r="AF83" i="6"/>
  <c r="AG83" i="6"/>
  <c r="AH83" i="6"/>
  <c r="AI83" i="6"/>
  <c r="AJ83" i="6"/>
  <c r="AK83" i="6"/>
  <c r="AL83" i="6"/>
  <c r="AM83" i="6"/>
  <c r="AN83" i="6"/>
  <c r="AO83" i="6"/>
  <c r="AP83" i="6"/>
  <c r="AR83" i="6"/>
  <c r="AS83" i="6"/>
  <c r="AT83" i="6"/>
  <c r="AU83" i="6"/>
  <c r="AV83" i="6"/>
  <c r="AW83" i="6"/>
  <c r="AX83" i="6"/>
  <c r="AY83" i="6"/>
  <c r="AZ83" i="6"/>
  <c r="BA83" i="6"/>
  <c r="BB83" i="6"/>
  <c r="BC83" i="6"/>
  <c r="BD83" i="6"/>
  <c r="BE83" i="6"/>
  <c r="BF83" i="6"/>
  <c r="BG83" i="6"/>
  <c r="BH83" i="6"/>
  <c r="BI83" i="6"/>
  <c r="BJ83" i="6"/>
  <c r="BK83" i="6"/>
  <c r="BL83" i="6"/>
  <c r="BM83" i="6"/>
  <c r="BN83" i="6"/>
  <c r="BO83" i="6"/>
  <c r="BP83" i="6"/>
  <c r="BQ83" i="6"/>
  <c r="BR83" i="6"/>
  <c r="BS83" i="6"/>
  <c r="BT83" i="6"/>
  <c r="BU83" i="6"/>
  <c r="BW83" i="6"/>
  <c r="BZ83" i="6"/>
  <c r="CA83" i="6"/>
  <c r="CB83" i="6"/>
  <c r="CC83" i="6"/>
  <c r="CD83" i="6"/>
  <c r="CE83" i="6"/>
  <c r="CF83" i="6"/>
  <c r="CH83" i="6"/>
  <c r="CI83" i="6"/>
  <c r="CJ83" i="6"/>
  <c r="CN83" i="6"/>
  <c r="AA84" i="6"/>
  <c r="AB84" i="6"/>
  <c r="AC84" i="6"/>
  <c r="AD84" i="6"/>
  <c r="AE84" i="6"/>
  <c r="AF84" i="6"/>
  <c r="AG84" i="6"/>
  <c r="AH84" i="6"/>
  <c r="AI84" i="6"/>
  <c r="AJ84" i="6"/>
  <c r="AK84" i="6"/>
  <c r="AL84" i="6"/>
  <c r="AM84" i="6"/>
  <c r="AN84" i="6"/>
  <c r="AO84" i="6"/>
  <c r="AP84" i="6"/>
  <c r="AR84" i="6"/>
  <c r="AS84" i="6"/>
  <c r="AT84" i="6"/>
  <c r="AU84" i="6"/>
  <c r="AV84" i="6"/>
  <c r="AW84" i="6"/>
  <c r="AX84" i="6"/>
  <c r="AY84" i="6"/>
  <c r="AZ84" i="6"/>
  <c r="BA84" i="6"/>
  <c r="BB84" i="6"/>
  <c r="BC84" i="6"/>
  <c r="BD84" i="6"/>
  <c r="BE84" i="6"/>
  <c r="BF84" i="6"/>
  <c r="BG84" i="6"/>
  <c r="BH84" i="6"/>
  <c r="BI84" i="6"/>
  <c r="BJ84" i="6"/>
  <c r="BK84" i="6"/>
  <c r="BL84" i="6"/>
  <c r="BM84" i="6"/>
  <c r="BN84" i="6"/>
  <c r="BO84" i="6"/>
  <c r="BP84" i="6"/>
  <c r="BQ84" i="6"/>
  <c r="BR84" i="6"/>
  <c r="BS84" i="6"/>
  <c r="BT84" i="6"/>
  <c r="BU84" i="6"/>
  <c r="BW84" i="6"/>
  <c r="BZ84" i="6"/>
  <c r="CA84" i="6"/>
  <c r="CB84" i="6"/>
  <c r="CC84" i="6"/>
  <c r="CD84" i="6"/>
  <c r="CE84" i="6"/>
  <c r="CF84" i="6"/>
  <c r="CH84" i="6"/>
  <c r="CI84" i="6"/>
  <c r="CJ84" i="6"/>
  <c r="CN84" i="6"/>
  <c r="AA85" i="6"/>
  <c r="AB85" i="6"/>
  <c r="AC85" i="6"/>
  <c r="AD85" i="6"/>
  <c r="AE85" i="6"/>
  <c r="AF85" i="6"/>
  <c r="AG85" i="6"/>
  <c r="AH85" i="6"/>
  <c r="AI85" i="6"/>
  <c r="AJ85" i="6"/>
  <c r="AK85" i="6"/>
  <c r="AL85" i="6"/>
  <c r="AM85" i="6"/>
  <c r="AN85" i="6"/>
  <c r="AO85" i="6"/>
  <c r="AP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W85" i="6"/>
  <c r="BZ85" i="6"/>
  <c r="CA85" i="6"/>
  <c r="CB85" i="6"/>
  <c r="CC85" i="6"/>
  <c r="CD85" i="6"/>
  <c r="CE85" i="6"/>
  <c r="CF85" i="6"/>
  <c r="CH85" i="6"/>
  <c r="CI85" i="6"/>
  <c r="CJ85" i="6"/>
  <c r="CN85" i="6"/>
  <c r="AA86" i="6"/>
  <c r="AB86" i="6"/>
  <c r="AC86" i="6"/>
  <c r="AD86" i="6"/>
  <c r="AE86" i="6"/>
  <c r="AF86" i="6"/>
  <c r="AG86" i="6"/>
  <c r="AH86" i="6"/>
  <c r="AI86" i="6"/>
  <c r="AJ86" i="6"/>
  <c r="AK86" i="6"/>
  <c r="AL86" i="6"/>
  <c r="AM86" i="6"/>
  <c r="AN86" i="6"/>
  <c r="AO86" i="6"/>
  <c r="AP86" i="6"/>
  <c r="AR86" i="6"/>
  <c r="AS86" i="6"/>
  <c r="AT86" i="6"/>
  <c r="AU86" i="6"/>
  <c r="AV86" i="6"/>
  <c r="AW86" i="6"/>
  <c r="AX86" i="6"/>
  <c r="AY86" i="6"/>
  <c r="AZ86" i="6"/>
  <c r="BA86" i="6"/>
  <c r="BB86" i="6"/>
  <c r="BC86" i="6"/>
  <c r="BD86" i="6"/>
  <c r="BE86" i="6"/>
  <c r="BF86" i="6"/>
  <c r="BG86" i="6"/>
  <c r="BH86" i="6"/>
  <c r="BI86" i="6"/>
  <c r="BJ86" i="6"/>
  <c r="BK86" i="6"/>
  <c r="BL86" i="6"/>
  <c r="BM86" i="6"/>
  <c r="BN86" i="6"/>
  <c r="BO86" i="6"/>
  <c r="BP86" i="6"/>
  <c r="BQ86" i="6"/>
  <c r="BR86" i="6"/>
  <c r="BS86" i="6"/>
  <c r="BT86" i="6"/>
  <c r="BU86" i="6"/>
  <c r="BW86" i="6"/>
  <c r="BZ86" i="6"/>
  <c r="CA86" i="6"/>
  <c r="CB86" i="6"/>
  <c r="CC86" i="6"/>
  <c r="CD86" i="6"/>
  <c r="CE86" i="6"/>
  <c r="CF86" i="6"/>
  <c r="CH86" i="6"/>
  <c r="CI86" i="6"/>
  <c r="CJ86" i="6"/>
  <c r="CN86" i="6"/>
  <c r="AA87" i="6"/>
  <c r="AB87" i="6"/>
  <c r="AC87" i="6"/>
  <c r="AD87" i="6"/>
  <c r="AE87" i="6"/>
  <c r="AF87" i="6"/>
  <c r="AG87" i="6"/>
  <c r="AH87" i="6"/>
  <c r="AI87" i="6"/>
  <c r="AJ87" i="6"/>
  <c r="AK87" i="6"/>
  <c r="AL87" i="6"/>
  <c r="AM87" i="6"/>
  <c r="AN87" i="6"/>
  <c r="AO87" i="6"/>
  <c r="AP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W87" i="6"/>
  <c r="BZ87" i="6"/>
  <c r="CA87" i="6"/>
  <c r="CB87" i="6"/>
  <c r="CC87" i="6"/>
  <c r="CD87" i="6"/>
  <c r="CE87" i="6"/>
  <c r="CF87" i="6"/>
  <c r="CH87" i="6"/>
  <c r="CI87" i="6"/>
  <c r="CJ87" i="6"/>
  <c r="CN87" i="6"/>
  <c r="AA88" i="6"/>
  <c r="AB88" i="6"/>
  <c r="AC88" i="6"/>
  <c r="AD88" i="6"/>
  <c r="AE88" i="6"/>
  <c r="AF88" i="6"/>
  <c r="AG88" i="6"/>
  <c r="AH88" i="6"/>
  <c r="AI88" i="6"/>
  <c r="AJ88" i="6"/>
  <c r="AK88" i="6"/>
  <c r="AL88" i="6"/>
  <c r="AM88" i="6"/>
  <c r="AM90" i="6" s="1"/>
  <c r="AN88" i="6"/>
  <c r="AN90" i="6" s="1"/>
  <c r="AO88" i="6"/>
  <c r="AP88" i="6"/>
  <c r="AP90" i="6" s="1"/>
  <c r="AR88" i="6"/>
  <c r="AS88" i="6"/>
  <c r="AS90" i="6" s="1"/>
  <c r="AT88" i="6"/>
  <c r="AT90" i="6" s="1"/>
  <c r="AU88" i="6"/>
  <c r="AU90" i="6" s="1"/>
  <c r="AV88" i="6"/>
  <c r="AV90" i="6" s="1"/>
  <c r="AW88" i="6"/>
  <c r="AW90" i="6" s="1"/>
  <c r="AX88" i="6"/>
  <c r="AX90" i="6" s="1"/>
  <c r="AY88" i="6"/>
  <c r="AY90" i="6" s="1"/>
  <c r="AZ88" i="6"/>
  <c r="BA88" i="6"/>
  <c r="BA90" i="6" s="1"/>
  <c r="BB88" i="6"/>
  <c r="BB90" i="6" s="1"/>
  <c r="BC88" i="6"/>
  <c r="BC90" i="6" s="1"/>
  <c r="BD88" i="6"/>
  <c r="BD90" i="6" s="1"/>
  <c r="BE88" i="6"/>
  <c r="BE90" i="6" s="1"/>
  <c r="BF88" i="6"/>
  <c r="BF90" i="6" s="1"/>
  <c r="BG88" i="6"/>
  <c r="BG90" i="6" s="1"/>
  <c r="BH88" i="6"/>
  <c r="BH90" i="6" s="1"/>
  <c r="BI88" i="6"/>
  <c r="BI90" i="6" s="1"/>
  <c r="BJ88" i="6"/>
  <c r="BJ90" i="6" s="1"/>
  <c r="BK88" i="6"/>
  <c r="BK90" i="6" s="1"/>
  <c r="BL88" i="6"/>
  <c r="BL90" i="6" s="1"/>
  <c r="BM88" i="6"/>
  <c r="BM90" i="6" s="1"/>
  <c r="BN88" i="6"/>
  <c r="BO88" i="6"/>
  <c r="BP88" i="6"/>
  <c r="BQ88" i="6"/>
  <c r="BR88" i="6"/>
  <c r="BS88" i="6"/>
  <c r="BT88" i="6"/>
  <c r="BU88" i="6"/>
  <c r="BW88" i="6"/>
  <c r="BZ88" i="6"/>
  <c r="CA88" i="6"/>
  <c r="CB88" i="6"/>
  <c r="CC88" i="6"/>
  <c r="CD88" i="6"/>
  <c r="CE88" i="6"/>
  <c r="CF88" i="6"/>
  <c r="CH88" i="6"/>
  <c r="CI88" i="6"/>
  <c r="CJ88" i="6"/>
  <c r="CN88" i="6"/>
  <c r="AA89" i="6"/>
  <c r="AB89" i="6"/>
  <c r="AC89" i="6"/>
  <c r="AD89" i="6"/>
  <c r="AE89" i="6"/>
  <c r="AF89" i="6"/>
  <c r="AG89" i="6"/>
  <c r="AH89" i="6"/>
  <c r="AI89" i="6"/>
  <c r="AJ89" i="6"/>
  <c r="AK89" i="6"/>
  <c r="AL89" i="6"/>
  <c r="AM89" i="6"/>
  <c r="AN89" i="6"/>
  <c r="AO89" i="6"/>
  <c r="AP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W89" i="6"/>
  <c r="BZ89" i="6"/>
  <c r="CA89" i="6"/>
  <c r="CB89" i="6"/>
  <c r="CC89" i="6"/>
  <c r="CD89" i="6"/>
  <c r="CE89" i="6"/>
  <c r="CF89" i="6"/>
  <c r="CH89" i="6"/>
  <c r="CI89" i="6"/>
  <c r="CJ89" i="6"/>
  <c r="CN89" i="6"/>
  <c r="AK90" i="6"/>
  <c r="AL90" i="6"/>
  <c r="AR90" i="6"/>
  <c r="AZ90" i="6"/>
  <c r="CK90" i="6"/>
  <c r="AA91" i="6"/>
  <c r="AB91" i="6"/>
  <c r="AC91" i="6"/>
  <c r="AD91" i="6"/>
  <c r="AE91" i="6"/>
  <c r="AF91" i="6"/>
  <c r="AG91" i="6"/>
  <c r="AH91" i="6"/>
  <c r="AI91" i="6"/>
  <c r="AJ91" i="6"/>
  <c r="AK91" i="6"/>
  <c r="AL91" i="6"/>
  <c r="AM91" i="6"/>
  <c r="AN91" i="6"/>
  <c r="AO91" i="6"/>
  <c r="AP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W91" i="6"/>
  <c r="BZ91" i="6"/>
  <c r="CA91" i="6"/>
  <c r="CB91" i="6"/>
  <c r="CC91" i="6"/>
  <c r="CD91" i="6"/>
  <c r="CE91" i="6"/>
  <c r="CF91" i="6"/>
  <c r="CH91" i="6"/>
  <c r="CI91" i="6"/>
  <c r="CJ91" i="6"/>
  <c r="CN91" i="6"/>
  <c r="AA92" i="6"/>
  <c r="AB92" i="6"/>
  <c r="AC92" i="6"/>
  <c r="AD92" i="6"/>
  <c r="AE92" i="6"/>
  <c r="AF92" i="6"/>
  <c r="AG92" i="6"/>
  <c r="AH92" i="6"/>
  <c r="AI92" i="6"/>
  <c r="AJ92" i="6"/>
  <c r="AK92" i="6"/>
  <c r="AL92" i="6"/>
  <c r="AM92" i="6"/>
  <c r="AN92" i="6"/>
  <c r="AO92" i="6"/>
  <c r="AP92" i="6"/>
  <c r="AR92" i="6"/>
  <c r="AS92" i="6"/>
  <c r="AT92" i="6"/>
  <c r="AU92" i="6"/>
  <c r="AV92" i="6"/>
  <c r="AW92" i="6"/>
  <c r="AX92" i="6"/>
  <c r="AY92" i="6"/>
  <c r="AZ92" i="6"/>
  <c r="BA92" i="6"/>
  <c r="BB92" i="6"/>
  <c r="BC92" i="6"/>
  <c r="BD92" i="6"/>
  <c r="BE92" i="6"/>
  <c r="BF92" i="6"/>
  <c r="BG92" i="6"/>
  <c r="BH92" i="6"/>
  <c r="BI92" i="6"/>
  <c r="BJ92" i="6"/>
  <c r="BK92" i="6"/>
  <c r="BL92" i="6"/>
  <c r="BM92" i="6"/>
  <c r="BN92" i="6"/>
  <c r="BO92" i="6"/>
  <c r="BP92" i="6"/>
  <c r="BQ92" i="6"/>
  <c r="BR92" i="6"/>
  <c r="BS92" i="6"/>
  <c r="BT92" i="6"/>
  <c r="BU92" i="6"/>
  <c r="BW92" i="6"/>
  <c r="BZ92" i="6"/>
  <c r="CA92" i="6"/>
  <c r="CB92" i="6"/>
  <c r="CC92" i="6"/>
  <c r="CD92" i="6"/>
  <c r="CE92" i="6"/>
  <c r="CF92" i="6"/>
  <c r="CH92" i="6"/>
  <c r="CI92" i="6"/>
  <c r="CJ92" i="6"/>
  <c r="CN92" i="6"/>
  <c r="AA93" i="6"/>
  <c r="AB93" i="6"/>
  <c r="AC93" i="6"/>
  <c r="AD93" i="6"/>
  <c r="AE93" i="6"/>
  <c r="AF93" i="6"/>
  <c r="AG93" i="6"/>
  <c r="AH93" i="6"/>
  <c r="AI93" i="6"/>
  <c r="AJ93" i="6"/>
  <c r="AK93" i="6"/>
  <c r="AL93" i="6"/>
  <c r="AM93" i="6"/>
  <c r="AN93" i="6"/>
  <c r="AO93" i="6"/>
  <c r="AP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W93" i="6"/>
  <c r="BZ93" i="6"/>
  <c r="CA93" i="6"/>
  <c r="CB93" i="6"/>
  <c r="CC93" i="6"/>
  <c r="CD93" i="6"/>
  <c r="CE93" i="6"/>
  <c r="CF93" i="6"/>
  <c r="CH93" i="6"/>
  <c r="CI93" i="6"/>
  <c r="CJ93" i="6"/>
  <c r="CN93" i="6"/>
  <c r="AA94" i="6"/>
  <c r="AB94" i="6"/>
  <c r="AC94" i="6"/>
  <c r="AD94" i="6"/>
  <c r="AE94" i="6"/>
  <c r="AF94" i="6"/>
  <c r="AG94" i="6"/>
  <c r="AH94" i="6"/>
  <c r="AI94" i="6"/>
  <c r="AJ94" i="6"/>
  <c r="AK94" i="6"/>
  <c r="AL94" i="6"/>
  <c r="AM94" i="6"/>
  <c r="AN94" i="6"/>
  <c r="AO94" i="6"/>
  <c r="AP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W94" i="6"/>
  <c r="BZ94" i="6"/>
  <c r="CA94" i="6"/>
  <c r="CB94" i="6"/>
  <c r="CC94" i="6"/>
  <c r="CD94" i="6"/>
  <c r="CE94" i="6"/>
  <c r="CF94" i="6"/>
  <c r="CH94" i="6"/>
  <c r="CI94" i="6"/>
  <c r="CJ94" i="6"/>
  <c r="CN94" i="6"/>
  <c r="AA95" i="6"/>
  <c r="AB95" i="6"/>
  <c r="AC95" i="6"/>
  <c r="AD95" i="6"/>
  <c r="AE95" i="6"/>
  <c r="AF95" i="6"/>
  <c r="AG95" i="6"/>
  <c r="AH95" i="6"/>
  <c r="AI95" i="6"/>
  <c r="AJ95" i="6"/>
  <c r="AK95" i="6"/>
  <c r="AL95" i="6"/>
  <c r="AM95" i="6"/>
  <c r="AN95" i="6"/>
  <c r="AO95" i="6"/>
  <c r="AP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W95" i="6"/>
  <c r="BZ95" i="6"/>
  <c r="CA95" i="6"/>
  <c r="CB95" i="6"/>
  <c r="CC95" i="6"/>
  <c r="CD95" i="6"/>
  <c r="CE95" i="6"/>
  <c r="CF95" i="6"/>
  <c r="CH95" i="6"/>
  <c r="CI95" i="6"/>
  <c r="CJ95" i="6"/>
  <c r="CN95" i="6"/>
  <c r="AA96" i="6"/>
  <c r="AB96" i="6"/>
  <c r="AC96" i="6"/>
  <c r="AD96" i="6"/>
  <c r="AE96" i="6"/>
  <c r="AF96" i="6"/>
  <c r="AG96" i="6"/>
  <c r="AH96" i="6"/>
  <c r="AI96" i="6"/>
  <c r="AJ96" i="6"/>
  <c r="AK96" i="6"/>
  <c r="AL96" i="6"/>
  <c r="AM96" i="6"/>
  <c r="AN96" i="6"/>
  <c r="AO96" i="6"/>
  <c r="AP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W96" i="6"/>
  <c r="BZ96" i="6"/>
  <c r="CA96" i="6"/>
  <c r="CB96" i="6"/>
  <c r="CC96" i="6"/>
  <c r="CD96" i="6"/>
  <c r="CE96" i="6"/>
  <c r="CF96" i="6"/>
  <c r="CH96" i="6"/>
  <c r="CI96" i="6"/>
  <c r="CJ96" i="6"/>
  <c r="CN96" i="6"/>
  <c r="AA97" i="6"/>
  <c r="AB97" i="6"/>
  <c r="AC97" i="6"/>
  <c r="AD97" i="6"/>
  <c r="AE97" i="6"/>
  <c r="AF97" i="6"/>
  <c r="AG97" i="6"/>
  <c r="AH97" i="6"/>
  <c r="AI97" i="6"/>
  <c r="AJ97" i="6"/>
  <c r="AK97" i="6"/>
  <c r="AL97" i="6"/>
  <c r="AM97" i="6"/>
  <c r="AN97" i="6"/>
  <c r="AO97" i="6"/>
  <c r="AP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W97" i="6"/>
  <c r="BZ97" i="6"/>
  <c r="CA97" i="6"/>
  <c r="CB97" i="6"/>
  <c r="CC97" i="6"/>
  <c r="CD97" i="6"/>
  <c r="CE97" i="6"/>
  <c r="CF97" i="6"/>
  <c r="CH97" i="6"/>
  <c r="CI97" i="6"/>
  <c r="CJ97" i="6"/>
  <c r="CN97" i="6"/>
  <c r="AA98" i="6"/>
  <c r="AB98" i="6"/>
  <c r="AC98" i="6"/>
  <c r="AD98" i="6"/>
  <c r="AE98" i="6"/>
  <c r="AF98" i="6"/>
  <c r="AG98" i="6"/>
  <c r="AH98" i="6"/>
  <c r="AI98" i="6"/>
  <c r="AJ98" i="6"/>
  <c r="AK98" i="6"/>
  <c r="AL98" i="6"/>
  <c r="AM98" i="6"/>
  <c r="AN98" i="6"/>
  <c r="AO98" i="6"/>
  <c r="AP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W98" i="6"/>
  <c r="BZ98" i="6"/>
  <c r="CA98" i="6"/>
  <c r="CB98" i="6"/>
  <c r="CC98" i="6"/>
  <c r="CD98" i="6"/>
  <c r="CE98" i="6"/>
  <c r="CF98" i="6"/>
  <c r="CH98" i="6"/>
  <c r="CI98" i="6"/>
  <c r="CJ98" i="6"/>
  <c r="CN98" i="6"/>
  <c r="AA99" i="6"/>
  <c r="AB99" i="6"/>
  <c r="AC99" i="6"/>
  <c r="AD99" i="6"/>
  <c r="AE99" i="6"/>
  <c r="AF99" i="6"/>
  <c r="AG99" i="6"/>
  <c r="AH99" i="6"/>
  <c r="AI99" i="6"/>
  <c r="AJ99" i="6"/>
  <c r="AK99" i="6"/>
  <c r="AL99" i="6"/>
  <c r="AM99" i="6"/>
  <c r="AN99" i="6"/>
  <c r="AO99" i="6"/>
  <c r="AP99" i="6"/>
  <c r="AR99" i="6"/>
  <c r="AS99" i="6"/>
  <c r="AT99" i="6"/>
  <c r="AU99" i="6"/>
  <c r="AV99" i="6"/>
  <c r="AW99" i="6"/>
  <c r="AX99" i="6"/>
  <c r="AY99" i="6"/>
  <c r="AZ99" i="6"/>
  <c r="BA99" i="6"/>
  <c r="BB99" i="6"/>
  <c r="BC99" i="6"/>
  <c r="BD99" i="6"/>
  <c r="BE99" i="6"/>
  <c r="BF99" i="6"/>
  <c r="BG99" i="6"/>
  <c r="BH99" i="6"/>
  <c r="BI99" i="6"/>
  <c r="BJ99" i="6"/>
  <c r="BK99" i="6"/>
  <c r="BL99" i="6"/>
  <c r="BM99" i="6"/>
  <c r="BN99" i="6"/>
  <c r="BO99" i="6"/>
  <c r="BP99" i="6"/>
  <c r="BQ99" i="6"/>
  <c r="BR99" i="6"/>
  <c r="BS99" i="6"/>
  <c r="BT99" i="6"/>
  <c r="BU99" i="6"/>
  <c r="BW99" i="6"/>
  <c r="BZ99" i="6"/>
  <c r="CA99" i="6"/>
  <c r="CB99" i="6"/>
  <c r="CC99" i="6"/>
  <c r="CD99" i="6"/>
  <c r="CE99" i="6"/>
  <c r="CF99" i="6"/>
  <c r="CH99" i="6"/>
  <c r="CI99" i="6"/>
  <c r="CJ99" i="6"/>
  <c r="CN99" i="6"/>
  <c r="AA100" i="6"/>
  <c r="AB100" i="6"/>
  <c r="AC100" i="6"/>
  <c r="AD100" i="6"/>
  <c r="AE100" i="6"/>
  <c r="AF100" i="6"/>
  <c r="AG100" i="6"/>
  <c r="AH100" i="6"/>
  <c r="AI100" i="6"/>
  <c r="AJ100" i="6"/>
  <c r="AK100" i="6"/>
  <c r="AL100" i="6"/>
  <c r="AM100" i="6"/>
  <c r="AN100" i="6"/>
  <c r="AO100" i="6"/>
  <c r="AP100" i="6"/>
  <c r="AR100" i="6"/>
  <c r="AS100" i="6"/>
  <c r="AT100" i="6"/>
  <c r="AU100" i="6"/>
  <c r="AV100" i="6"/>
  <c r="AW100" i="6"/>
  <c r="AX100" i="6"/>
  <c r="AY100" i="6"/>
  <c r="AZ100" i="6"/>
  <c r="BA100" i="6"/>
  <c r="BB100" i="6"/>
  <c r="BC100" i="6"/>
  <c r="BD100" i="6"/>
  <c r="BE100" i="6"/>
  <c r="BF100" i="6"/>
  <c r="BG100" i="6"/>
  <c r="BH100" i="6"/>
  <c r="BI100" i="6"/>
  <c r="BJ100" i="6"/>
  <c r="BK100" i="6"/>
  <c r="BL100" i="6"/>
  <c r="BM100" i="6"/>
  <c r="BN100" i="6"/>
  <c r="BO100" i="6"/>
  <c r="BP100" i="6"/>
  <c r="BQ100" i="6"/>
  <c r="BR100" i="6"/>
  <c r="BS100" i="6"/>
  <c r="BT100" i="6"/>
  <c r="BU100" i="6"/>
  <c r="BW100" i="6"/>
  <c r="BZ100" i="6"/>
  <c r="CA100" i="6"/>
  <c r="CB100" i="6"/>
  <c r="CC100" i="6"/>
  <c r="CD100" i="6"/>
  <c r="CE100" i="6"/>
  <c r="CF100" i="6"/>
  <c r="CH100" i="6"/>
  <c r="CI100" i="6"/>
  <c r="CJ100" i="6"/>
  <c r="CN100" i="6"/>
  <c r="AA101" i="6"/>
  <c r="AB101" i="6"/>
  <c r="AC101" i="6"/>
  <c r="AD101" i="6"/>
  <c r="AE101" i="6"/>
  <c r="AF101" i="6"/>
  <c r="AG101" i="6"/>
  <c r="AH101" i="6"/>
  <c r="AI101" i="6"/>
  <c r="AJ101" i="6"/>
  <c r="AK101" i="6"/>
  <c r="AL101" i="6"/>
  <c r="AM101" i="6"/>
  <c r="AN101" i="6"/>
  <c r="AO101" i="6"/>
  <c r="AP101" i="6"/>
  <c r="AR101" i="6"/>
  <c r="AS101" i="6"/>
  <c r="AT101" i="6"/>
  <c r="AU101" i="6"/>
  <c r="AV101" i="6"/>
  <c r="AW101" i="6"/>
  <c r="AX101" i="6"/>
  <c r="AY101" i="6"/>
  <c r="AZ101" i="6"/>
  <c r="BA101" i="6"/>
  <c r="BB101" i="6"/>
  <c r="BC101" i="6"/>
  <c r="BD101" i="6"/>
  <c r="BE101" i="6"/>
  <c r="BF101" i="6"/>
  <c r="BG101" i="6"/>
  <c r="BH101" i="6"/>
  <c r="BI101" i="6"/>
  <c r="BJ101" i="6"/>
  <c r="BK101" i="6"/>
  <c r="BL101" i="6"/>
  <c r="BM101" i="6"/>
  <c r="BN101" i="6"/>
  <c r="BO101" i="6"/>
  <c r="BP101" i="6"/>
  <c r="BQ101" i="6"/>
  <c r="BR101" i="6"/>
  <c r="BS101" i="6"/>
  <c r="BT101" i="6"/>
  <c r="BU101" i="6"/>
  <c r="BW101" i="6"/>
  <c r="BZ101" i="6"/>
  <c r="CA101" i="6"/>
  <c r="CB101" i="6"/>
  <c r="CC101" i="6"/>
  <c r="CD101" i="6"/>
  <c r="CE101" i="6"/>
  <c r="CF101" i="6"/>
  <c r="CH101" i="6"/>
  <c r="CI101" i="6"/>
  <c r="CJ101" i="6"/>
  <c r="CN101" i="6"/>
  <c r="AA102" i="6"/>
  <c r="AB102" i="6"/>
  <c r="AC102" i="6"/>
  <c r="AD102" i="6"/>
  <c r="AE102" i="6"/>
  <c r="AF102" i="6"/>
  <c r="AG102" i="6"/>
  <c r="AH102" i="6"/>
  <c r="AI102" i="6"/>
  <c r="AJ102" i="6"/>
  <c r="AK102" i="6"/>
  <c r="AL102" i="6"/>
  <c r="AM102" i="6"/>
  <c r="AN102" i="6"/>
  <c r="AO102" i="6"/>
  <c r="AP102" i="6"/>
  <c r="AR102" i="6"/>
  <c r="AS102" i="6"/>
  <c r="AT102" i="6"/>
  <c r="AU102" i="6"/>
  <c r="AV102" i="6"/>
  <c r="AW102" i="6"/>
  <c r="AX102" i="6"/>
  <c r="AY102" i="6"/>
  <c r="AZ102" i="6"/>
  <c r="BA102" i="6"/>
  <c r="BB102" i="6"/>
  <c r="BC102" i="6"/>
  <c r="BD102" i="6"/>
  <c r="BE102" i="6"/>
  <c r="BF102" i="6"/>
  <c r="BG102" i="6"/>
  <c r="BH102" i="6"/>
  <c r="BI102" i="6"/>
  <c r="BJ102" i="6"/>
  <c r="BK102" i="6"/>
  <c r="BL102" i="6"/>
  <c r="BM102" i="6"/>
  <c r="BN102" i="6"/>
  <c r="BO102" i="6"/>
  <c r="BP102" i="6"/>
  <c r="BQ102" i="6"/>
  <c r="BR102" i="6"/>
  <c r="BS102" i="6"/>
  <c r="BT102" i="6"/>
  <c r="BU102" i="6"/>
  <c r="BW102" i="6"/>
  <c r="BZ102" i="6"/>
  <c r="CA102" i="6"/>
  <c r="CB102" i="6"/>
  <c r="CC102" i="6"/>
  <c r="CD102" i="6"/>
  <c r="CE102" i="6"/>
  <c r="CF102" i="6"/>
  <c r="CH102" i="6"/>
  <c r="CI102" i="6"/>
  <c r="CJ102" i="6"/>
  <c r="CN102" i="6"/>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J3" i="3"/>
  <c r="AB112" i="6"/>
  <c r="Y111" i="6"/>
  <c r="Z111" i="6"/>
  <c r="BV111" i="6"/>
  <c r="BX111" i="6"/>
  <c r="BY111" i="6"/>
  <c r="CG111" i="6"/>
  <c r="AQ111" i="6"/>
  <c r="Z112" i="6"/>
  <c r="AA112" i="6" l="1"/>
  <c r="CK17" i="6"/>
  <c r="CM34" i="6"/>
  <c r="CO34" i="6" s="1"/>
  <c r="CM47" i="6"/>
  <c r="CO47" i="6" s="1"/>
  <c r="CK77" i="6"/>
  <c r="CM11" i="6"/>
  <c r="CO11" i="6" s="1"/>
  <c r="CK69" i="6"/>
  <c r="CK61" i="6"/>
  <c r="CM29" i="6"/>
  <c r="CM12" i="6"/>
  <c r="CO12" i="6" s="1"/>
  <c r="CM66" i="6"/>
  <c r="CO66" i="6" s="1"/>
  <c r="CK21" i="6"/>
  <c r="CK85" i="6"/>
  <c r="CM55" i="6"/>
  <c r="CO55" i="6" s="1"/>
  <c r="CK91" i="6"/>
  <c r="CK89" i="6"/>
  <c r="CM80" i="6"/>
  <c r="CM68" i="6"/>
  <c r="CO68" i="6" s="1"/>
  <c r="CM59" i="6"/>
  <c r="CO59" i="6" s="1"/>
  <c r="CM51" i="6"/>
  <c r="CO51" i="6" s="1"/>
  <c r="CK36" i="6"/>
  <c r="CK26" i="6"/>
  <c r="CK19" i="6"/>
  <c r="CK12" i="6"/>
  <c r="CM92" i="6"/>
  <c r="CO92" i="6" s="1"/>
  <c r="CK92" i="6"/>
  <c r="CK81" i="6"/>
  <c r="CM72" i="6"/>
  <c r="CM60" i="6"/>
  <c r="CO60" i="6" s="1"/>
  <c r="CM43" i="6"/>
  <c r="CO43" i="6" s="1"/>
  <c r="CK40" i="6"/>
  <c r="CM39" i="6"/>
  <c r="CO39" i="6" s="1"/>
  <c r="CM37" i="6"/>
  <c r="CO37" i="6" s="1"/>
  <c r="CM32" i="6"/>
  <c r="CO32" i="6" s="1"/>
  <c r="CM31" i="6"/>
  <c r="CM20" i="6"/>
  <c r="CM15" i="6"/>
  <c r="CO15" i="6" s="1"/>
  <c r="CM14" i="6"/>
  <c r="CO14" i="6" s="1"/>
  <c r="CK96" i="6"/>
  <c r="CM84" i="6"/>
  <c r="CM82" i="6"/>
  <c r="CO82" i="6" s="1"/>
  <c r="CK73" i="6"/>
  <c r="CM64" i="6"/>
  <c r="CK56" i="6"/>
  <c r="CK52" i="6"/>
  <c r="CK33" i="6"/>
  <c r="CM24" i="6"/>
  <c r="CM23" i="6"/>
  <c r="CM16" i="6"/>
  <c r="CO16" i="6" s="1"/>
  <c r="CK16" i="6"/>
  <c r="CM88" i="6"/>
  <c r="CM87" i="6"/>
  <c r="CM76" i="6"/>
  <c r="CM74" i="6"/>
  <c r="CO74" i="6" s="1"/>
  <c r="CK65" i="6"/>
  <c r="CK48" i="6"/>
  <c r="CK44" i="6"/>
  <c r="CM35" i="6"/>
  <c r="CK25" i="6"/>
  <c r="CM18" i="6"/>
  <c r="CM17" i="6"/>
  <c r="CO17" i="6" s="1"/>
  <c r="CM98" i="6"/>
  <c r="CM85" i="6"/>
  <c r="CO85" i="6" s="1"/>
  <c r="CK82" i="6"/>
  <c r="CO80" i="6"/>
  <c r="CK80" i="6"/>
  <c r="CO72" i="6"/>
  <c r="CK72" i="6"/>
  <c r="CO64" i="6"/>
  <c r="CK64" i="6"/>
  <c r="CK59" i="6"/>
  <c r="CK54" i="6"/>
  <c r="CK51" i="6"/>
  <c r="CK46" i="6"/>
  <c r="CK43" i="6"/>
  <c r="CK37" i="6"/>
  <c r="CO35" i="6"/>
  <c r="CK30" i="6"/>
  <c r="CK28" i="6"/>
  <c r="CO24" i="6"/>
  <c r="CK24" i="6"/>
  <c r="CM21" i="6"/>
  <c r="CO18" i="6"/>
  <c r="CK18" i="6"/>
  <c r="CK15" i="6"/>
  <c r="CM96" i="6"/>
  <c r="CO96" i="6" s="1"/>
  <c r="CO88" i="6"/>
  <c r="CM101" i="6"/>
  <c r="CO101" i="6" s="1"/>
  <c r="CM97" i="6"/>
  <c r="CO97" i="6" s="1"/>
  <c r="CK95" i="6"/>
  <c r="CM95" i="6"/>
  <c r="CO95" i="6" s="1"/>
  <c r="CK94" i="6"/>
  <c r="CK87" i="6"/>
  <c r="CK79" i="6"/>
  <c r="CM79" i="6"/>
  <c r="CM77" i="6"/>
  <c r="CO77" i="6" s="1"/>
  <c r="CK74" i="6"/>
  <c r="CK71" i="6"/>
  <c r="CM71" i="6"/>
  <c r="CM69" i="6"/>
  <c r="CO69" i="6" s="1"/>
  <c r="CK66" i="6"/>
  <c r="CK63" i="6"/>
  <c r="CM63" i="6"/>
  <c r="CM61" i="6"/>
  <c r="CO61" i="6" s="1"/>
  <c r="CM58" i="6"/>
  <c r="CO58" i="6" s="1"/>
  <c r="CK57" i="6"/>
  <c r="CM56" i="6"/>
  <c r="CO56" i="6" s="1"/>
  <c r="CM53" i="6"/>
  <c r="CO53" i="6" s="1"/>
  <c r="CM50" i="6"/>
  <c r="CO50" i="6" s="1"/>
  <c r="CK49" i="6"/>
  <c r="CM48" i="6"/>
  <c r="CO48" i="6" s="1"/>
  <c r="CM45" i="6"/>
  <c r="CO45" i="6" s="1"/>
  <c r="CM42" i="6"/>
  <c r="CO42" i="6" s="1"/>
  <c r="CK41" i="6"/>
  <c r="CM40" i="6"/>
  <c r="CO40" i="6" s="1"/>
  <c r="CK39" i="6"/>
  <c r="CK31" i="6"/>
  <c r="CM27" i="6"/>
  <c r="CO27" i="6" s="1"/>
  <c r="CK27" i="6"/>
  <c r="CK23" i="6"/>
  <c r="CK14" i="6"/>
  <c r="CK98" i="6"/>
  <c r="CK101" i="6"/>
  <c r="CK100" i="6"/>
  <c r="CK97" i="6"/>
  <c r="CM94" i="6"/>
  <c r="CM93" i="6"/>
  <c r="CO93" i="6" s="1"/>
  <c r="CM91" i="6"/>
  <c r="CO91" i="6" s="1"/>
  <c r="CM89" i="6"/>
  <c r="CO89" i="6" s="1"/>
  <c r="CM86" i="6"/>
  <c r="CO86" i="6" s="1"/>
  <c r="CK86" i="6"/>
  <c r="CO84" i="6"/>
  <c r="CK84" i="6"/>
  <c r="CM83" i="6"/>
  <c r="CO83" i="6" s="1"/>
  <c r="CM81" i="6"/>
  <c r="CO81" i="6" s="1"/>
  <c r="CM78" i="6"/>
  <c r="CO78" i="6" s="1"/>
  <c r="CO76" i="6"/>
  <c r="CK76" i="6"/>
  <c r="CM70" i="6"/>
  <c r="CO70" i="6" s="1"/>
  <c r="CK68" i="6"/>
  <c r="CM62" i="6"/>
  <c r="CO62" i="6" s="1"/>
  <c r="CK60" i="6"/>
  <c r="CK58" i="6"/>
  <c r="CK55" i="6"/>
  <c r="CK50" i="6"/>
  <c r="CK47" i="6"/>
  <c r="CK42" i="6"/>
  <c r="CM38" i="6"/>
  <c r="CO38" i="6" s="1"/>
  <c r="CM36" i="6"/>
  <c r="CO36" i="6" s="1"/>
  <c r="CM33" i="6"/>
  <c r="CO33" i="6" s="1"/>
  <c r="CM30" i="6"/>
  <c r="CO30" i="6" s="1"/>
  <c r="CM25" i="6"/>
  <c r="CO25" i="6" s="1"/>
  <c r="CM22" i="6"/>
  <c r="CO22" i="6" s="1"/>
  <c r="CK22" i="6"/>
  <c r="CO20" i="6"/>
  <c r="CK20" i="6"/>
  <c r="CM13" i="6"/>
  <c r="CO13" i="6" s="1"/>
  <c r="CK13" i="6"/>
  <c r="CM100" i="6"/>
  <c r="CO100" i="6" s="1"/>
  <c r="CM99" i="6"/>
  <c r="CO99" i="6" s="1"/>
  <c r="CK99" i="6"/>
  <c r="CK93" i="6"/>
  <c r="CK88" i="6"/>
  <c r="CK83" i="6"/>
  <c r="CK78" i="6"/>
  <c r="CK75" i="6"/>
  <c r="CM75" i="6"/>
  <c r="CO75" i="6" s="1"/>
  <c r="CM73" i="6"/>
  <c r="CO73" i="6" s="1"/>
  <c r="CK70" i="6"/>
  <c r="CK67" i="6"/>
  <c r="CM67" i="6"/>
  <c r="CO67" i="6" s="1"/>
  <c r="CM65" i="6"/>
  <c r="CO65" i="6" s="1"/>
  <c r="CK62" i="6"/>
  <c r="CM57" i="6"/>
  <c r="CO57" i="6" s="1"/>
  <c r="CM54" i="6"/>
  <c r="CO54" i="6" s="1"/>
  <c r="CK53" i="6"/>
  <c r="CM52" i="6"/>
  <c r="CO52" i="6" s="1"/>
  <c r="CM49" i="6"/>
  <c r="CO49" i="6" s="1"/>
  <c r="CM46" i="6"/>
  <c r="CO46" i="6" s="1"/>
  <c r="CK45" i="6"/>
  <c r="CM44" i="6"/>
  <c r="CO44" i="6" s="1"/>
  <c r="CM41" i="6"/>
  <c r="CO41" i="6" s="1"/>
  <c r="CK38" i="6"/>
  <c r="CK35" i="6"/>
  <c r="CK32" i="6"/>
  <c r="CO29" i="6"/>
  <c r="CK29" i="6"/>
  <c r="CM28" i="6"/>
  <c r="CM26" i="6"/>
  <c r="CO26" i="6" s="1"/>
  <c r="CM19" i="6"/>
  <c r="CO19" i="6" s="1"/>
  <c r="CK11" i="6"/>
  <c r="CM10" i="6"/>
  <c r="CO10" i="6" s="1"/>
  <c r="CJ90" i="6"/>
  <c r="CM90" i="6" s="1"/>
  <c r="CO90" i="6" s="1"/>
  <c r="CO98" i="6"/>
  <c r="CO28" i="6"/>
  <c r="CK102" i="6"/>
  <c r="CM102" i="6"/>
  <c r="CO102" i="6" s="1"/>
  <c r="CO94" i="6"/>
  <c r="CO87" i="6"/>
  <c r="CO79" i="6"/>
  <c r="CO71" i="6"/>
  <c r="CO63" i="6"/>
  <c r="CO31" i="6"/>
  <c r="CO23" i="6"/>
  <c r="CO21" i="6"/>
  <c r="BV112" i="6"/>
  <c r="BX112" i="6"/>
  <c r="BY112" i="6"/>
  <c r="CG112" i="6"/>
  <c r="BV113" i="6"/>
  <c r="BX113" i="6"/>
  <c r="BY113" i="6"/>
  <c r="CG113" i="6"/>
  <c r="BV114" i="6"/>
  <c r="AQ112" i="6"/>
  <c r="AQ113" i="6"/>
  <c r="Y112" i="6"/>
  <c r="Z113" i="6"/>
  <c r="Z114" i="6" s="1"/>
  <c r="Y113" i="6"/>
  <c r="BX114" i="6" l="1"/>
  <c r="BY114" i="6"/>
  <c r="CG114" i="6"/>
  <c r="Y114" i="6"/>
  <c r="AQ114" i="6"/>
  <c r="B20" i="19"/>
  <c r="D20" i="19"/>
  <c r="F20" i="19"/>
  <c r="H20" i="19"/>
  <c r="J20" i="19"/>
  <c r="L20" i="19"/>
  <c r="L21" i="19"/>
  <c r="J21" i="19"/>
  <c r="H21" i="19"/>
  <c r="F21" i="19"/>
  <c r="D21" i="19"/>
  <c r="B21" i="19"/>
  <c r="L22" i="18" l="1"/>
  <c r="F21" i="18"/>
  <c r="H21" i="18"/>
  <c r="J21" i="18"/>
  <c r="L21" i="18"/>
  <c r="N21" i="18"/>
  <c r="P21" i="18"/>
  <c r="R21" i="18"/>
  <c r="T21" i="18"/>
  <c r="V21" i="18"/>
  <c r="X21" i="18"/>
  <c r="Z21" i="18"/>
  <c r="AB21" i="18"/>
  <c r="AD21" i="18"/>
  <c r="AF21" i="18"/>
  <c r="AH21" i="18"/>
  <c r="AJ21" i="18"/>
  <c r="AL21" i="18"/>
  <c r="AN21" i="18"/>
  <c r="AP21" i="18"/>
  <c r="AR21" i="18"/>
  <c r="AT21" i="18"/>
  <c r="AV21" i="18"/>
  <c r="AX21" i="18"/>
  <c r="AZ21" i="18"/>
  <c r="BB21" i="18"/>
  <c r="BD21" i="18"/>
  <c r="BF21" i="18"/>
  <c r="BH21" i="18"/>
  <c r="BJ21" i="18"/>
  <c r="BL21" i="18"/>
  <c r="BN21" i="18"/>
  <c r="BP21" i="18"/>
  <c r="BR21" i="18"/>
  <c r="BT21" i="18"/>
  <c r="BV21" i="18"/>
  <c r="BX21" i="18"/>
  <c r="BZ21" i="18"/>
  <c r="CB21" i="18"/>
  <c r="F22" i="18"/>
  <c r="H22" i="18"/>
  <c r="J22" i="18"/>
  <c r="N22" i="18"/>
  <c r="P22" i="18"/>
  <c r="R22" i="18"/>
  <c r="T22" i="18"/>
  <c r="V22" i="18"/>
  <c r="X22" i="18"/>
  <c r="Z22" i="18"/>
  <c r="AB22" i="18"/>
  <c r="AD22" i="18"/>
  <c r="AF22" i="18"/>
  <c r="AH22" i="18"/>
  <c r="AJ22" i="18"/>
  <c r="AL22" i="18"/>
  <c r="AN22" i="18"/>
  <c r="AP22" i="18"/>
  <c r="AR22" i="18"/>
  <c r="AT22" i="18"/>
  <c r="AV22" i="18"/>
  <c r="AX22" i="18"/>
  <c r="AZ22" i="18"/>
  <c r="BB22" i="18"/>
  <c r="BD22" i="18"/>
  <c r="BF22" i="18"/>
  <c r="BH22" i="18"/>
  <c r="BJ22" i="18"/>
  <c r="BL22" i="18"/>
  <c r="BN22" i="18"/>
  <c r="BP22" i="18"/>
  <c r="BR22" i="18"/>
  <c r="BT22" i="18"/>
  <c r="BV22" i="18"/>
  <c r="BX22" i="18"/>
  <c r="BZ22" i="18"/>
  <c r="CB22" i="18"/>
  <c r="D21" i="18"/>
  <c r="D22" i="18"/>
  <c r="B22" i="18"/>
  <c r="B21" i="18"/>
  <c r="A22" i="18"/>
  <c r="A21" i="18"/>
  <c r="AQ110" i="6" l="1"/>
  <c r="BV110" i="6"/>
  <c r="BX110" i="6"/>
  <c r="BY110" i="6"/>
  <c r="CG110" i="6"/>
  <c r="Y110" i="6"/>
  <c r="Z110" i="6"/>
  <c r="Y109" i="6"/>
  <c r="Z109" i="6"/>
  <c r="AQ109" i="6"/>
  <c r="BV109" i="6"/>
  <c r="BX109" i="6"/>
  <c r="BY109" i="6"/>
  <c r="CG109" i="6"/>
  <c r="Y108" i="6"/>
  <c r="AQ108" i="6"/>
  <c r="BV108" i="6"/>
  <c r="BX108" i="6"/>
  <c r="BY108" i="6"/>
  <c r="CG108" i="6"/>
  <c r="Z108" i="6"/>
  <c r="BV107" i="6"/>
  <c r="BX107" i="6"/>
  <c r="BY107" i="6"/>
  <c r="CG107" i="6"/>
  <c r="AQ107" i="6"/>
  <c r="Y107" i="6"/>
  <c r="Z107" i="6"/>
  <c r="BV106" i="6"/>
  <c r="BX106" i="6"/>
  <c r="BY106" i="6"/>
  <c r="CG106" i="6"/>
  <c r="AQ106" i="6"/>
  <c r="Y106" i="6"/>
  <c r="Z106" i="6"/>
  <c r="AQ105" i="6"/>
  <c r="BV105" i="6"/>
  <c r="BX105" i="6"/>
  <c r="BY105" i="6"/>
  <c r="CG105" i="6"/>
  <c r="Y105" i="6"/>
  <c r="Z105" i="6"/>
  <c r="BJ3" i="7" l="1"/>
  <c r="E9" i="8" l="1"/>
  <c r="B7" i="14" s="1"/>
  <c r="F5" i="8"/>
  <c r="C3" i="14" s="1"/>
  <c r="J5" i="8"/>
  <c r="G3" i="14" s="1"/>
  <c r="N5" i="8"/>
  <c r="K3" i="14" s="1"/>
  <c r="R5" i="8"/>
  <c r="O3" i="14" s="1"/>
  <c r="V5" i="8"/>
  <c r="S3" i="14" s="1"/>
  <c r="Z5" i="8"/>
  <c r="W3" i="14" s="1"/>
  <c r="AD5" i="8"/>
  <c r="AA3" i="14" s="1"/>
  <c r="AH5" i="8"/>
  <c r="AE3" i="14" s="1"/>
  <c r="AL5" i="8"/>
  <c r="AI3" i="14" s="1"/>
  <c r="AP5" i="8"/>
  <c r="AM3" i="14" s="1"/>
  <c r="H7" i="8"/>
  <c r="E5" i="14" s="1"/>
  <c r="L7" i="8"/>
  <c r="I5" i="14" s="1"/>
  <c r="P7" i="8"/>
  <c r="M5" i="14" s="1"/>
  <c r="T7" i="8"/>
  <c r="Q5" i="14" s="1"/>
  <c r="X7" i="8"/>
  <c r="U5" i="14" s="1"/>
  <c r="AB7" i="8"/>
  <c r="Y5" i="14" s="1"/>
  <c r="AF7" i="8"/>
  <c r="AC5" i="14" s="1"/>
  <c r="AJ7" i="8"/>
  <c r="AG5" i="14" s="1"/>
  <c r="AN7" i="8"/>
  <c r="AK5" i="14" s="1"/>
  <c r="AR7" i="8"/>
  <c r="AO5" i="14" s="1"/>
  <c r="I8" i="8"/>
  <c r="F6" i="14" s="1"/>
  <c r="M8" i="8"/>
  <c r="J6" i="14" s="1"/>
  <c r="Q8" i="8"/>
  <c r="N6" i="14" s="1"/>
  <c r="U8" i="8"/>
  <c r="R6" i="14" s="1"/>
  <c r="Y8" i="8"/>
  <c r="V6" i="14" s="1"/>
  <c r="AC8" i="8"/>
  <c r="Z6" i="14" s="1"/>
  <c r="AG8" i="8"/>
  <c r="AD6" i="14" s="1"/>
  <c r="AK8" i="8"/>
  <c r="AH6" i="14" s="1"/>
  <c r="AO8" i="8"/>
  <c r="AL6" i="14" s="1"/>
  <c r="D9" i="13"/>
  <c r="E9" i="13"/>
  <c r="F9" i="13"/>
  <c r="F9" i="8" s="1"/>
  <c r="C7" i="14" s="1"/>
  <c r="G9" i="13"/>
  <c r="H9" i="13"/>
  <c r="G9" i="8" s="1"/>
  <c r="D7" i="14" s="1"/>
  <c r="I9" i="13"/>
  <c r="J9" i="13"/>
  <c r="H9" i="8" s="1"/>
  <c r="E7" i="14" s="1"/>
  <c r="K9" i="13"/>
  <c r="L9" i="13"/>
  <c r="I9" i="8" s="1"/>
  <c r="F7" i="14" s="1"/>
  <c r="M9" i="13"/>
  <c r="N9" i="13"/>
  <c r="J9" i="8" s="1"/>
  <c r="G7" i="14" s="1"/>
  <c r="O9" i="13"/>
  <c r="P9" i="13"/>
  <c r="K9" i="8" s="1"/>
  <c r="H7" i="14" s="1"/>
  <c r="Q9" i="13"/>
  <c r="R9" i="13"/>
  <c r="L9" i="8" s="1"/>
  <c r="I7" i="14" s="1"/>
  <c r="S9" i="13"/>
  <c r="T9" i="13"/>
  <c r="M9" i="8" s="1"/>
  <c r="J7" i="14" s="1"/>
  <c r="U9" i="13"/>
  <c r="V9" i="13"/>
  <c r="N9" i="8" s="1"/>
  <c r="K7" i="14" s="1"/>
  <c r="W9" i="13"/>
  <c r="X9" i="13"/>
  <c r="O9" i="8" s="1"/>
  <c r="L7" i="14" s="1"/>
  <c r="Y9" i="13"/>
  <c r="Z9" i="13"/>
  <c r="P9" i="8" s="1"/>
  <c r="M7" i="14" s="1"/>
  <c r="AA9" i="13"/>
  <c r="AB9" i="13"/>
  <c r="Q9" i="8" s="1"/>
  <c r="N7" i="14" s="1"/>
  <c r="AC9" i="13"/>
  <c r="AD9" i="13"/>
  <c r="R9" i="8" s="1"/>
  <c r="O7" i="14" s="1"/>
  <c r="AE9" i="13"/>
  <c r="AF9" i="13"/>
  <c r="S9" i="8" s="1"/>
  <c r="P7" i="14" s="1"/>
  <c r="AG9" i="13"/>
  <c r="AH9" i="13"/>
  <c r="T9" i="8" s="1"/>
  <c r="Q7" i="14" s="1"/>
  <c r="AI9" i="13"/>
  <c r="AJ9" i="13"/>
  <c r="U9" i="8" s="1"/>
  <c r="R7" i="14" s="1"/>
  <c r="AK9" i="13"/>
  <c r="AL9" i="13"/>
  <c r="V9" i="8" s="1"/>
  <c r="S7" i="14" s="1"/>
  <c r="AM9" i="13"/>
  <c r="AN9" i="13"/>
  <c r="W9" i="8" s="1"/>
  <c r="T7" i="14" s="1"/>
  <c r="AO9" i="13"/>
  <c r="AP9" i="13"/>
  <c r="X9" i="8" s="1"/>
  <c r="U7" i="14" s="1"/>
  <c r="AQ9" i="13"/>
  <c r="AR9" i="13"/>
  <c r="Y9" i="8" s="1"/>
  <c r="V7" i="14" s="1"/>
  <c r="AS9" i="13"/>
  <c r="AT9" i="13"/>
  <c r="Z9" i="8" s="1"/>
  <c r="W7" i="14" s="1"/>
  <c r="AU9" i="13"/>
  <c r="AV9" i="13"/>
  <c r="AA9" i="8" s="1"/>
  <c r="X7" i="14" s="1"/>
  <c r="AW9" i="13"/>
  <c r="AX9" i="13"/>
  <c r="AB9" i="8" s="1"/>
  <c r="Y7" i="14" s="1"/>
  <c r="AY9" i="13"/>
  <c r="AZ9" i="13"/>
  <c r="AC9" i="8" s="1"/>
  <c r="Z7" i="14" s="1"/>
  <c r="BA9" i="13"/>
  <c r="BB9" i="13"/>
  <c r="AD9" i="8" s="1"/>
  <c r="AA7" i="14" s="1"/>
  <c r="BC9" i="13"/>
  <c r="BD9" i="13"/>
  <c r="AE9" i="8" s="1"/>
  <c r="AB7" i="14" s="1"/>
  <c r="BE9" i="13"/>
  <c r="BF9" i="13"/>
  <c r="AF9" i="8" s="1"/>
  <c r="AC7" i="14" s="1"/>
  <c r="BG9" i="13"/>
  <c r="BH9" i="13"/>
  <c r="AG9" i="8" s="1"/>
  <c r="AD7" i="14" s="1"/>
  <c r="BI9" i="13"/>
  <c r="BJ9" i="13"/>
  <c r="AH9" i="8" s="1"/>
  <c r="AE7" i="14" s="1"/>
  <c r="BK9" i="13"/>
  <c r="BL9" i="13"/>
  <c r="AI9" i="8" s="1"/>
  <c r="AF7" i="14" s="1"/>
  <c r="BM9" i="13"/>
  <c r="BN9" i="13"/>
  <c r="AJ9" i="8" s="1"/>
  <c r="AG7" i="14" s="1"/>
  <c r="BO9" i="13"/>
  <c r="BP9" i="13"/>
  <c r="AK9" i="8" s="1"/>
  <c r="AH7" i="14" s="1"/>
  <c r="BQ9" i="13"/>
  <c r="BR9" i="13"/>
  <c r="AL9" i="8" s="1"/>
  <c r="AI7" i="14" s="1"/>
  <c r="BS9" i="13"/>
  <c r="BT9" i="13"/>
  <c r="AM9" i="8" s="1"/>
  <c r="AJ7" i="14" s="1"/>
  <c r="BU9" i="13"/>
  <c r="BV9" i="13"/>
  <c r="AN9" i="8" s="1"/>
  <c r="AK7" i="14" s="1"/>
  <c r="BW9" i="13"/>
  <c r="BX9" i="13"/>
  <c r="AO9" i="8" s="1"/>
  <c r="AL7" i="14" s="1"/>
  <c r="BY9" i="13"/>
  <c r="BZ9" i="13"/>
  <c r="AP9" i="8" s="1"/>
  <c r="AM7" i="14" s="1"/>
  <c r="CA9" i="13"/>
  <c r="CB9" i="13"/>
  <c r="AQ9" i="8" s="1"/>
  <c r="AN7" i="14" s="1"/>
  <c r="CC9" i="13"/>
  <c r="CD9" i="13"/>
  <c r="AR9" i="8" s="1"/>
  <c r="AO7" i="14" s="1"/>
  <c r="CE9" i="13"/>
  <c r="D10" i="13"/>
  <c r="E10" i="8" s="1"/>
  <c r="B8" i="14" s="1"/>
  <c r="E10" i="13"/>
  <c r="F10" i="13"/>
  <c r="F10" i="8" s="1"/>
  <c r="C8" i="14" s="1"/>
  <c r="G10" i="13"/>
  <c r="H10" i="13"/>
  <c r="G10" i="8" s="1"/>
  <c r="D8" i="14" s="1"/>
  <c r="I10" i="13"/>
  <c r="J10" i="13"/>
  <c r="H10" i="8" s="1"/>
  <c r="E8" i="14" s="1"/>
  <c r="K10" i="13"/>
  <c r="L10" i="13"/>
  <c r="I10" i="8" s="1"/>
  <c r="F8" i="14" s="1"/>
  <c r="M10" i="13"/>
  <c r="N10" i="13"/>
  <c r="J10" i="8" s="1"/>
  <c r="G8" i="14" s="1"/>
  <c r="O10" i="13"/>
  <c r="P10" i="13"/>
  <c r="K10" i="8" s="1"/>
  <c r="H8" i="14" s="1"/>
  <c r="Q10" i="13"/>
  <c r="R10" i="13"/>
  <c r="L10" i="8" s="1"/>
  <c r="I8" i="14" s="1"/>
  <c r="S10" i="13"/>
  <c r="T10" i="13"/>
  <c r="M10" i="8" s="1"/>
  <c r="J8" i="14" s="1"/>
  <c r="U10" i="13"/>
  <c r="V10" i="13"/>
  <c r="N10" i="8" s="1"/>
  <c r="K8" i="14" s="1"/>
  <c r="W10" i="13"/>
  <c r="X10" i="13"/>
  <c r="O10" i="8" s="1"/>
  <c r="L8" i="14" s="1"/>
  <c r="Y10" i="13"/>
  <c r="Z10" i="13"/>
  <c r="P10" i="8" s="1"/>
  <c r="M8" i="14" s="1"/>
  <c r="AA10" i="13"/>
  <c r="AB10" i="13"/>
  <c r="Q10" i="8" s="1"/>
  <c r="N8" i="14" s="1"/>
  <c r="AC10" i="13"/>
  <c r="AD10" i="13"/>
  <c r="R10" i="8" s="1"/>
  <c r="O8" i="14" s="1"/>
  <c r="AE10" i="13"/>
  <c r="AF10" i="13"/>
  <c r="S10" i="8" s="1"/>
  <c r="P8" i="14" s="1"/>
  <c r="AG10" i="13"/>
  <c r="AH10" i="13"/>
  <c r="T10" i="8" s="1"/>
  <c r="Q8" i="14" s="1"/>
  <c r="AI10" i="13"/>
  <c r="AJ10" i="13"/>
  <c r="U10" i="8" s="1"/>
  <c r="R8" i="14" s="1"/>
  <c r="AK10" i="13"/>
  <c r="AL10" i="13"/>
  <c r="V10" i="8" s="1"/>
  <c r="S8" i="14" s="1"/>
  <c r="AM10" i="13"/>
  <c r="AN10" i="13"/>
  <c r="W10" i="8" s="1"/>
  <c r="T8" i="14" s="1"/>
  <c r="AO10" i="13"/>
  <c r="AP10" i="13"/>
  <c r="X10" i="8" s="1"/>
  <c r="U8" i="14" s="1"/>
  <c r="AQ10" i="13"/>
  <c r="AR10" i="13"/>
  <c r="Y10" i="8" s="1"/>
  <c r="V8" i="14" s="1"/>
  <c r="AS10" i="13"/>
  <c r="AT10" i="13"/>
  <c r="Z10" i="8" s="1"/>
  <c r="W8" i="14" s="1"/>
  <c r="AU10" i="13"/>
  <c r="AV10" i="13"/>
  <c r="AA10" i="8" s="1"/>
  <c r="X8" i="14" s="1"/>
  <c r="AW10" i="13"/>
  <c r="AX10" i="13"/>
  <c r="AB10" i="8" s="1"/>
  <c r="Y8" i="14" s="1"/>
  <c r="AY10" i="13"/>
  <c r="AZ10" i="13"/>
  <c r="AC10" i="8" s="1"/>
  <c r="Z8" i="14" s="1"/>
  <c r="BA10" i="13"/>
  <c r="BB10" i="13"/>
  <c r="AD10" i="8" s="1"/>
  <c r="AA8" i="14" s="1"/>
  <c r="BC10" i="13"/>
  <c r="BD10" i="13"/>
  <c r="AE10" i="8" s="1"/>
  <c r="AB8" i="14" s="1"/>
  <c r="BE10" i="13"/>
  <c r="BF10" i="13"/>
  <c r="AF10" i="8" s="1"/>
  <c r="AC8" i="14" s="1"/>
  <c r="BG10" i="13"/>
  <c r="BH10" i="13"/>
  <c r="AG10" i="8" s="1"/>
  <c r="AD8" i="14" s="1"/>
  <c r="BI10" i="13"/>
  <c r="BJ10" i="13"/>
  <c r="AH10" i="8" s="1"/>
  <c r="AE8" i="14" s="1"/>
  <c r="BK10" i="13"/>
  <c r="BL10" i="13"/>
  <c r="AI10" i="8" s="1"/>
  <c r="AF8" i="14" s="1"/>
  <c r="BM10" i="13"/>
  <c r="BN10" i="13"/>
  <c r="AJ10" i="8" s="1"/>
  <c r="AG8" i="14" s="1"/>
  <c r="BO10" i="13"/>
  <c r="BP10" i="13"/>
  <c r="AK10" i="8" s="1"/>
  <c r="AH8" i="14" s="1"/>
  <c r="BQ10" i="13"/>
  <c r="BR10" i="13"/>
  <c r="AL10" i="8" s="1"/>
  <c r="AI8" i="14" s="1"/>
  <c r="BS10" i="13"/>
  <c r="BT10" i="13"/>
  <c r="AM10" i="8" s="1"/>
  <c r="AJ8" i="14" s="1"/>
  <c r="BU10" i="13"/>
  <c r="BV10" i="13"/>
  <c r="AN10" i="8" s="1"/>
  <c r="AK8" i="14" s="1"/>
  <c r="BW10" i="13"/>
  <c r="BX10" i="13"/>
  <c r="AO10" i="8" s="1"/>
  <c r="AL8" i="14" s="1"/>
  <c r="BY10" i="13"/>
  <c r="BZ10" i="13"/>
  <c r="AP10" i="8" s="1"/>
  <c r="AM8" i="14" s="1"/>
  <c r="CA10" i="13"/>
  <c r="CB10" i="13"/>
  <c r="AQ10" i="8" s="1"/>
  <c r="AN8" i="14" s="1"/>
  <c r="CC10" i="13"/>
  <c r="CD10" i="13"/>
  <c r="AR10" i="8" s="1"/>
  <c r="AO8" i="14" s="1"/>
  <c r="CE10" i="13"/>
  <c r="D11" i="13"/>
  <c r="E11" i="8" s="1"/>
  <c r="B9" i="14" s="1"/>
  <c r="E11" i="13"/>
  <c r="F11" i="13"/>
  <c r="F11" i="8" s="1"/>
  <c r="C9" i="14" s="1"/>
  <c r="G11" i="13"/>
  <c r="H11" i="13"/>
  <c r="G11" i="8" s="1"/>
  <c r="D9" i="14" s="1"/>
  <c r="I11" i="13"/>
  <c r="J11" i="13"/>
  <c r="H11" i="8" s="1"/>
  <c r="E9" i="14" s="1"/>
  <c r="K11" i="13"/>
  <c r="L11" i="13"/>
  <c r="I11" i="8" s="1"/>
  <c r="F9" i="14" s="1"/>
  <c r="M11" i="13"/>
  <c r="N11" i="13"/>
  <c r="J11" i="8" s="1"/>
  <c r="G9" i="14" s="1"/>
  <c r="O11" i="13"/>
  <c r="P11" i="13"/>
  <c r="K11" i="8" s="1"/>
  <c r="H9" i="14" s="1"/>
  <c r="Q11" i="13"/>
  <c r="R11" i="13"/>
  <c r="L11" i="8" s="1"/>
  <c r="I9" i="14" s="1"/>
  <c r="S11" i="13"/>
  <c r="T11" i="13"/>
  <c r="M11" i="8" s="1"/>
  <c r="J9" i="14" s="1"/>
  <c r="U11" i="13"/>
  <c r="V11" i="13"/>
  <c r="N11" i="8" s="1"/>
  <c r="K9" i="14" s="1"/>
  <c r="W11" i="13"/>
  <c r="X11" i="13"/>
  <c r="O11" i="8" s="1"/>
  <c r="L9" i="14" s="1"/>
  <c r="Y11" i="13"/>
  <c r="Z11" i="13"/>
  <c r="P11" i="8" s="1"/>
  <c r="M9" i="14" s="1"/>
  <c r="AA11" i="13"/>
  <c r="AB11" i="13"/>
  <c r="Q11" i="8" s="1"/>
  <c r="N9" i="14" s="1"/>
  <c r="AC11" i="13"/>
  <c r="AD11" i="13"/>
  <c r="R11" i="8" s="1"/>
  <c r="O9" i="14" s="1"/>
  <c r="AE11" i="13"/>
  <c r="AF11" i="13"/>
  <c r="S11" i="8" s="1"/>
  <c r="P9" i="14" s="1"/>
  <c r="AG11" i="13"/>
  <c r="AH11" i="13"/>
  <c r="T11" i="8" s="1"/>
  <c r="Q9" i="14" s="1"/>
  <c r="AI11" i="13"/>
  <c r="AJ11" i="13"/>
  <c r="U11" i="8" s="1"/>
  <c r="R9" i="14" s="1"/>
  <c r="AK11" i="13"/>
  <c r="AL11" i="13"/>
  <c r="V11" i="8" s="1"/>
  <c r="S9" i="14" s="1"/>
  <c r="AM11" i="13"/>
  <c r="AN11" i="13"/>
  <c r="W11" i="8" s="1"/>
  <c r="T9" i="14" s="1"/>
  <c r="AO11" i="13"/>
  <c r="AP11" i="13"/>
  <c r="X11" i="8" s="1"/>
  <c r="U9" i="14" s="1"/>
  <c r="AQ11" i="13"/>
  <c r="AR11" i="13"/>
  <c r="Y11" i="8" s="1"/>
  <c r="V9" i="14" s="1"/>
  <c r="AS11" i="13"/>
  <c r="AT11" i="13"/>
  <c r="Z11" i="8" s="1"/>
  <c r="W9" i="14" s="1"/>
  <c r="AU11" i="13"/>
  <c r="AV11" i="13"/>
  <c r="AA11" i="8" s="1"/>
  <c r="X9" i="14" s="1"/>
  <c r="AW11" i="13"/>
  <c r="AX11" i="13"/>
  <c r="AB11" i="8" s="1"/>
  <c r="Y9" i="14" s="1"/>
  <c r="AY11" i="13"/>
  <c r="AZ11" i="13"/>
  <c r="AC11" i="8" s="1"/>
  <c r="Z9" i="14" s="1"/>
  <c r="BA11" i="13"/>
  <c r="BB11" i="13"/>
  <c r="AD11" i="8" s="1"/>
  <c r="AA9" i="14" s="1"/>
  <c r="BC11" i="13"/>
  <c r="BD11" i="13"/>
  <c r="AE11" i="8" s="1"/>
  <c r="AB9" i="14" s="1"/>
  <c r="BE11" i="13"/>
  <c r="BF11" i="13"/>
  <c r="AF11" i="8" s="1"/>
  <c r="AC9" i="14" s="1"/>
  <c r="BG11" i="13"/>
  <c r="BH11" i="13"/>
  <c r="AG11" i="8" s="1"/>
  <c r="AD9" i="14" s="1"/>
  <c r="BI11" i="13"/>
  <c r="BJ11" i="13"/>
  <c r="AH11" i="8" s="1"/>
  <c r="AE9" i="14" s="1"/>
  <c r="BK11" i="13"/>
  <c r="BL11" i="13"/>
  <c r="AI11" i="8" s="1"/>
  <c r="AF9" i="14" s="1"/>
  <c r="BM11" i="13"/>
  <c r="BN11" i="13"/>
  <c r="AJ11" i="8" s="1"/>
  <c r="AG9" i="14" s="1"/>
  <c r="BO11" i="13"/>
  <c r="BP11" i="13"/>
  <c r="AK11" i="8" s="1"/>
  <c r="AH9" i="14" s="1"/>
  <c r="BQ11" i="13"/>
  <c r="BR11" i="13"/>
  <c r="AL11" i="8" s="1"/>
  <c r="AI9" i="14" s="1"/>
  <c r="BS11" i="13"/>
  <c r="BT11" i="13"/>
  <c r="AM11" i="8" s="1"/>
  <c r="AJ9" i="14" s="1"/>
  <c r="BU11" i="13"/>
  <c r="BV11" i="13"/>
  <c r="AN11" i="8" s="1"/>
  <c r="AK9" i="14" s="1"/>
  <c r="BW11" i="13"/>
  <c r="BX11" i="13"/>
  <c r="AO11" i="8" s="1"/>
  <c r="AL9" i="14" s="1"/>
  <c r="BY11" i="13"/>
  <c r="BZ11" i="13"/>
  <c r="AP11" i="8" s="1"/>
  <c r="AM9" i="14" s="1"/>
  <c r="CA11" i="13"/>
  <c r="CB11" i="13"/>
  <c r="AQ11" i="8" s="1"/>
  <c r="AN9" i="14" s="1"/>
  <c r="CC11" i="13"/>
  <c r="CD11" i="13"/>
  <c r="AR11" i="8" s="1"/>
  <c r="AO9" i="14" s="1"/>
  <c r="CE11" i="13"/>
  <c r="E8" i="13"/>
  <c r="F8" i="13"/>
  <c r="F12" i="8" s="1"/>
  <c r="C10" i="14" s="1"/>
  <c r="G8" i="13"/>
  <c r="H8" i="13"/>
  <c r="G12" i="8" s="1"/>
  <c r="D10" i="14" s="1"/>
  <c r="I8" i="13"/>
  <c r="J8" i="13"/>
  <c r="H12" i="8" s="1"/>
  <c r="E10" i="14" s="1"/>
  <c r="K8" i="13"/>
  <c r="L8" i="13"/>
  <c r="I12" i="8" s="1"/>
  <c r="F10" i="14" s="1"/>
  <c r="M8" i="13"/>
  <c r="N8" i="13"/>
  <c r="J12" i="8" s="1"/>
  <c r="G10" i="14" s="1"/>
  <c r="O8" i="13"/>
  <c r="P8" i="13"/>
  <c r="K12" i="8" s="1"/>
  <c r="H10" i="14" s="1"/>
  <c r="Q8" i="13"/>
  <c r="R8" i="13"/>
  <c r="L12" i="8" s="1"/>
  <c r="I10" i="14" s="1"/>
  <c r="S8" i="13"/>
  <c r="T8" i="13"/>
  <c r="M12" i="8" s="1"/>
  <c r="J10" i="14" s="1"/>
  <c r="U8" i="13"/>
  <c r="V8" i="13"/>
  <c r="N12" i="8" s="1"/>
  <c r="K10" i="14" s="1"/>
  <c r="W8" i="13"/>
  <c r="X8" i="13"/>
  <c r="O12" i="8" s="1"/>
  <c r="L10" i="14" s="1"/>
  <c r="Y8" i="13"/>
  <c r="Z8" i="13"/>
  <c r="P12" i="8" s="1"/>
  <c r="M10" i="14" s="1"/>
  <c r="AA8" i="13"/>
  <c r="AB8" i="13"/>
  <c r="Q12" i="8" s="1"/>
  <c r="N10" i="14" s="1"/>
  <c r="AC8" i="13"/>
  <c r="AD8" i="13"/>
  <c r="R12" i="8" s="1"/>
  <c r="O10" i="14" s="1"/>
  <c r="AE8" i="13"/>
  <c r="AF8" i="13"/>
  <c r="S12" i="8" s="1"/>
  <c r="P10" i="14" s="1"/>
  <c r="AG8" i="13"/>
  <c r="AH8" i="13"/>
  <c r="T12" i="8" s="1"/>
  <c r="Q10" i="14" s="1"/>
  <c r="AI8" i="13"/>
  <c r="AJ8" i="13"/>
  <c r="U12" i="8" s="1"/>
  <c r="R10" i="14" s="1"/>
  <c r="AK8" i="13"/>
  <c r="AL8" i="13"/>
  <c r="V12" i="8" s="1"/>
  <c r="S10" i="14" s="1"/>
  <c r="AM8" i="13"/>
  <c r="AN8" i="13"/>
  <c r="W12" i="8" s="1"/>
  <c r="T10" i="14" s="1"/>
  <c r="AO8" i="13"/>
  <c r="AP8" i="13"/>
  <c r="X12" i="8" s="1"/>
  <c r="U10" i="14" s="1"/>
  <c r="AQ8" i="13"/>
  <c r="AR8" i="13"/>
  <c r="Y12" i="8" s="1"/>
  <c r="V10" i="14" s="1"/>
  <c r="AS8" i="13"/>
  <c r="AT8" i="13"/>
  <c r="Z12" i="8" s="1"/>
  <c r="W10" i="14" s="1"/>
  <c r="AU8" i="13"/>
  <c r="AV8" i="13"/>
  <c r="AA12" i="8" s="1"/>
  <c r="X10" i="14" s="1"/>
  <c r="AW8" i="13"/>
  <c r="AX8" i="13"/>
  <c r="AB12" i="8" s="1"/>
  <c r="Y10" i="14" s="1"/>
  <c r="AY8" i="13"/>
  <c r="AZ8" i="13"/>
  <c r="AC12" i="8" s="1"/>
  <c r="Z10" i="14" s="1"/>
  <c r="BA8" i="13"/>
  <c r="BB8" i="13"/>
  <c r="AD12" i="8" s="1"/>
  <c r="AA10" i="14" s="1"/>
  <c r="BC8" i="13"/>
  <c r="BD8" i="13"/>
  <c r="AE12" i="8" s="1"/>
  <c r="AB10" i="14" s="1"/>
  <c r="BE8" i="13"/>
  <c r="BF8" i="13"/>
  <c r="AF12" i="8" s="1"/>
  <c r="AC10" i="14" s="1"/>
  <c r="BG8" i="13"/>
  <c r="BH8" i="13"/>
  <c r="AG12" i="8" s="1"/>
  <c r="AD10" i="14" s="1"/>
  <c r="BI8" i="13"/>
  <c r="BJ8" i="13"/>
  <c r="AH12" i="8" s="1"/>
  <c r="AE10" i="14" s="1"/>
  <c r="BK8" i="13"/>
  <c r="BL8" i="13"/>
  <c r="AI12" i="8" s="1"/>
  <c r="AF10" i="14" s="1"/>
  <c r="BM8" i="13"/>
  <c r="BN8" i="13"/>
  <c r="AJ12" i="8" s="1"/>
  <c r="AG10" i="14" s="1"/>
  <c r="BO8" i="13"/>
  <c r="BP8" i="13"/>
  <c r="AK12" i="8" s="1"/>
  <c r="AH10" i="14" s="1"/>
  <c r="BQ8" i="13"/>
  <c r="BR8" i="13"/>
  <c r="AL12" i="8" s="1"/>
  <c r="AI10" i="14" s="1"/>
  <c r="BS8" i="13"/>
  <c r="BT8" i="13"/>
  <c r="AM12" i="8" s="1"/>
  <c r="AJ10" i="14" s="1"/>
  <c r="BU8" i="13"/>
  <c r="BV8" i="13"/>
  <c r="AN12" i="8" s="1"/>
  <c r="AK10" i="14" s="1"/>
  <c r="BW8" i="13"/>
  <c r="BX8" i="13"/>
  <c r="AO12" i="8" s="1"/>
  <c r="AL10" i="14" s="1"/>
  <c r="BY8" i="13"/>
  <c r="BZ8" i="13"/>
  <c r="AP12" i="8" s="1"/>
  <c r="AM10" i="14" s="1"/>
  <c r="CA8" i="13"/>
  <c r="CB8" i="13"/>
  <c r="AQ12" i="8" s="1"/>
  <c r="AN10" i="14" s="1"/>
  <c r="CC8" i="13"/>
  <c r="CD8" i="13"/>
  <c r="AR12" i="8" s="1"/>
  <c r="AO10" i="14" s="1"/>
  <c r="CE8" i="13"/>
  <c r="D8" i="13"/>
  <c r="E12" i="8" s="1"/>
  <c r="B10" i="14" s="1"/>
  <c r="D5" i="13"/>
  <c r="E5" i="8" s="1"/>
  <c r="B3" i="14" s="1"/>
  <c r="E5" i="13"/>
  <c r="F5" i="13"/>
  <c r="G5" i="13"/>
  <c r="H5" i="13"/>
  <c r="G5" i="8" s="1"/>
  <c r="D3" i="14" s="1"/>
  <c r="I5" i="13"/>
  <c r="J5" i="13"/>
  <c r="H5" i="8" s="1"/>
  <c r="E3" i="14" s="1"/>
  <c r="K5" i="13"/>
  <c r="L5" i="13"/>
  <c r="I5" i="8" s="1"/>
  <c r="F3" i="14" s="1"/>
  <c r="M5" i="13"/>
  <c r="N5" i="13"/>
  <c r="O5" i="13"/>
  <c r="P5" i="13"/>
  <c r="K5" i="8" s="1"/>
  <c r="H3" i="14" s="1"/>
  <c r="Q5" i="13"/>
  <c r="R5" i="13"/>
  <c r="L5" i="8" s="1"/>
  <c r="I3" i="14" s="1"/>
  <c r="S5" i="13"/>
  <c r="T5" i="13"/>
  <c r="M5" i="8" s="1"/>
  <c r="J3" i="14" s="1"/>
  <c r="U5" i="13"/>
  <c r="V5" i="13"/>
  <c r="W5" i="13"/>
  <c r="X5" i="13"/>
  <c r="O5" i="8" s="1"/>
  <c r="L3" i="14" s="1"/>
  <c r="Y5" i="13"/>
  <c r="Z5" i="13"/>
  <c r="P5" i="8" s="1"/>
  <c r="M3" i="14" s="1"/>
  <c r="AA5" i="13"/>
  <c r="AB5" i="13"/>
  <c r="Q5" i="8" s="1"/>
  <c r="N3" i="14" s="1"/>
  <c r="AC5" i="13"/>
  <c r="AD5" i="13"/>
  <c r="AE5" i="13"/>
  <c r="AF5" i="13"/>
  <c r="S5" i="8" s="1"/>
  <c r="P3" i="14" s="1"/>
  <c r="AG5" i="13"/>
  <c r="AH5" i="13"/>
  <c r="T5" i="8" s="1"/>
  <c r="Q3" i="14" s="1"/>
  <c r="AI5" i="13"/>
  <c r="AJ5" i="13"/>
  <c r="U5" i="8" s="1"/>
  <c r="R3" i="14" s="1"/>
  <c r="AK5" i="13"/>
  <c r="AL5" i="13"/>
  <c r="AM5" i="13"/>
  <c r="AN5" i="13"/>
  <c r="W5" i="8" s="1"/>
  <c r="T3" i="14" s="1"/>
  <c r="AO5" i="13"/>
  <c r="AP5" i="13"/>
  <c r="X5" i="8" s="1"/>
  <c r="U3" i="14" s="1"/>
  <c r="AQ5" i="13"/>
  <c r="AR5" i="13"/>
  <c r="Y5" i="8" s="1"/>
  <c r="V3" i="14" s="1"/>
  <c r="AS5" i="13"/>
  <c r="AT5" i="13"/>
  <c r="AU5" i="13"/>
  <c r="AV5" i="13"/>
  <c r="AA5" i="8" s="1"/>
  <c r="X3" i="14" s="1"/>
  <c r="AW5" i="13"/>
  <c r="AX5" i="13"/>
  <c r="AB5" i="8" s="1"/>
  <c r="Y3" i="14" s="1"/>
  <c r="AY5" i="13"/>
  <c r="AZ5" i="13"/>
  <c r="AC5" i="8" s="1"/>
  <c r="Z3" i="14" s="1"/>
  <c r="BA5" i="13"/>
  <c r="BB5" i="13"/>
  <c r="BC5" i="13"/>
  <c r="BD5" i="13"/>
  <c r="AE5" i="8" s="1"/>
  <c r="AB3" i="14" s="1"/>
  <c r="BE5" i="13"/>
  <c r="BF5" i="13"/>
  <c r="AF5" i="8" s="1"/>
  <c r="AC3" i="14" s="1"/>
  <c r="BG5" i="13"/>
  <c r="BH5" i="13"/>
  <c r="AG5" i="8" s="1"/>
  <c r="AD3" i="14" s="1"/>
  <c r="BI5" i="13"/>
  <c r="BJ5" i="13"/>
  <c r="BK5" i="13"/>
  <c r="BL5" i="13"/>
  <c r="AI5" i="8" s="1"/>
  <c r="AF3" i="14" s="1"/>
  <c r="BM5" i="13"/>
  <c r="BN5" i="13"/>
  <c r="AJ5" i="8" s="1"/>
  <c r="AG3" i="14" s="1"/>
  <c r="BO5" i="13"/>
  <c r="BP5" i="13"/>
  <c r="AK5" i="8" s="1"/>
  <c r="AH3" i="14" s="1"/>
  <c r="BQ5" i="13"/>
  <c r="BR5" i="13"/>
  <c r="BS5" i="13"/>
  <c r="BT5" i="13"/>
  <c r="AM5" i="8" s="1"/>
  <c r="AJ3" i="14" s="1"/>
  <c r="BU5" i="13"/>
  <c r="BV5" i="13"/>
  <c r="AN5" i="8" s="1"/>
  <c r="AK3" i="14" s="1"/>
  <c r="BW5" i="13"/>
  <c r="BX5" i="13"/>
  <c r="AO5" i="8" s="1"/>
  <c r="AL3" i="14" s="1"/>
  <c r="BY5" i="13"/>
  <c r="BZ5" i="13"/>
  <c r="CA5" i="13"/>
  <c r="CB5" i="13"/>
  <c r="AQ5" i="8" s="1"/>
  <c r="AN3" i="14" s="1"/>
  <c r="CC5" i="13"/>
  <c r="CD5" i="13"/>
  <c r="AR5" i="8" s="1"/>
  <c r="AO3" i="14" s="1"/>
  <c r="CE5" i="13"/>
  <c r="D6" i="13"/>
  <c r="E6" i="8" s="1"/>
  <c r="B4" i="14" s="1"/>
  <c r="E6" i="13"/>
  <c r="F6" i="13"/>
  <c r="F6" i="8" s="1"/>
  <c r="C4" i="14" s="1"/>
  <c r="G6" i="13"/>
  <c r="H6" i="13"/>
  <c r="G6" i="8" s="1"/>
  <c r="D4" i="14" s="1"/>
  <c r="I6" i="13"/>
  <c r="J6" i="13"/>
  <c r="H6" i="8" s="1"/>
  <c r="E4" i="14" s="1"/>
  <c r="K6" i="13"/>
  <c r="L6" i="13"/>
  <c r="I6" i="8" s="1"/>
  <c r="F4" i="14" s="1"/>
  <c r="M6" i="13"/>
  <c r="N6" i="13"/>
  <c r="J6" i="8" s="1"/>
  <c r="G4" i="14" s="1"/>
  <c r="O6" i="13"/>
  <c r="P6" i="13"/>
  <c r="K6" i="8" s="1"/>
  <c r="H4" i="14" s="1"/>
  <c r="Q6" i="13"/>
  <c r="R6" i="13"/>
  <c r="L6" i="8" s="1"/>
  <c r="I4" i="14" s="1"/>
  <c r="S6" i="13"/>
  <c r="T6" i="13"/>
  <c r="M6" i="8" s="1"/>
  <c r="J4" i="14" s="1"/>
  <c r="U6" i="13"/>
  <c r="V6" i="13"/>
  <c r="N6" i="8" s="1"/>
  <c r="K4" i="14" s="1"/>
  <c r="W6" i="13"/>
  <c r="X6" i="13"/>
  <c r="O6" i="8" s="1"/>
  <c r="L4" i="14" s="1"/>
  <c r="Y6" i="13"/>
  <c r="Z6" i="13"/>
  <c r="P6" i="8" s="1"/>
  <c r="M4" i="14" s="1"/>
  <c r="AA6" i="13"/>
  <c r="AB6" i="13"/>
  <c r="Q6" i="8" s="1"/>
  <c r="N4" i="14" s="1"/>
  <c r="AC6" i="13"/>
  <c r="AD6" i="13"/>
  <c r="R6" i="8" s="1"/>
  <c r="O4" i="14" s="1"/>
  <c r="AE6" i="13"/>
  <c r="AF6" i="13"/>
  <c r="S6" i="8" s="1"/>
  <c r="P4" i="14" s="1"/>
  <c r="AG6" i="13"/>
  <c r="AH6" i="13"/>
  <c r="T6" i="8" s="1"/>
  <c r="Q4" i="14" s="1"/>
  <c r="AI6" i="13"/>
  <c r="AJ6" i="13"/>
  <c r="U6" i="8" s="1"/>
  <c r="R4" i="14" s="1"/>
  <c r="AK6" i="13"/>
  <c r="AL6" i="13"/>
  <c r="V6" i="8" s="1"/>
  <c r="S4" i="14" s="1"/>
  <c r="AM6" i="13"/>
  <c r="AN6" i="13"/>
  <c r="W6" i="8" s="1"/>
  <c r="T4" i="14" s="1"/>
  <c r="AO6" i="13"/>
  <c r="AP6" i="13"/>
  <c r="X6" i="8" s="1"/>
  <c r="U4" i="14" s="1"/>
  <c r="AQ6" i="13"/>
  <c r="AR6" i="13"/>
  <c r="Y6" i="8" s="1"/>
  <c r="V4" i="14" s="1"/>
  <c r="AS6" i="13"/>
  <c r="AT6" i="13"/>
  <c r="Z6" i="8" s="1"/>
  <c r="W4" i="14" s="1"/>
  <c r="AU6" i="13"/>
  <c r="AV6" i="13"/>
  <c r="AA6" i="8" s="1"/>
  <c r="X4" i="14" s="1"/>
  <c r="AW6" i="13"/>
  <c r="AX6" i="13"/>
  <c r="AB6" i="8" s="1"/>
  <c r="Y4" i="14" s="1"/>
  <c r="AY6" i="13"/>
  <c r="AZ6" i="13"/>
  <c r="AC6" i="8" s="1"/>
  <c r="Z4" i="14" s="1"/>
  <c r="BA6" i="13"/>
  <c r="BB6" i="13"/>
  <c r="AD6" i="8" s="1"/>
  <c r="AA4" i="14" s="1"/>
  <c r="BC6" i="13"/>
  <c r="BD6" i="13"/>
  <c r="AE6" i="8" s="1"/>
  <c r="AB4" i="14" s="1"/>
  <c r="BE6" i="13"/>
  <c r="BF6" i="13"/>
  <c r="AF6" i="8" s="1"/>
  <c r="AC4" i="14" s="1"/>
  <c r="BG6" i="13"/>
  <c r="BH6" i="13"/>
  <c r="AG6" i="8" s="1"/>
  <c r="AD4" i="14" s="1"/>
  <c r="BI6" i="13"/>
  <c r="BJ6" i="13"/>
  <c r="AH6" i="8" s="1"/>
  <c r="AE4" i="14" s="1"/>
  <c r="BK6" i="13"/>
  <c r="BL6" i="13"/>
  <c r="AI6" i="8" s="1"/>
  <c r="AF4" i="14" s="1"/>
  <c r="BM6" i="13"/>
  <c r="BN6" i="13"/>
  <c r="AJ6" i="8" s="1"/>
  <c r="AG4" i="14" s="1"/>
  <c r="BO6" i="13"/>
  <c r="BP6" i="13"/>
  <c r="AK6" i="8" s="1"/>
  <c r="AH4" i="14" s="1"/>
  <c r="BQ6" i="13"/>
  <c r="BR6" i="13"/>
  <c r="AL6" i="8" s="1"/>
  <c r="AI4" i="14" s="1"/>
  <c r="BS6" i="13"/>
  <c r="BT6" i="13"/>
  <c r="AM6" i="8" s="1"/>
  <c r="AJ4" i="14" s="1"/>
  <c r="BU6" i="13"/>
  <c r="BV6" i="13"/>
  <c r="AN6" i="8" s="1"/>
  <c r="AK4" i="14" s="1"/>
  <c r="BW6" i="13"/>
  <c r="BX6" i="13"/>
  <c r="AO6" i="8" s="1"/>
  <c r="AL4" i="14" s="1"/>
  <c r="BY6" i="13"/>
  <c r="BZ6" i="13"/>
  <c r="AP6" i="8" s="1"/>
  <c r="AM4" i="14" s="1"/>
  <c r="CA6" i="13"/>
  <c r="CB6" i="13"/>
  <c r="AQ6" i="8" s="1"/>
  <c r="AN4" i="14" s="1"/>
  <c r="CC6" i="13"/>
  <c r="CD6" i="13"/>
  <c r="AR6" i="8" s="1"/>
  <c r="AO4" i="14" s="1"/>
  <c r="CE6" i="13"/>
  <c r="D7" i="13"/>
  <c r="E7" i="8" s="1"/>
  <c r="B5" i="14" s="1"/>
  <c r="E7" i="13"/>
  <c r="F7" i="13"/>
  <c r="F7" i="8" s="1"/>
  <c r="C5" i="14" s="1"/>
  <c r="G7" i="13"/>
  <c r="H7" i="13"/>
  <c r="G7" i="8" s="1"/>
  <c r="D5" i="14" s="1"/>
  <c r="I7" i="13"/>
  <c r="J7" i="13"/>
  <c r="K7" i="13"/>
  <c r="L7" i="13"/>
  <c r="I7" i="8" s="1"/>
  <c r="F5" i="14" s="1"/>
  <c r="M7" i="13"/>
  <c r="N7" i="13"/>
  <c r="J7" i="8" s="1"/>
  <c r="G5" i="14" s="1"/>
  <c r="O7" i="13"/>
  <c r="P7" i="13"/>
  <c r="K7" i="8" s="1"/>
  <c r="H5" i="14" s="1"/>
  <c r="Q7" i="13"/>
  <c r="R7" i="13"/>
  <c r="S7" i="13"/>
  <c r="T7" i="13"/>
  <c r="M7" i="8" s="1"/>
  <c r="J5" i="14" s="1"/>
  <c r="U7" i="13"/>
  <c r="V7" i="13"/>
  <c r="N7" i="8" s="1"/>
  <c r="K5" i="14" s="1"/>
  <c r="W7" i="13"/>
  <c r="X7" i="13"/>
  <c r="O7" i="8" s="1"/>
  <c r="L5" i="14" s="1"/>
  <c r="Y7" i="13"/>
  <c r="Z7" i="13"/>
  <c r="AA7" i="13"/>
  <c r="AB7" i="13"/>
  <c r="Q7" i="8" s="1"/>
  <c r="N5" i="14" s="1"/>
  <c r="AC7" i="13"/>
  <c r="AD7" i="13"/>
  <c r="R7" i="8" s="1"/>
  <c r="O5" i="14" s="1"/>
  <c r="AE7" i="13"/>
  <c r="AF7" i="13"/>
  <c r="S7" i="8" s="1"/>
  <c r="P5" i="14" s="1"/>
  <c r="AG7" i="13"/>
  <c r="AH7" i="13"/>
  <c r="AI7" i="13"/>
  <c r="AJ7" i="13"/>
  <c r="U7" i="8" s="1"/>
  <c r="R5" i="14" s="1"/>
  <c r="AK7" i="13"/>
  <c r="AL7" i="13"/>
  <c r="V7" i="8" s="1"/>
  <c r="S5" i="14" s="1"/>
  <c r="AM7" i="13"/>
  <c r="AN7" i="13"/>
  <c r="W7" i="8" s="1"/>
  <c r="T5" i="14" s="1"/>
  <c r="AO7" i="13"/>
  <c r="AP7" i="13"/>
  <c r="AQ7" i="13"/>
  <c r="AR7" i="13"/>
  <c r="Y7" i="8" s="1"/>
  <c r="V5" i="14" s="1"/>
  <c r="AS7" i="13"/>
  <c r="AT7" i="13"/>
  <c r="Z7" i="8" s="1"/>
  <c r="W5" i="14" s="1"/>
  <c r="AU7" i="13"/>
  <c r="AV7" i="13"/>
  <c r="AA7" i="8" s="1"/>
  <c r="X5" i="14" s="1"/>
  <c r="AW7" i="13"/>
  <c r="AX7" i="13"/>
  <c r="AY7" i="13"/>
  <c r="AZ7" i="13"/>
  <c r="AC7" i="8" s="1"/>
  <c r="Z5" i="14" s="1"/>
  <c r="BA7" i="13"/>
  <c r="BB7" i="13"/>
  <c r="AD7" i="8" s="1"/>
  <c r="AA5" i="14" s="1"/>
  <c r="BC7" i="13"/>
  <c r="BD7" i="13"/>
  <c r="AE7" i="8" s="1"/>
  <c r="AB5" i="14" s="1"/>
  <c r="BE7" i="13"/>
  <c r="BF7" i="13"/>
  <c r="BG7" i="13"/>
  <c r="BH7" i="13"/>
  <c r="AG7" i="8" s="1"/>
  <c r="AD5" i="14" s="1"/>
  <c r="BI7" i="13"/>
  <c r="BJ7" i="13"/>
  <c r="AH7" i="8" s="1"/>
  <c r="AE5" i="14" s="1"/>
  <c r="BK7" i="13"/>
  <c r="BL7" i="13"/>
  <c r="AI7" i="8" s="1"/>
  <c r="AF5" i="14" s="1"/>
  <c r="BM7" i="13"/>
  <c r="BN7" i="13"/>
  <c r="BO7" i="13"/>
  <c r="BP7" i="13"/>
  <c r="AK7" i="8" s="1"/>
  <c r="AH5" i="14" s="1"/>
  <c r="BQ7" i="13"/>
  <c r="BR7" i="13"/>
  <c r="AL7" i="8" s="1"/>
  <c r="AI5" i="14" s="1"/>
  <c r="BS7" i="13"/>
  <c r="BT7" i="13"/>
  <c r="AM7" i="8" s="1"/>
  <c r="AJ5" i="14" s="1"/>
  <c r="BU7" i="13"/>
  <c r="BV7" i="13"/>
  <c r="BW7" i="13"/>
  <c r="BX7" i="13"/>
  <c r="AO7" i="8" s="1"/>
  <c r="AL5" i="14" s="1"/>
  <c r="BY7" i="13"/>
  <c r="BZ7" i="13"/>
  <c r="AP7" i="8" s="1"/>
  <c r="AM5" i="14" s="1"/>
  <c r="CA7" i="13"/>
  <c r="CB7" i="13"/>
  <c r="AQ7" i="8" s="1"/>
  <c r="AN5" i="14" s="1"/>
  <c r="CC7" i="13"/>
  <c r="CD7" i="13"/>
  <c r="CE7" i="13"/>
  <c r="E4" i="13"/>
  <c r="F4" i="13"/>
  <c r="F8" i="8" s="1"/>
  <c r="C6" i="14" s="1"/>
  <c r="G4" i="13"/>
  <c r="H4" i="13"/>
  <c r="G8" i="8" s="1"/>
  <c r="D6" i="14" s="1"/>
  <c r="I4" i="13"/>
  <c r="J4" i="13"/>
  <c r="H8" i="8" s="1"/>
  <c r="E6" i="14" s="1"/>
  <c r="K4" i="13"/>
  <c r="L4" i="13"/>
  <c r="M4" i="13"/>
  <c r="N4" i="13"/>
  <c r="J8" i="8" s="1"/>
  <c r="G6" i="14" s="1"/>
  <c r="O4" i="13"/>
  <c r="P4" i="13"/>
  <c r="K8" i="8" s="1"/>
  <c r="H6" i="14" s="1"/>
  <c r="Q4" i="13"/>
  <c r="R4" i="13"/>
  <c r="L8" i="8" s="1"/>
  <c r="I6" i="14" s="1"/>
  <c r="S4" i="13"/>
  <c r="T4" i="13"/>
  <c r="U4" i="13"/>
  <c r="V4" i="13"/>
  <c r="N8" i="8" s="1"/>
  <c r="K6" i="14" s="1"/>
  <c r="W4" i="13"/>
  <c r="X4" i="13"/>
  <c r="O8" i="8" s="1"/>
  <c r="L6" i="14" s="1"/>
  <c r="Y4" i="13"/>
  <c r="Z4" i="13"/>
  <c r="P8" i="8" s="1"/>
  <c r="M6" i="14" s="1"/>
  <c r="AA4" i="13"/>
  <c r="AB4" i="13"/>
  <c r="AC4" i="13"/>
  <c r="AD4" i="13"/>
  <c r="R8" i="8" s="1"/>
  <c r="O6" i="14" s="1"/>
  <c r="AE4" i="13"/>
  <c r="AF4" i="13"/>
  <c r="S8" i="8" s="1"/>
  <c r="P6" i="14" s="1"/>
  <c r="AG4" i="13"/>
  <c r="AH4" i="13"/>
  <c r="T8" i="8" s="1"/>
  <c r="Q6" i="14" s="1"/>
  <c r="AI4" i="13"/>
  <c r="AJ4" i="13"/>
  <c r="AK4" i="13"/>
  <c r="AL4" i="13"/>
  <c r="V8" i="8" s="1"/>
  <c r="S6" i="14" s="1"/>
  <c r="AM4" i="13"/>
  <c r="AN4" i="13"/>
  <c r="W8" i="8" s="1"/>
  <c r="T6" i="14" s="1"/>
  <c r="AO4" i="13"/>
  <c r="AP4" i="13"/>
  <c r="X8" i="8" s="1"/>
  <c r="U6" i="14" s="1"/>
  <c r="AQ4" i="13"/>
  <c r="AR4" i="13"/>
  <c r="AS4" i="13"/>
  <c r="AT4" i="13"/>
  <c r="Z8" i="8" s="1"/>
  <c r="W6" i="14" s="1"/>
  <c r="AU4" i="13"/>
  <c r="AV4" i="13"/>
  <c r="AA8" i="8" s="1"/>
  <c r="X6" i="14" s="1"/>
  <c r="AW4" i="13"/>
  <c r="AX4" i="13"/>
  <c r="AB8" i="8" s="1"/>
  <c r="Y6" i="14" s="1"/>
  <c r="AY4" i="13"/>
  <c r="AZ4" i="13"/>
  <c r="BA4" i="13"/>
  <c r="BB4" i="13"/>
  <c r="AD8" i="8" s="1"/>
  <c r="AA6" i="14" s="1"/>
  <c r="BC4" i="13"/>
  <c r="BD4" i="13"/>
  <c r="AE8" i="8" s="1"/>
  <c r="AB6" i="14" s="1"/>
  <c r="BE4" i="13"/>
  <c r="BF4" i="13"/>
  <c r="AF8" i="8" s="1"/>
  <c r="AC6" i="14" s="1"/>
  <c r="BG4" i="13"/>
  <c r="BH4" i="13"/>
  <c r="BI4" i="13"/>
  <c r="BJ4" i="13"/>
  <c r="AH8" i="8" s="1"/>
  <c r="AE6" i="14" s="1"/>
  <c r="BK4" i="13"/>
  <c r="BL4" i="13"/>
  <c r="AI8" i="8" s="1"/>
  <c r="AF6" i="14" s="1"/>
  <c r="BM4" i="13"/>
  <c r="BN4" i="13"/>
  <c r="AJ8" i="8" s="1"/>
  <c r="AG6" i="14" s="1"/>
  <c r="BO4" i="13"/>
  <c r="BP4" i="13"/>
  <c r="BQ4" i="13"/>
  <c r="BR4" i="13"/>
  <c r="AL8" i="8" s="1"/>
  <c r="AI6" i="14" s="1"/>
  <c r="BS4" i="13"/>
  <c r="BT4" i="13"/>
  <c r="AM8" i="8" s="1"/>
  <c r="AJ6" i="14" s="1"/>
  <c r="BU4" i="13"/>
  <c r="BV4" i="13"/>
  <c r="AN8" i="8" s="1"/>
  <c r="AK6" i="14" s="1"/>
  <c r="BW4" i="13"/>
  <c r="BX4" i="13"/>
  <c r="BY4" i="13"/>
  <c r="BZ4" i="13"/>
  <c r="AP8" i="8" s="1"/>
  <c r="AM6" i="14" s="1"/>
  <c r="CA4" i="13"/>
  <c r="CB4" i="13"/>
  <c r="AQ8" i="8" s="1"/>
  <c r="AN6" i="14" s="1"/>
  <c r="CC4" i="13"/>
  <c r="CD4" i="13"/>
  <c r="AR8" i="8" s="1"/>
  <c r="AO6" i="14" s="1"/>
  <c r="CE4" i="13"/>
  <c r="D4" i="13"/>
  <c r="E8" i="8" s="1"/>
  <c r="B6" i="14" s="1"/>
  <c r="F136" i="2" l="1"/>
  <c r="B4" i="7" l="1"/>
  <c r="C4" i="7"/>
  <c r="T4" i="7"/>
  <c r="AY4" i="7"/>
  <c r="BA4" i="7"/>
  <c r="BB4" i="7"/>
  <c r="BJ4" i="7"/>
  <c r="B5" i="7"/>
  <c r="C5" i="7"/>
  <c r="T5" i="7"/>
  <c r="AY5" i="7"/>
  <c r="BA5" i="7"/>
  <c r="BB5" i="7"/>
  <c r="BJ5" i="7"/>
  <c r="B6" i="7"/>
  <c r="C6" i="7"/>
  <c r="T6" i="7"/>
  <c r="AY6" i="7"/>
  <c r="BA6" i="7"/>
  <c r="BB6" i="7"/>
  <c r="BJ6" i="7"/>
  <c r="B7" i="7"/>
  <c r="C7" i="7"/>
  <c r="T7" i="7"/>
  <c r="AY7" i="7"/>
  <c r="BA7" i="7"/>
  <c r="BB7" i="7"/>
  <c r="BJ7" i="7"/>
  <c r="B8" i="7"/>
  <c r="C8" i="7"/>
  <c r="T8" i="7"/>
  <c r="AY8" i="7"/>
  <c r="BA8" i="7"/>
  <c r="BB8" i="7"/>
  <c r="BJ8" i="7"/>
  <c r="B9" i="7"/>
  <c r="C9" i="7"/>
  <c r="T9" i="7"/>
  <c r="AY9" i="7"/>
  <c r="BA9" i="7"/>
  <c r="BB9" i="7"/>
  <c r="BJ9" i="7"/>
  <c r="B10" i="7"/>
  <c r="C10" i="7"/>
  <c r="T10" i="7"/>
  <c r="AY10" i="7"/>
  <c r="BA10" i="7"/>
  <c r="BB10" i="7"/>
  <c r="BJ10" i="7"/>
  <c r="B11" i="7"/>
  <c r="C11" i="7"/>
  <c r="T11" i="7"/>
  <c r="AY11" i="7"/>
  <c r="BA11" i="7"/>
  <c r="BB11" i="7"/>
  <c r="BJ11" i="7"/>
  <c r="B12" i="7"/>
  <c r="C12" i="7"/>
  <c r="T12" i="7"/>
  <c r="AY12" i="7"/>
  <c r="BA12" i="7"/>
  <c r="BB12" i="7"/>
  <c r="BJ12" i="7"/>
  <c r="B13" i="7"/>
  <c r="C13" i="7"/>
  <c r="T13" i="7"/>
  <c r="AY13" i="7"/>
  <c r="BA13" i="7"/>
  <c r="BB13" i="7"/>
  <c r="BJ13" i="7"/>
  <c r="B14" i="7"/>
  <c r="C14" i="7"/>
  <c r="T14" i="7"/>
  <c r="AY14" i="7"/>
  <c r="BA14" i="7"/>
  <c r="BB14" i="7"/>
  <c r="BJ14" i="7"/>
  <c r="B15" i="7"/>
  <c r="C15" i="7"/>
  <c r="T15" i="7"/>
  <c r="AY15" i="7"/>
  <c r="BA15" i="7"/>
  <c r="BB15" i="7"/>
  <c r="BJ15" i="7"/>
  <c r="B16" i="7"/>
  <c r="C16" i="7"/>
  <c r="T16" i="7"/>
  <c r="AY16" i="7"/>
  <c r="BA16" i="7"/>
  <c r="BB16" i="7"/>
  <c r="BJ16" i="7"/>
  <c r="B17" i="7"/>
  <c r="C17" i="7"/>
  <c r="T17" i="7"/>
  <c r="AY17" i="7"/>
  <c r="BA17" i="7"/>
  <c r="BB17" i="7"/>
  <c r="BJ17" i="7"/>
  <c r="B18" i="7"/>
  <c r="C18" i="7"/>
  <c r="T18" i="7"/>
  <c r="AY18" i="7"/>
  <c r="BA18" i="7"/>
  <c r="BB18" i="7"/>
  <c r="BJ18" i="7"/>
  <c r="B19" i="7"/>
  <c r="C19" i="7"/>
  <c r="T19" i="7"/>
  <c r="AY19" i="7"/>
  <c r="BA19" i="7"/>
  <c r="BB19" i="7"/>
  <c r="BJ19" i="7"/>
  <c r="B20" i="7"/>
  <c r="C20" i="7"/>
  <c r="T20" i="7"/>
  <c r="AY20" i="7"/>
  <c r="BA20" i="7"/>
  <c r="BB20" i="7"/>
  <c r="BJ20" i="7"/>
  <c r="B21" i="7"/>
  <c r="C21" i="7"/>
  <c r="T21" i="7"/>
  <c r="AY21" i="7"/>
  <c r="BA21" i="7"/>
  <c r="BB21" i="7"/>
  <c r="BJ21" i="7"/>
  <c r="B22" i="7"/>
  <c r="C22" i="7"/>
  <c r="T22" i="7"/>
  <c r="AY22" i="7"/>
  <c r="BA22" i="7"/>
  <c r="BB22" i="7"/>
  <c r="BJ22" i="7"/>
  <c r="B23" i="7"/>
  <c r="C23" i="7"/>
  <c r="T23" i="7"/>
  <c r="AY23" i="7"/>
  <c r="BA23" i="7"/>
  <c r="BB23" i="7"/>
  <c r="BJ23" i="7"/>
  <c r="B24" i="7"/>
  <c r="C24" i="7"/>
  <c r="T24" i="7"/>
  <c r="AY24" i="7"/>
  <c r="BA24" i="7"/>
  <c r="BB24" i="7"/>
  <c r="BJ24" i="7"/>
  <c r="B25" i="7"/>
  <c r="C25" i="7"/>
  <c r="T25" i="7"/>
  <c r="AY25" i="7"/>
  <c r="BA25" i="7"/>
  <c r="BB25" i="7"/>
  <c r="BJ25" i="7"/>
  <c r="B26" i="7"/>
  <c r="C26" i="7"/>
  <c r="T26" i="7"/>
  <c r="AY26" i="7"/>
  <c r="BA26" i="7"/>
  <c r="BB26" i="7"/>
  <c r="BJ26" i="7"/>
  <c r="B27" i="7"/>
  <c r="C27" i="7"/>
  <c r="T27" i="7"/>
  <c r="AY27" i="7"/>
  <c r="BA27" i="7"/>
  <c r="BB27" i="7"/>
  <c r="BJ27" i="7"/>
  <c r="B28" i="7"/>
  <c r="C28" i="7"/>
  <c r="T28" i="7"/>
  <c r="AY28" i="7"/>
  <c r="BA28" i="7"/>
  <c r="BB28" i="7"/>
  <c r="BJ28" i="7"/>
  <c r="B29" i="7"/>
  <c r="C29" i="7"/>
  <c r="T29" i="7"/>
  <c r="AY29" i="7"/>
  <c r="BA29" i="7"/>
  <c r="BB29" i="7"/>
  <c r="BJ29" i="7"/>
  <c r="B30" i="7"/>
  <c r="C30" i="7"/>
  <c r="T30" i="7"/>
  <c r="AY30" i="7"/>
  <c r="BA30" i="7"/>
  <c r="BB30" i="7"/>
  <c r="BJ30" i="7"/>
  <c r="B31" i="7"/>
  <c r="C31" i="7"/>
  <c r="T31" i="7"/>
  <c r="AY31" i="7"/>
  <c r="BA31" i="7"/>
  <c r="BB31" i="7"/>
  <c r="BJ31" i="7"/>
  <c r="B32" i="7"/>
  <c r="C32" i="7"/>
  <c r="T32" i="7"/>
  <c r="AY32" i="7"/>
  <c r="BA32" i="7"/>
  <c r="BB32" i="7"/>
  <c r="BJ32" i="7"/>
  <c r="B33" i="7"/>
  <c r="C33" i="7"/>
  <c r="T33" i="7"/>
  <c r="AY33" i="7"/>
  <c r="BA33" i="7"/>
  <c r="BB33" i="7"/>
  <c r="BJ33" i="7"/>
  <c r="B34" i="7"/>
  <c r="C34" i="7"/>
  <c r="T34" i="7"/>
  <c r="AY34" i="7"/>
  <c r="BA34" i="7"/>
  <c r="BB34" i="7"/>
  <c r="BJ34" i="7"/>
  <c r="B35" i="7"/>
  <c r="C35" i="7"/>
  <c r="T35" i="7"/>
  <c r="AY35" i="7"/>
  <c r="BA35" i="7"/>
  <c r="BB35" i="7"/>
  <c r="BJ35" i="7"/>
  <c r="B36" i="7"/>
  <c r="C36" i="7"/>
  <c r="T36" i="7"/>
  <c r="AY36" i="7"/>
  <c r="BA36" i="7"/>
  <c r="BB36" i="7"/>
  <c r="BJ36" i="7"/>
  <c r="B37" i="7"/>
  <c r="C37" i="7"/>
  <c r="T37" i="7"/>
  <c r="AY37" i="7"/>
  <c r="BA37" i="7"/>
  <c r="BB37" i="7"/>
  <c r="BJ37" i="7"/>
  <c r="B38" i="7"/>
  <c r="C38" i="7"/>
  <c r="T38" i="7"/>
  <c r="AY38" i="7"/>
  <c r="BA38" i="7"/>
  <c r="BB38" i="7"/>
  <c r="BJ38" i="7"/>
  <c r="B39" i="7"/>
  <c r="C39" i="7"/>
  <c r="T39" i="7"/>
  <c r="AY39" i="7"/>
  <c r="BA39" i="7"/>
  <c r="BB39" i="7"/>
  <c r="BJ39" i="7"/>
  <c r="B40" i="7"/>
  <c r="C40" i="7"/>
  <c r="T40" i="7"/>
  <c r="AY40" i="7"/>
  <c r="BA40" i="7"/>
  <c r="BB40" i="7"/>
  <c r="BJ40" i="7"/>
  <c r="B41" i="7"/>
  <c r="C41" i="7"/>
  <c r="T41" i="7"/>
  <c r="AY41" i="7"/>
  <c r="BA41" i="7"/>
  <c r="BB41" i="7"/>
  <c r="BJ41" i="7"/>
  <c r="B42" i="7"/>
  <c r="C42" i="7"/>
  <c r="T42" i="7"/>
  <c r="AY42" i="7"/>
  <c r="BA42" i="7"/>
  <c r="BB42" i="7"/>
  <c r="BJ42" i="7"/>
  <c r="B43" i="7"/>
  <c r="C43" i="7"/>
  <c r="T43" i="7"/>
  <c r="AY43" i="7"/>
  <c r="BA43" i="7"/>
  <c r="BB43" i="7"/>
  <c r="BJ43" i="7"/>
  <c r="B44" i="7"/>
  <c r="C44" i="7"/>
  <c r="T44" i="7"/>
  <c r="AY44" i="7"/>
  <c r="BA44" i="7"/>
  <c r="BB44" i="7"/>
  <c r="BJ44" i="7"/>
  <c r="B45" i="7"/>
  <c r="C45" i="7"/>
  <c r="T45" i="7"/>
  <c r="AY45" i="7"/>
  <c r="BA45" i="7"/>
  <c r="BB45" i="7"/>
  <c r="BJ45" i="7"/>
  <c r="B46" i="7"/>
  <c r="C46" i="7"/>
  <c r="T46" i="7"/>
  <c r="AY46" i="7"/>
  <c r="BA46" i="7"/>
  <c r="BB46" i="7"/>
  <c r="BJ46" i="7"/>
  <c r="B47" i="7"/>
  <c r="C47" i="7"/>
  <c r="T47" i="7"/>
  <c r="AY47" i="7"/>
  <c r="BA47" i="7"/>
  <c r="BB47" i="7"/>
  <c r="BJ47" i="7"/>
  <c r="B48" i="7"/>
  <c r="C48" i="7"/>
  <c r="T48" i="7"/>
  <c r="AY48" i="7"/>
  <c r="BA48" i="7"/>
  <c r="BB48" i="7"/>
  <c r="BJ48" i="7"/>
  <c r="B49" i="7"/>
  <c r="C49" i="7"/>
  <c r="T49" i="7"/>
  <c r="AY49" i="7"/>
  <c r="BA49" i="7"/>
  <c r="BB49" i="7"/>
  <c r="BJ49" i="7"/>
  <c r="B50" i="7"/>
  <c r="C50" i="7"/>
  <c r="T50" i="7"/>
  <c r="AY50" i="7"/>
  <c r="BA50" i="7"/>
  <c r="BB50" i="7"/>
  <c r="BJ50" i="7"/>
  <c r="B51" i="7"/>
  <c r="C51" i="7"/>
  <c r="T51" i="7"/>
  <c r="AY51" i="7"/>
  <c r="BA51" i="7"/>
  <c r="BB51" i="7"/>
  <c r="BJ51" i="7"/>
  <c r="B52" i="7"/>
  <c r="C52" i="7"/>
  <c r="T52" i="7"/>
  <c r="AY52" i="7"/>
  <c r="BA52" i="7"/>
  <c r="BB52" i="7"/>
  <c r="BJ52" i="7"/>
  <c r="B53" i="7"/>
  <c r="C53" i="7"/>
  <c r="T53" i="7"/>
  <c r="AY53" i="7"/>
  <c r="BA53" i="7"/>
  <c r="BB53" i="7"/>
  <c r="BJ53" i="7"/>
  <c r="B54" i="7"/>
  <c r="C54" i="7"/>
  <c r="T54" i="7"/>
  <c r="AY54" i="7"/>
  <c r="BA54" i="7"/>
  <c r="BB54" i="7"/>
  <c r="BJ54" i="7"/>
  <c r="B55" i="7"/>
  <c r="C55" i="7"/>
  <c r="T55" i="7"/>
  <c r="AY55" i="7"/>
  <c r="BA55" i="7"/>
  <c r="BB55" i="7"/>
  <c r="BJ55" i="7"/>
  <c r="B56" i="7"/>
  <c r="C56" i="7"/>
  <c r="T56" i="7"/>
  <c r="AY56" i="7"/>
  <c r="BA56" i="7"/>
  <c r="BB56" i="7"/>
  <c r="BJ56" i="7"/>
  <c r="B57" i="7"/>
  <c r="C57" i="7"/>
  <c r="T57" i="7"/>
  <c r="AY57" i="7"/>
  <c r="BA57" i="7"/>
  <c r="BB57" i="7"/>
  <c r="BJ57" i="7"/>
  <c r="B58" i="7"/>
  <c r="C58" i="7"/>
  <c r="T58" i="7"/>
  <c r="AY58" i="7"/>
  <c r="BA58" i="7"/>
  <c r="BB58" i="7"/>
  <c r="BJ58" i="7"/>
  <c r="B59" i="7"/>
  <c r="C59" i="7"/>
  <c r="T59" i="7"/>
  <c r="AY59" i="7"/>
  <c r="BA59" i="7"/>
  <c r="BB59" i="7"/>
  <c r="BJ59" i="7"/>
  <c r="B60" i="7"/>
  <c r="C60" i="7"/>
  <c r="T60" i="7"/>
  <c r="AY60" i="7"/>
  <c r="BA60" i="7"/>
  <c r="BB60" i="7"/>
  <c r="BJ60" i="7"/>
  <c r="B61" i="7"/>
  <c r="C61" i="7"/>
  <c r="T61" i="7"/>
  <c r="AY61" i="7"/>
  <c r="BA61" i="7"/>
  <c r="BB61" i="7"/>
  <c r="BJ61" i="7"/>
  <c r="B62" i="7"/>
  <c r="C62" i="7"/>
  <c r="T62" i="7"/>
  <c r="AY62" i="7"/>
  <c r="BA62" i="7"/>
  <c r="BB62" i="7"/>
  <c r="BJ62" i="7"/>
  <c r="B63" i="7"/>
  <c r="C63" i="7"/>
  <c r="T63" i="7"/>
  <c r="AY63" i="7"/>
  <c r="BA63" i="7"/>
  <c r="BB63" i="7"/>
  <c r="BJ63" i="7"/>
  <c r="B64" i="7"/>
  <c r="C64" i="7"/>
  <c r="T64" i="7"/>
  <c r="AY64" i="7"/>
  <c r="BA64" i="7"/>
  <c r="BB64" i="7"/>
  <c r="BJ64" i="7"/>
  <c r="B65" i="7"/>
  <c r="C65" i="7"/>
  <c r="T65" i="7"/>
  <c r="AY65" i="7"/>
  <c r="BA65" i="7"/>
  <c r="BB65" i="7"/>
  <c r="BJ65" i="7"/>
  <c r="B66" i="7"/>
  <c r="C66" i="7"/>
  <c r="T66" i="7"/>
  <c r="AY66" i="7"/>
  <c r="BA66" i="7"/>
  <c r="BB66" i="7"/>
  <c r="BJ66" i="7"/>
  <c r="B67" i="7"/>
  <c r="C67" i="7"/>
  <c r="T67" i="7"/>
  <c r="AY67" i="7"/>
  <c r="BA67" i="7"/>
  <c r="BB67" i="7"/>
  <c r="BJ67" i="7"/>
  <c r="B68" i="7"/>
  <c r="C68" i="7"/>
  <c r="T68" i="7"/>
  <c r="AY68" i="7"/>
  <c r="BA68" i="7"/>
  <c r="BB68" i="7"/>
  <c r="BJ68" i="7"/>
  <c r="B69" i="7"/>
  <c r="C69" i="7"/>
  <c r="T69" i="7"/>
  <c r="AY69" i="7"/>
  <c r="BA69" i="7"/>
  <c r="BB69" i="7"/>
  <c r="BJ69" i="7"/>
  <c r="B70" i="7"/>
  <c r="C70" i="7"/>
  <c r="T70" i="7"/>
  <c r="AY70" i="7"/>
  <c r="BA70" i="7"/>
  <c r="BB70" i="7"/>
  <c r="BJ70" i="7"/>
  <c r="B71" i="7"/>
  <c r="C71" i="7"/>
  <c r="T71" i="7"/>
  <c r="AY71" i="7"/>
  <c r="BA71" i="7"/>
  <c r="BB71" i="7"/>
  <c r="BJ71" i="7"/>
  <c r="B72" i="7"/>
  <c r="C72" i="7"/>
  <c r="T72" i="7"/>
  <c r="AY72" i="7"/>
  <c r="BA72" i="7"/>
  <c r="BB72" i="7"/>
  <c r="BJ72" i="7"/>
  <c r="B73" i="7"/>
  <c r="C73" i="7"/>
  <c r="T73" i="7"/>
  <c r="AY73" i="7"/>
  <c r="BA73" i="7"/>
  <c r="BB73" i="7"/>
  <c r="BJ73" i="7"/>
  <c r="B74" i="7"/>
  <c r="C74" i="7"/>
  <c r="T74" i="7"/>
  <c r="AY74" i="7"/>
  <c r="BA74" i="7"/>
  <c r="BB74" i="7"/>
  <c r="BJ74" i="7"/>
  <c r="B75" i="7"/>
  <c r="C75" i="7"/>
  <c r="T75" i="7"/>
  <c r="AY75" i="7"/>
  <c r="BA75" i="7"/>
  <c r="BB75" i="7"/>
  <c r="BJ75" i="7"/>
  <c r="B76" i="7"/>
  <c r="C76" i="7"/>
  <c r="T76" i="7"/>
  <c r="AY76" i="7"/>
  <c r="BA76" i="7"/>
  <c r="BB76" i="7"/>
  <c r="BJ76" i="7"/>
  <c r="B77" i="7"/>
  <c r="C77" i="7"/>
  <c r="T77" i="7"/>
  <c r="AY77" i="7"/>
  <c r="BA77" i="7"/>
  <c r="BB77" i="7"/>
  <c r="BJ77" i="7"/>
  <c r="B78" i="7"/>
  <c r="C78" i="7"/>
  <c r="T78" i="7"/>
  <c r="AY78" i="7"/>
  <c r="BA78" i="7"/>
  <c r="BB78" i="7"/>
  <c r="BJ78" i="7"/>
  <c r="B79" i="7"/>
  <c r="C79" i="7"/>
  <c r="T79" i="7"/>
  <c r="AY79" i="7"/>
  <c r="BA79" i="7"/>
  <c r="BB79" i="7"/>
  <c r="BJ79" i="7"/>
  <c r="B80" i="7"/>
  <c r="C80" i="7"/>
  <c r="T80" i="7"/>
  <c r="AY80" i="7"/>
  <c r="BA80" i="7"/>
  <c r="BB80" i="7"/>
  <c r="BJ80" i="7"/>
  <c r="B81" i="7"/>
  <c r="C81" i="7"/>
  <c r="T81" i="7"/>
  <c r="AY81" i="7"/>
  <c r="BA81" i="7"/>
  <c r="BB81" i="7"/>
  <c r="BJ81" i="7"/>
  <c r="B82" i="7"/>
  <c r="C82" i="7"/>
  <c r="T82" i="7"/>
  <c r="AY82" i="7"/>
  <c r="BA82" i="7"/>
  <c r="BB82" i="7"/>
  <c r="BJ82" i="7"/>
  <c r="B83" i="7"/>
  <c r="C83" i="7"/>
  <c r="D83" i="7"/>
  <c r="E83" i="7"/>
  <c r="F83" i="7"/>
  <c r="G83" i="7"/>
  <c r="H83" i="7"/>
  <c r="I83" i="7"/>
  <c r="J83" i="7"/>
  <c r="K83" i="7"/>
  <c r="L83" i="7"/>
  <c r="M83" i="7"/>
  <c r="R83" i="7"/>
  <c r="T83" i="7"/>
  <c r="AQ83" i="7"/>
  <c r="AR83" i="7"/>
  <c r="AS83" i="7"/>
  <c r="AT83" i="7"/>
  <c r="AU83" i="7"/>
  <c r="AV83" i="7"/>
  <c r="AW83" i="7"/>
  <c r="AX83" i="7"/>
  <c r="AY83" i="7"/>
  <c r="AZ83" i="7"/>
  <c r="BA83" i="7"/>
  <c r="BB83" i="7"/>
  <c r="BC83" i="7"/>
  <c r="BD83" i="7"/>
  <c r="BE83" i="7"/>
  <c r="BF83" i="7"/>
  <c r="BG83" i="7"/>
  <c r="BH83" i="7"/>
  <c r="BI83" i="7"/>
  <c r="BJ83" i="7"/>
  <c r="BK83" i="7"/>
  <c r="BL83" i="7"/>
  <c r="BN83" i="7"/>
  <c r="B84" i="7"/>
  <c r="C84" i="7"/>
  <c r="T84" i="7"/>
  <c r="AY84" i="7"/>
  <c r="BA84" i="7"/>
  <c r="BB84" i="7"/>
  <c r="BJ84" i="7"/>
  <c r="B85" i="7"/>
  <c r="C85" i="7"/>
  <c r="T85" i="7"/>
  <c r="AY85" i="7"/>
  <c r="BA85" i="7"/>
  <c r="BB85" i="7"/>
  <c r="BJ85" i="7"/>
  <c r="B86" i="7"/>
  <c r="C86" i="7"/>
  <c r="T86" i="7"/>
  <c r="AY86" i="7"/>
  <c r="BA86" i="7"/>
  <c r="BB86" i="7"/>
  <c r="BJ86" i="7"/>
  <c r="B87" i="7"/>
  <c r="C87" i="7"/>
  <c r="T87" i="7"/>
  <c r="AY87" i="7"/>
  <c r="BA87" i="7"/>
  <c r="BB87" i="7"/>
  <c r="BJ87" i="7"/>
  <c r="B88" i="7"/>
  <c r="C88" i="7"/>
  <c r="T88" i="7"/>
  <c r="AY88" i="7"/>
  <c r="BA88" i="7"/>
  <c r="BB88" i="7"/>
  <c r="BJ88" i="7"/>
  <c r="B89" i="7"/>
  <c r="C89" i="7"/>
  <c r="T89" i="7"/>
  <c r="AY89" i="7"/>
  <c r="BA89" i="7"/>
  <c r="BB89" i="7"/>
  <c r="BJ89" i="7"/>
  <c r="B90" i="7"/>
  <c r="C90" i="7"/>
  <c r="T90" i="7"/>
  <c r="AY90" i="7"/>
  <c r="BA90" i="7"/>
  <c r="BB90" i="7"/>
  <c r="BJ90" i="7"/>
  <c r="B91" i="7"/>
  <c r="C91" i="7"/>
  <c r="T91" i="7"/>
  <c r="AY91" i="7"/>
  <c r="BA91" i="7"/>
  <c r="BB91" i="7"/>
  <c r="BJ91" i="7"/>
  <c r="B92" i="7"/>
  <c r="C92" i="7"/>
  <c r="T92" i="7"/>
  <c r="AY92" i="7"/>
  <c r="BA92" i="7"/>
  <c r="BB92" i="7"/>
  <c r="BJ92" i="7"/>
  <c r="B93" i="7"/>
  <c r="C93" i="7"/>
  <c r="T93" i="7"/>
  <c r="AY93" i="7"/>
  <c r="BA93" i="7"/>
  <c r="BB93" i="7"/>
  <c r="BJ93" i="7"/>
  <c r="B94" i="7"/>
  <c r="C94" i="7"/>
  <c r="T94" i="7"/>
  <c r="AY94" i="7"/>
  <c r="BA94" i="7"/>
  <c r="BB94" i="7"/>
  <c r="BJ94" i="7"/>
  <c r="B95" i="7"/>
  <c r="C95" i="7"/>
  <c r="T95" i="7"/>
  <c r="AY95" i="7"/>
  <c r="BA95" i="7"/>
  <c r="BB95" i="7"/>
  <c r="BJ95" i="7"/>
  <c r="BA3" i="7"/>
  <c r="BB3" i="7"/>
  <c r="C3" i="7"/>
  <c r="T3" i="7"/>
  <c r="AY3" i="7"/>
  <c r="B3" i="7"/>
  <c r="C4" i="4" l="1"/>
  <c r="C5" i="4" s="1"/>
  <c r="F136" i="3"/>
  <c r="L9" i="3" l="1"/>
  <c r="D5" i="7" s="1"/>
  <c r="P9" i="3"/>
  <c r="H5" i="7" s="1"/>
  <c r="T9" i="3"/>
  <c r="L5" i="7" s="1"/>
  <c r="X9" i="3"/>
  <c r="O5" i="7" s="1"/>
  <c r="AB9" i="3"/>
  <c r="AF9" i="3"/>
  <c r="U5" i="7" s="1"/>
  <c r="AJ9" i="3"/>
  <c r="Y5" i="7" s="1"/>
  <c r="AN9" i="3"/>
  <c r="AC5" i="7" s="1"/>
  <c r="AR9" i="3"/>
  <c r="AG5" i="7" s="1"/>
  <c r="AV9" i="3"/>
  <c r="AK5" i="7" s="1"/>
  <c r="AZ9" i="3"/>
  <c r="AN5" i="7" s="1"/>
  <c r="BD9" i="3"/>
  <c r="BD5" i="7" s="1"/>
  <c r="BH9" i="3"/>
  <c r="BG5" i="7" s="1"/>
  <c r="BL9" i="3"/>
  <c r="AU5" i="7" s="1"/>
  <c r="BP9" i="3"/>
  <c r="BT9" i="3"/>
  <c r="AX5" i="7" s="1"/>
  <c r="BX9" i="3"/>
  <c r="AS5" i="7" s="1"/>
  <c r="CB9" i="3"/>
  <c r="AK9" i="3"/>
  <c r="Z5" i="7" s="1"/>
  <c r="BI9" i="3"/>
  <c r="BE5" i="7" s="1"/>
  <c r="CC9" i="3"/>
  <c r="U9" i="3"/>
  <c r="M5" i="7" s="1"/>
  <c r="AS9" i="3"/>
  <c r="AJ5" i="7" s="1"/>
  <c r="BA9" i="3"/>
  <c r="AP5" i="7" s="1"/>
  <c r="BM9" i="3"/>
  <c r="J9" i="3"/>
  <c r="N9" i="3"/>
  <c r="F5" i="7" s="1"/>
  <c r="R9" i="3"/>
  <c r="J5" i="7" s="1"/>
  <c r="V9" i="3"/>
  <c r="Z9" i="3"/>
  <c r="Q5" i="7" s="1"/>
  <c r="AD9" i="3"/>
  <c r="AH9" i="3"/>
  <c r="W5" i="7" s="1"/>
  <c r="AL9" i="3"/>
  <c r="AA5" i="7" s="1"/>
  <c r="AP9" i="3"/>
  <c r="AE5" i="7" s="1"/>
  <c r="AT9" i="3"/>
  <c r="AH5" i="7" s="1"/>
  <c r="AX9" i="3"/>
  <c r="AM5" i="7" s="1"/>
  <c r="BB9" i="3"/>
  <c r="S5" i="7" s="1"/>
  <c r="BF9" i="3"/>
  <c r="BI5" i="7" s="1"/>
  <c r="BJ9" i="3"/>
  <c r="AT5" i="7" s="1"/>
  <c r="BN9" i="3"/>
  <c r="BR9" i="3"/>
  <c r="BV9" i="3"/>
  <c r="BZ9" i="3"/>
  <c r="S9" i="3"/>
  <c r="K5" i="7" s="1"/>
  <c r="AU9" i="3"/>
  <c r="AI5" i="7" s="1"/>
  <c r="BG9" i="3"/>
  <c r="BF5" i="7" s="1"/>
  <c r="BO9" i="3"/>
  <c r="BW9" i="3"/>
  <c r="AQ5" i="7" s="1"/>
  <c r="M9" i="3"/>
  <c r="E5" i="7" s="1"/>
  <c r="Q9" i="3"/>
  <c r="I5" i="7" s="1"/>
  <c r="Y9" i="3"/>
  <c r="P5" i="7" s="1"/>
  <c r="AC9" i="3"/>
  <c r="AG9" i="3"/>
  <c r="V5" i="7" s="1"/>
  <c r="AO9" i="3"/>
  <c r="AD5" i="7" s="1"/>
  <c r="AW9" i="3"/>
  <c r="AL5" i="7" s="1"/>
  <c r="BE9" i="3"/>
  <c r="BH5" i="7" s="1"/>
  <c r="BQ9" i="3"/>
  <c r="BY9" i="3"/>
  <c r="BC5" i="7" s="1"/>
  <c r="K9" i="3"/>
  <c r="O9" i="3"/>
  <c r="G5" i="7" s="1"/>
  <c r="W9" i="3"/>
  <c r="N5" i="7" s="1"/>
  <c r="AA9" i="3"/>
  <c r="AE9" i="3"/>
  <c r="AI9" i="3"/>
  <c r="X5" i="7" s="1"/>
  <c r="AM9" i="3"/>
  <c r="AB5" i="7" s="1"/>
  <c r="AQ9" i="3"/>
  <c r="AF5" i="7" s="1"/>
  <c r="AY9" i="3"/>
  <c r="AO5" i="7" s="1"/>
  <c r="BC9" i="3"/>
  <c r="BK9" i="3"/>
  <c r="AZ5" i="7" s="1"/>
  <c r="BS9" i="3"/>
  <c r="CA9" i="3"/>
  <c r="BL5" i="7" s="1"/>
  <c r="BU9" i="3"/>
  <c r="K142" i="3"/>
  <c r="O142" i="3"/>
  <c r="G91" i="7" s="1"/>
  <c r="L142" i="3"/>
  <c r="D91" i="7" s="1"/>
  <c r="P142" i="3"/>
  <c r="H91" i="7" s="1"/>
  <c r="T142" i="3"/>
  <c r="L91" i="7" s="1"/>
  <c r="X142" i="3"/>
  <c r="O91" i="7" s="1"/>
  <c r="AB142" i="3"/>
  <c r="AF142" i="3"/>
  <c r="U91" i="7" s="1"/>
  <c r="AJ142" i="3"/>
  <c r="Y91" i="7" s="1"/>
  <c r="AN142" i="3"/>
  <c r="AC91" i="7" s="1"/>
  <c r="AR142" i="3"/>
  <c r="AG91" i="7" s="1"/>
  <c r="AV142" i="3"/>
  <c r="AK91" i="7" s="1"/>
  <c r="AZ142" i="3"/>
  <c r="AN91" i="7" s="1"/>
  <c r="BD142" i="3"/>
  <c r="BD91" i="7" s="1"/>
  <c r="BH142" i="3"/>
  <c r="BG91" i="7" s="1"/>
  <c r="BL142" i="3"/>
  <c r="AU91" i="7" s="1"/>
  <c r="BP142" i="3"/>
  <c r="BT142" i="3"/>
  <c r="AX91" i="7" s="1"/>
  <c r="BX142" i="3"/>
  <c r="AS91" i="7" s="1"/>
  <c r="CB142" i="3"/>
  <c r="M143" i="3"/>
  <c r="E92" i="7" s="1"/>
  <c r="Q143" i="3"/>
  <c r="I92" i="7" s="1"/>
  <c r="U143" i="3"/>
  <c r="M92" i="7" s="1"/>
  <c r="Y143" i="3"/>
  <c r="P92" i="7" s="1"/>
  <c r="AC143" i="3"/>
  <c r="AG143" i="3"/>
  <c r="V92" i="7" s="1"/>
  <c r="M142" i="3"/>
  <c r="E91" i="7" s="1"/>
  <c r="Q142" i="3"/>
  <c r="I91" i="7" s="1"/>
  <c r="U142" i="3"/>
  <c r="M91" i="7" s="1"/>
  <c r="Y142" i="3"/>
  <c r="P91" i="7" s="1"/>
  <c r="AC142" i="3"/>
  <c r="AG142" i="3"/>
  <c r="V91" i="7" s="1"/>
  <c r="AK142" i="3"/>
  <c r="Z91" i="7" s="1"/>
  <c r="AO142" i="3"/>
  <c r="AD91" i="7" s="1"/>
  <c r="AS142" i="3"/>
  <c r="AJ91" i="7" s="1"/>
  <c r="AW142" i="3"/>
  <c r="AL91" i="7" s="1"/>
  <c r="BA142" i="3"/>
  <c r="AP91" i="7" s="1"/>
  <c r="BE142" i="3"/>
  <c r="BH91" i="7" s="1"/>
  <c r="BI142" i="3"/>
  <c r="BE91" i="7" s="1"/>
  <c r="BM142" i="3"/>
  <c r="BQ142" i="3"/>
  <c r="BU142" i="3"/>
  <c r="BY142" i="3"/>
  <c r="BC91" i="7" s="1"/>
  <c r="CC142" i="3"/>
  <c r="N143" i="3"/>
  <c r="F92" i="7" s="1"/>
  <c r="R143" i="3"/>
  <c r="J92" i="7" s="1"/>
  <c r="V143" i="3"/>
  <c r="Z143" i="3"/>
  <c r="Q92" i="7" s="1"/>
  <c r="AD143" i="3"/>
  <c r="AH143" i="3"/>
  <c r="W92" i="7" s="1"/>
  <c r="AL143" i="3"/>
  <c r="AA92" i="7" s="1"/>
  <c r="AP143" i="3"/>
  <c r="AE92" i="7" s="1"/>
  <c r="AT143" i="3"/>
  <c r="AH92" i="7" s="1"/>
  <c r="AX143" i="3"/>
  <c r="AM92" i="7" s="1"/>
  <c r="BB143" i="3"/>
  <c r="S92" i="7" s="1"/>
  <c r="BF143" i="3"/>
  <c r="BI92" i="7" s="1"/>
  <c r="BJ143" i="3"/>
  <c r="AT92" i="7" s="1"/>
  <c r="BN143" i="3"/>
  <c r="BR143" i="3"/>
  <c r="BV143" i="3"/>
  <c r="BZ143" i="3"/>
  <c r="K144" i="3"/>
  <c r="O144" i="3"/>
  <c r="G94" i="7" s="1"/>
  <c r="S144" i="3"/>
  <c r="K94" i="7" s="1"/>
  <c r="W144" i="3"/>
  <c r="N94" i="7" s="1"/>
  <c r="AA144" i="3"/>
  <c r="AE144" i="3"/>
  <c r="AI144" i="3"/>
  <c r="X94" i="7" s="1"/>
  <c r="AM144" i="3"/>
  <c r="AB94" i="7" s="1"/>
  <c r="AQ144" i="3"/>
  <c r="AF94" i="7" s="1"/>
  <c r="AU144" i="3"/>
  <c r="AI94" i="7" s="1"/>
  <c r="AY144" i="3"/>
  <c r="AO94" i="7" s="1"/>
  <c r="BC144" i="3"/>
  <c r="BG144" i="3"/>
  <c r="BF94" i="7" s="1"/>
  <c r="BK144" i="3"/>
  <c r="AZ94" i="7" s="1"/>
  <c r="BO144" i="3"/>
  <c r="BS144" i="3"/>
  <c r="BW144" i="3"/>
  <c r="AQ94" i="7" s="1"/>
  <c r="CA144" i="3"/>
  <c r="L145" i="3"/>
  <c r="D93" i="7" s="1"/>
  <c r="P145" i="3"/>
  <c r="H93" i="7" s="1"/>
  <c r="T145" i="3"/>
  <c r="L93" i="7" s="1"/>
  <c r="X145" i="3"/>
  <c r="O93" i="7" s="1"/>
  <c r="AB145" i="3"/>
  <c r="AF145" i="3"/>
  <c r="U93" i="7" s="1"/>
  <c r="AJ145" i="3"/>
  <c r="Y93" i="7" s="1"/>
  <c r="AN145" i="3"/>
  <c r="AC93" i="7" s="1"/>
  <c r="AR145" i="3"/>
  <c r="AG93" i="7" s="1"/>
  <c r="AV145" i="3"/>
  <c r="AK93" i="7" s="1"/>
  <c r="AZ145" i="3"/>
  <c r="AN93" i="7" s="1"/>
  <c r="BD145" i="3"/>
  <c r="BD93" i="7" s="1"/>
  <c r="BH145" i="3"/>
  <c r="BG93" i="7" s="1"/>
  <c r="BL145" i="3"/>
  <c r="AU93" i="7" s="1"/>
  <c r="BP145" i="3"/>
  <c r="BT145" i="3"/>
  <c r="AX93" i="7" s="1"/>
  <c r="BX145" i="3"/>
  <c r="AS93" i="7" s="1"/>
  <c r="CB145" i="3"/>
  <c r="M146" i="3"/>
  <c r="E95" i="7" s="1"/>
  <c r="Q146" i="3"/>
  <c r="I95" i="7" s="1"/>
  <c r="U146" i="3"/>
  <c r="M95" i="7" s="1"/>
  <c r="Y146" i="3"/>
  <c r="P95" i="7" s="1"/>
  <c r="AC146" i="3"/>
  <c r="AG146" i="3"/>
  <c r="V95" i="7" s="1"/>
  <c r="AK146" i="3"/>
  <c r="Z95" i="7" s="1"/>
  <c r="AO146" i="3"/>
  <c r="AD95" i="7" s="1"/>
  <c r="AS146" i="3"/>
  <c r="AJ95" i="7" s="1"/>
  <c r="AW146" i="3"/>
  <c r="AL95" i="7" s="1"/>
  <c r="BA146" i="3"/>
  <c r="AP95" i="7" s="1"/>
  <c r="BE146" i="3"/>
  <c r="BH95" i="7" s="1"/>
  <c r="BI146" i="3"/>
  <c r="BE95" i="7" s="1"/>
  <c r="BM146" i="3"/>
  <c r="N142" i="3"/>
  <c r="F91" i="7" s="1"/>
  <c r="R142" i="3"/>
  <c r="J91" i="7" s="1"/>
  <c r="V142" i="3"/>
  <c r="Z142" i="3"/>
  <c r="Q91" i="7" s="1"/>
  <c r="AD142" i="3"/>
  <c r="AH142" i="3"/>
  <c r="W91" i="7" s="1"/>
  <c r="AL142" i="3"/>
  <c r="AA91" i="7" s="1"/>
  <c r="AP142" i="3"/>
  <c r="AE91" i="7" s="1"/>
  <c r="AT142" i="3"/>
  <c r="AH91" i="7" s="1"/>
  <c r="AX142" i="3"/>
  <c r="AM91" i="7" s="1"/>
  <c r="BB142" i="3"/>
  <c r="S91" i="7" s="1"/>
  <c r="BF142" i="3"/>
  <c r="BI91" i="7" s="1"/>
  <c r="BJ142" i="3"/>
  <c r="AT91" i="7" s="1"/>
  <c r="BN142" i="3"/>
  <c r="BR142" i="3"/>
  <c r="BV142" i="3"/>
  <c r="BZ142" i="3"/>
  <c r="K143" i="3"/>
  <c r="O143" i="3"/>
  <c r="G92" i="7" s="1"/>
  <c r="S143" i="3"/>
  <c r="K92" i="7" s="1"/>
  <c r="W143" i="3"/>
  <c r="N92" i="7" s="1"/>
  <c r="AA143" i="3"/>
  <c r="AE143" i="3"/>
  <c r="AI143" i="3"/>
  <c r="X92" i="7" s="1"/>
  <c r="AM143" i="3"/>
  <c r="AB92" i="7" s="1"/>
  <c r="AQ143" i="3"/>
  <c r="AF92" i="7" s="1"/>
  <c r="AU143" i="3"/>
  <c r="AI92" i="7" s="1"/>
  <c r="AY143" i="3"/>
  <c r="AO92" i="7" s="1"/>
  <c r="S142" i="3"/>
  <c r="K91" i="7" s="1"/>
  <c r="AI142" i="3"/>
  <c r="X91" i="7" s="1"/>
  <c r="AY142" i="3"/>
  <c r="AO91" i="7" s="1"/>
  <c r="BO142" i="3"/>
  <c r="L143" i="3"/>
  <c r="D92" i="7" s="1"/>
  <c r="AB143" i="3"/>
  <c r="R92" i="7" s="1"/>
  <c r="AN143" i="3"/>
  <c r="AC92" i="7" s="1"/>
  <c r="AV143" i="3"/>
  <c r="AK92" i="7" s="1"/>
  <c r="BC143" i="3"/>
  <c r="BH143" i="3"/>
  <c r="BG92" i="7" s="1"/>
  <c r="BM143" i="3"/>
  <c r="BS143" i="3"/>
  <c r="BX143" i="3"/>
  <c r="AS92" i="7" s="1"/>
  <c r="CC143" i="3"/>
  <c r="P144" i="3"/>
  <c r="H94" i="7" s="1"/>
  <c r="U144" i="3"/>
  <c r="M94" i="7" s="1"/>
  <c r="Z144" i="3"/>
  <c r="Q94" i="7" s="1"/>
  <c r="AF144" i="3"/>
  <c r="U94" i="7" s="1"/>
  <c r="AK144" i="3"/>
  <c r="Z94" i="7" s="1"/>
  <c r="AP144" i="3"/>
  <c r="AE94" i="7" s="1"/>
  <c r="AV144" i="3"/>
  <c r="AK94" i="7" s="1"/>
  <c r="BA144" i="3"/>
  <c r="AP94" i="7" s="1"/>
  <c r="BF144" i="3"/>
  <c r="BI94" i="7" s="1"/>
  <c r="BL144" i="3"/>
  <c r="AU94" i="7" s="1"/>
  <c r="BQ144" i="3"/>
  <c r="BV144" i="3"/>
  <c r="CB144" i="3"/>
  <c r="N145" i="3"/>
  <c r="F93" i="7" s="1"/>
  <c r="S145" i="3"/>
  <c r="K93" i="7" s="1"/>
  <c r="Y145" i="3"/>
  <c r="P93" i="7" s="1"/>
  <c r="AD145" i="3"/>
  <c r="AI145" i="3"/>
  <c r="X93" i="7" s="1"/>
  <c r="AO145" i="3"/>
  <c r="AD93" i="7" s="1"/>
  <c r="AT145" i="3"/>
  <c r="AH93" i="7" s="1"/>
  <c r="AY145" i="3"/>
  <c r="AO93" i="7" s="1"/>
  <c r="BE145" i="3"/>
  <c r="BH93" i="7" s="1"/>
  <c r="BJ145" i="3"/>
  <c r="AT93" i="7" s="1"/>
  <c r="BO145" i="3"/>
  <c r="BU145" i="3"/>
  <c r="BZ145" i="3"/>
  <c r="L146" i="3"/>
  <c r="D95" i="7" s="1"/>
  <c r="R146" i="3"/>
  <c r="J95" i="7" s="1"/>
  <c r="W146" i="3"/>
  <c r="N95" i="7" s="1"/>
  <c r="AB146" i="3"/>
  <c r="AH146" i="3"/>
  <c r="W95" i="7" s="1"/>
  <c r="AM146" i="3"/>
  <c r="AB95" i="7" s="1"/>
  <c r="AR146" i="3"/>
  <c r="AG95" i="7" s="1"/>
  <c r="AX146" i="3"/>
  <c r="AM95" i="7" s="1"/>
  <c r="BC146" i="3"/>
  <c r="BH146" i="3"/>
  <c r="BG95" i="7" s="1"/>
  <c r="BN146" i="3"/>
  <c r="BR146" i="3"/>
  <c r="BV146" i="3"/>
  <c r="BZ146" i="3"/>
  <c r="J143" i="3"/>
  <c r="J142" i="3"/>
  <c r="M138" i="3"/>
  <c r="E87" i="7" s="1"/>
  <c r="Q138" i="3"/>
  <c r="I87" i="7" s="1"/>
  <c r="U138" i="3"/>
  <c r="M87" i="7" s="1"/>
  <c r="Y138" i="3"/>
  <c r="P87" i="7" s="1"/>
  <c r="AC138" i="3"/>
  <c r="AG138" i="3"/>
  <c r="V87" i="7" s="1"/>
  <c r="AK138" i="3"/>
  <c r="Z87" i="7" s="1"/>
  <c r="AO138" i="3"/>
  <c r="AD87" i="7" s="1"/>
  <c r="AS138" i="3"/>
  <c r="AJ87" i="7" s="1"/>
  <c r="AW138" i="3"/>
  <c r="AL87" i="7" s="1"/>
  <c r="BA138" i="3"/>
  <c r="AP87" i="7" s="1"/>
  <c r="BE138" i="3"/>
  <c r="BH87" i="7" s="1"/>
  <c r="BI138" i="3"/>
  <c r="BE87" i="7" s="1"/>
  <c r="BM138" i="3"/>
  <c r="BQ138" i="3"/>
  <c r="BU138" i="3"/>
  <c r="BY138" i="3"/>
  <c r="BC87" i="7" s="1"/>
  <c r="CC138" i="3"/>
  <c r="M139" i="3"/>
  <c r="E89" i="7" s="1"/>
  <c r="Q139" i="3"/>
  <c r="I89" i="7" s="1"/>
  <c r="U139" i="3"/>
  <c r="M89" i="7" s="1"/>
  <c r="Y139" i="3"/>
  <c r="P89" i="7" s="1"/>
  <c r="AC139" i="3"/>
  <c r="AG139" i="3"/>
  <c r="V89" i="7" s="1"/>
  <c r="AK139" i="3"/>
  <c r="Z89" i="7" s="1"/>
  <c r="AO139" i="3"/>
  <c r="AD89" i="7" s="1"/>
  <c r="AS139" i="3"/>
  <c r="AJ89" i="7" s="1"/>
  <c r="AW139" i="3"/>
  <c r="AL89" i="7" s="1"/>
  <c r="BA139" i="3"/>
  <c r="AP89" i="7" s="1"/>
  <c r="W142" i="3"/>
  <c r="N91" i="7" s="1"/>
  <c r="AM142" i="3"/>
  <c r="AB91" i="7" s="1"/>
  <c r="BC142" i="3"/>
  <c r="BS142" i="3"/>
  <c r="P143" i="3"/>
  <c r="H92" i="7" s="1"/>
  <c r="AF143" i="3"/>
  <c r="U92" i="7" s="1"/>
  <c r="AO143" i="3"/>
  <c r="AD92" i="7" s="1"/>
  <c r="AW143" i="3"/>
  <c r="AL92" i="7" s="1"/>
  <c r="BD143" i="3"/>
  <c r="BD92" i="7" s="1"/>
  <c r="BI143" i="3"/>
  <c r="BE92" i="7" s="1"/>
  <c r="BO143" i="3"/>
  <c r="BT143" i="3"/>
  <c r="AX92" i="7" s="1"/>
  <c r="BY143" i="3"/>
  <c r="BC92" i="7" s="1"/>
  <c r="L144" i="3"/>
  <c r="D94" i="7" s="1"/>
  <c r="Q144" i="3"/>
  <c r="I94" i="7" s="1"/>
  <c r="V144" i="3"/>
  <c r="AB144" i="3"/>
  <c r="R94" i="7" s="1"/>
  <c r="AG144" i="3"/>
  <c r="V94" i="7" s="1"/>
  <c r="AL144" i="3"/>
  <c r="AA94" i="7" s="1"/>
  <c r="AR144" i="3"/>
  <c r="AG94" i="7" s="1"/>
  <c r="AW144" i="3"/>
  <c r="AL94" i="7" s="1"/>
  <c r="BB144" i="3"/>
  <c r="S94" i="7" s="1"/>
  <c r="BH144" i="3"/>
  <c r="BG94" i="7" s="1"/>
  <c r="BM144" i="3"/>
  <c r="BR144" i="3"/>
  <c r="BX144" i="3"/>
  <c r="AS94" i="7" s="1"/>
  <c r="CC144" i="3"/>
  <c r="O145" i="3"/>
  <c r="G93" i="7" s="1"/>
  <c r="U145" i="3"/>
  <c r="M93" i="7" s="1"/>
  <c r="Z145" i="3"/>
  <c r="Q93" i="7" s="1"/>
  <c r="AE145" i="3"/>
  <c r="AK145" i="3"/>
  <c r="Z93" i="7" s="1"/>
  <c r="AP145" i="3"/>
  <c r="AE93" i="7" s="1"/>
  <c r="AU145" i="3"/>
  <c r="AI93" i="7" s="1"/>
  <c r="BA145" i="3"/>
  <c r="AP93" i="7" s="1"/>
  <c r="BF145" i="3"/>
  <c r="BI93" i="7" s="1"/>
  <c r="BK145" i="3"/>
  <c r="AZ93" i="7" s="1"/>
  <c r="BQ145" i="3"/>
  <c r="BV145" i="3"/>
  <c r="CA145" i="3"/>
  <c r="BL93" i="7" s="1"/>
  <c r="N146" i="3"/>
  <c r="F95" i="7" s="1"/>
  <c r="S146" i="3"/>
  <c r="K95" i="7" s="1"/>
  <c r="X146" i="3"/>
  <c r="O95" i="7" s="1"/>
  <c r="AD146" i="3"/>
  <c r="AI146" i="3"/>
  <c r="X95" i="7" s="1"/>
  <c r="AN146" i="3"/>
  <c r="AC95" i="7" s="1"/>
  <c r="AT146" i="3"/>
  <c r="AH95" i="7" s="1"/>
  <c r="AY146" i="3"/>
  <c r="AO95" i="7" s="1"/>
  <c r="BD146" i="3"/>
  <c r="BD95" i="7" s="1"/>
  <c r="BJ146" i="3"/>
  <c r="AT95" i="7" s="1"/>
  <c r="BO146" i="3"/>
  <c r="BS146" i="3"/>
  <c r="BW146" i="3"/>
  <c r="AQ95" i="7" s="1"/>
  <c r="CA146" i="3"/>
  <c r="J144" i="3"/>
  <c r="J138" i="3"/>
  <c r="N138" i="3"/>
  <c r="F87" i="7" s="1"/>
  <c r="R138" i="3"/>
  <c r="J87" i="7" s="1"/>
  <c r="V138" i="3"/>
  <c r="Z138" i="3"/>
  <c r="Q87" i="7" s="1"/>
  <c r="AD138" i="3"/>
  <c r="AH138" i="3"/>
  <c r="W87" i="7" s="1"/>
  <c r="AL138" i="3"/>
  <c r="AA87" i="7" s="1"/>
  <c r="AP138" i="3"/>
  <c r="AE87" i="7" s="1"/>
  <c r="AT138" i="3"/>
  <c r="AH87" i="7" s="1"/>
  <c r="AX138" i="3"/>
  <c r="AM87" i="7" s="1"/>
  <c r="BB138" i="3"/>
  <c r="S87" i="7" s="1"/>
  <c r="BF138" i="3"/>
  <c r="BI87" i="7" s="1"/>
  <c r="BJ138" i="3"/>
  <c r="AT87" i="7" s="1"/>
  <c r="BN138" i="3"/>
  <c r="BR138" i="3"/>
  <c r="BV138" i="3"/>
  <c r="BZ138" i="3"/>
  <c r="J139" i="3"/>
  <c r="N139" i="3"/>
  <c r="F89" i="7" s="1"/>
  <c r="R139" i="3"/>
  <c r="J89" i="7" s="1"/>
  <c r="V139" i="3"/>
  <c r="Z139" i="3"/>
  <c r="Q89" i="7" s="1"/>
  <c r="AD139" i="3"/>
  <c r="AH139" i="3"/>
  <c r="W89" i="7" s="1"/>
  <c r="AL139" i="3"/>
  <c r="AA89" i="7" s="1"/>
  <c r="AP139" i="3"/>
  <c r="AE89" i="7" s="1"/>
  <c r="AT139" i="3"/>
  <c r="AH89" i="7" s="1"/>
  <c r="AX139" i="3"/>
  <c r="AM89" i="7" s="1"/>
  <c r="AA142" i="3"/>
  <c r="BG142" i="3"/>
  <c r="BF91" i="7" s="1"/>
  <c r="T143" i="3"/>
  <c r="L92" i="7" s="1"/>
  <c r="AR143" i="3"/>
  <c r="AG92" i="7" s="1"/>
  <c r="BE143" i="3"/>
  <c r="BH92" i="7" s="1"/>
  <c r="BP143" i="3"/>
  <c r="CA143" i="3"/>
  <c r="R144" i="3"/>
  <c r="J94" i="7" s="1"/>
  <c r="AC144" i="3"/>
  <c r="AN144" i="3"/>
  <c r="AC94" i="7" s="1"/>
  <c r="AX144" i="3"/>
  <c r="AM94" i="7" s="1"/>
  <c r="BI144" i="3"/>
  <c r="BE94" i="7" s="1"/>
  <c r="BT144" i="3"/>
  <c r="AX94" i="7" s="1"/>
  <c r="K145" i="3"/>
  <c r="V145" i="3"/>
  <c r="AG145" i="3"/>
  <c r="V93" i="7" s="1"/>
  <c r="AQ145" i="3"/>
  <c r="AF93" i="7" s="1"/>
  <c r="BB145" i="3"/>
  <c r="S93" i="7" s="1"/>
  <c r="BM145" i="3"/>
  <c r="BW145" i="3"/>
  <c r="AQ93" i="7" s="1"/>
  <c r="O146" i="3"/>
  <c r="G95" i="7" s="1"/>
  <c r="Z146" i="3"/>
  <c r="Q95" i="7" s="1"/>
  <c r="AJ146" i="3"/>
  <c r="Y95" i="7" s="1"/>
  <c r="AU146" i="3"/>
  <c r="AI95" i="7" s="1"/>
  <c r="BF146" i="3"/>
  <c r="BI95" i="7" s="1"/>
  <c r="BP146" i="3"/>
  <c r="BX146" i="3"/>
  <c r="AS95" i="7" s="1"/>
  <c r="J145" i="3"/>
  <c r="O138" i="3"/>
  <c r="G87" i="7" s="1"/>
  <c r="W138" i="3"/>
  <c r="N87" i="7" s="1"/>
  <c r="AE138" i="3"/>
  <c r="AM138" i="3"/>
  <c r="AB87" i="7" s="1"/>
  <c r="AU138" i="3"/>
  <c r="AI87" i="7" s="1"/>
  <c r="BC138" i="3"/>
  <c r="BK138" i="3"/>
  <c r="AZ87" i="7" s="1"/>
  <c r="BS138" i="3"/>
  <c r="CA138" i="3"/>
  <c r="BL87" i="7" s="1"/>
  <c r="O139" i="3"/>
  <c r="G89" i="7" s="1"/>
  <c r="W139" i="3"/>
  <c r="N89" i="7" s="1"/>
  <c r="AE139" i="3"/>
  <c r="AM139" i="3"/>
  <c r="AB89" i="7" s="1"/>
  <c r="AU139" i="3"/>
  <c r="AI89" i="7" s="1"/>
  <c r="BB139" i="3"/>
  <c r="S89" i="7" s="1"/>
  <c r="BF139" i="3"/>
  <c r="BI89" i="7" s="1"/>
  <c r="BJ139" i="3"/>
  <c r="AT89" i="7" s="1"/>
  <c r="BN139" i="3"/>
  <c r="BR139" i="3"/>
  <c r="BV139" i="3"/>
  <c r="BZ139" i="3"/>
  <c r="J140" i="3"/>
  <c r="AE142" i="3"/>
  <c r="BK142" i="3"/>
  <c r="AZ91" i="7" s="1"/>
  <c r="X143" i="3"/>
  <c r="O92" i="7" s="1"/>
  <c r="AS143" i="3"/>
  <c r="AJ92" i="7" s="1"/>
  <c r="BG143" i="3"/>
  <c r="BF92" i="7" s="1"/>
  <c r="BQ143" i="3"/>
  <c r="CB143" i="3"/>
  <c r="T144" i="3"/>
  <c r="L94" i="7" s="1"/>
  <c r="AD144" i="3"/>
  <c r="AO144" i="3"/>
  <c r="AD94" i="7" s="1"/>
  <c r="AZ144" i="3"/>
  <c r="AN94" i="7" s="1"/>
  <c r="BJ144" i="3"/>
  <c r="AT94" i="7" s="1"/>
  <c r="BU144" i="3"/>
  <c r="M145" i="3"/>
  <c r="E93" i="7" s="1"/>
  <c r="W145" i="3"/>
  <c r="N93" i="7" s="1"/>
  <c r="AH145" i="3"/>
  <c r="W93" i="7" s="1"/>
  <c r="AS145" i="3"/>
  <c r="AJ93" i="7" s="1"/>
  <c r="BC145" i="3"/>
  <c r="BN145" i="3"/>
  <c r="AV93" i="7" s="1"/>
  <c r="BY145" i="3"/>
  <c r="BC93" i="7" s="1"/>
  <c r="P146" i="3"/>
  <c r="H95" i="7" s="1"/>
  <c r="AA146" i="3"/>
  <c r="AL146" i="3"/>
  <c r="AA95" i="7" s="1"/>
  <c r="AV146" i="3"/>
  <c r="AK95" i="7" s="1"/>
  <c r="BG146" i="3"/>
  <c r="BF95" i="7" s="1"/>
  <c r="BQ146" i="3"/>
  <c r="BY146" i="3"/>
  <c r="BC95" i="7" s="1"/>
  <c r="J146" i="3"/>
  <c r="P138" i="3"/>
  <c r="H87" i="7" s="1"/>
  <c r="X138" i="3"/>
  <c r="O87" i="7" s="1"/>
  <c r="AF138" i="3"/>
  <c r="U87" i="7" s="1"/>
  <c r="AN138" i="3"/>
  <c r="AC87" i="7" s="1"/>
  <c r="AV138" i="3"/>
  <c r="AK87" i="7" s="1"/>
  <c r="BD138" i="3"/>
  <c r="BD87" i="7" s="1"/>
  <c r="BL138" i="3"/>
  <c r="AU87" i="7" s="1"/>
  <c r="BT138" i="3"/>
  <c r="AX87" i="7" s="1"/>
  <c r="CB138" i="3"/>
  <c r="P139" i="3"/>
  <c r="H89" i="7" s="1"/>
  <c r="X139" i="3"/>
  <c r="O89" i="7" s="1"/>
  <c r="AF139" i="3"/>
  <c r="U89" i="7" s="1"/>
  <c r="AN139" i="3"/>
  <c r="AC89" i="7" s="1"/>
  <c r="AV139" i="3"/>
  <c r="AK89" i="7" s="1"/>
  <c r="BC139" i="3"/>
  <c r="BG139" i="3"/>
  <c r="BF89" i="7" s="1"/>
  <c r="BK139" i="3"/>
  <c r="AZ89" i="7" s="1"/>
  <c r="BO139" i="3"/>
  <c r="BS139" i="3"/>
  <c r="BW139" i="3"/>
  <c r="AQ89" i="7" s="1"/>
  <c r="CA139" i="3"/>
  <c r="K140" i="3"/>
  <c r="O140" i="3"/>
  <c r="G88" i="7" s="1"/>
  <c r="S140" i="3"/>
  <c r="K88" i="7" s="1"/>
  <c r="W140" i="3"/>
  <c r="N88" i="7" s="1"/>
  <c r="AA140" i="3"/>
  <c r="AE140" i="3"/>
  <c r="AI140" i="3"/>
  <c r="X88" i="7" s="1"/>
  <c r="AM140" i="3"/>
  <c r="AB88" i="7" s="1"/>
  <c r="AQ140" i="3"/>
  <c r="AF88" i="7" s="1"/>
  <c r="AU140" i="3"/>
  <c r="AI88" i="7" s="1"/>
  <c r="AY140" i="3"/>
  <c r="AO88" i="7" s="1"/>
  <c r="BC140" i="3"/>
  <c r="BG140" i="3"/>
  <c r="BF88" i="7" s="1"/>
  <c r="BK140" i="3"/>
  <c r="AZ88" i="7" s="1"/>
  <c r="BO140" i="3"/>
  <c r="BS140" i="3"/>
  <c r="BW140" i="3"/>
  <c r="AQ88" i="7" s="1"/>
  <c r="CA140" i="3"/>
  <c r="K141" i="3"/>
  <c r="O141" i="3"/>
  <c r="G90" i="7" s="1"/>
  <c r="S141" i="3"/>
  <c r="K90" i="7" s="1"/>
  <c r="W141" i="3"/>
  <c r="N90" i="7" s="1"/>
  <c r="AA141" i="3"/>
  <c r="AE141" i="3"/>
  <c r="AI141" i="3"/>
  <c r="X90" i="7" s="1"/>
  <c r="AM141" i="3"/>
  <c r="AB90" i="7" s="1"/>
  <c r="AQ141" i="3"/>
  <c r="AF90" i="7" s="1"/>
  <c r="AU141" i="3"/>
  <c r="AI90" i="7" s="1"/>
  <c r="AY141" i="3"/>
  <c r="AO90" i="7" s="1"/>
  <c r="BC141" i="3"/>
  <c r="BG141" i="3"/>
  <c r="BF90" i="7" s="1"/>
  <c r="BK141" i="3"/>
  <c r="AZ90" i="7" s="1"/>
  <c r="BO141" i="3"/>
  <c r="BS141" i="3"/>
  <c r="BW141" i="3"/>
  <c r="AQ90" i="7" s="1"/>
  <c r="CA141" i="3"/>
  <c r="AQ142" i="3"/>
  <c r="AF91" i="7" s="1"/>
  <c r="AJ143" i="3"/>
  <c r="Y92" i="7" s="1"/>
  <c r="BK143" i="3"/>
  <c r="AZ92" i="7" s="1"/>
  <c r="M144" i="3"/>
  <c r="E94" i="7" s="1"/>
  <c r="AH144" i="3"/>
  <c r="W94" i="7" s="1"/>
  <c r="BD144" i="3"/>
  <c r="BD94" i="7" s="1"/>
  <c r="BY144" i="3"/>
  <c r="BC94" i="7" s="1"/>
  <c r="AA145" i="3"/>
  <c r="AW145" i="3"/>
  <c r="AL93" i="7" s="1"/>
  <c r="BR145" i="3"/>
  <c r="T146" i="3"/>
  <c r="L95" i="7" s="1"/>
  <c r="AP146" i="3"/>
  <c r="AE95" i="7" s="1"/>
  <c r="BK146" i="3"/>
  <c r="AZ95" i="7" s="1"/>
  <c r="CB146" i="3"/>
  <c r="S138" i="3"/>
  <c r="K87" i="7" s="1"/>
  <c r="AI138" i="3"/>
  <c r="X87" i="7" s="1"/>
  <c r="AY138" i="3"/>
  <c r="AO87" i="7" s="1"/>
  <c r="BO138" i="3"/>
  <c r="K139" i="3"/>
  <c r="AA139" i="3"/>
  <c r="AQ139" i="3"/>
  <c r="AF89" i="7" s="1"/>
  <c r="BD139" i="3"/>
  <c r="BD89" i="7" s="1"/>
  <c r="BL139" i="3"/>
  <c r="AU89" i="7" s="1"/>
  <c r="BT139" i="3"/>
  <c r="AX89" i="7" s="1"/>
  <c r="CB139" i="3"/>
  <c r="N140" i="3"/>
  <c r="F88" i="7" s="1"/>
  <c r="T140" i="3"/>
  <c r="L88" i="7" s="1"/>
  <c r="Y140" i="3"/>
  <c r="P88" i="7" s="1"/>
  <c r="AD140" i="3"/>
  <c r="AJ140" i="3"/>
  <c r="Y88" i="7" s="1"/>
  <c r="AO140" i="3"/>
  <c r="AD88" i="7" s="1"/>
  <c r="AT140" i="3"/>
  <c r="AH88" i="7" s="1"/>
  <c r="AZ140" i="3"/>
  <c r="AN88" i="7" s="1"/>
  <c r="BE140" i="3"/>
  <c r="BH88" i="7" s="1"/>
  <c r="BJ140" i="3"/>
  <c r="AT88" i="7" s="1"/>
  <c r="BP140" i="3"/>
  <c r="BU140" i="3"/>
  <c r="BZ140" i="3"/>
  <c r="BK88" i="7" s="1"/>
  <c r="L141" i="3"/>
  <c r="D90" i="7" s="1"/>
  <c r="Q141" i="3"/>
  <c r="I90" i="7" s="1"/>
  <c r="V141" i="3"/>
  <c r="AB141" i="3"/>
  <c r="AG141" i="3"/>
  <c r="V90" i="7" s="1"/>
  <c r="AL141" i="3"/>
  <c r="AA90" i="7" s="1"/>
  <c r="AR141" i="3"/>
  <c r="AG90" i="7" s="1"/>
  <c r="AW141" i="3"/>
  <c r="AL90" i="7" s="1"/>
  <c r="BB141" i="3"/>
  <c r="S90" i="7" s="1"/>
  <c r="BH141" i="3"/>
  <c r="BG90" i="7" s="1"/>
  <c r="BM141" i="3"/>
  <c r="BR141" i="3"/>
  <c r="BX141" i="3"/>
  <c r="AS90" i="7" s="1"/>
  <c r="CC141" i="3"/>
  <c r="N137" i="3"/>
  <c r="F86" i="7" s="1"/>
  <c r="R137" i="3"/>
  <c r="J86" i="7" s="1"/>
  <c r="V137" i="3"/>
  <c r="Z137" i="3"/>
  <c r="Q86" i="7" s="1"/>
  <c r="AD137" i="3"/>
  <c r="AH137" i="3"/>
  <c r="W86" i="7" s="1"/>
  <c r="AL137" i="3"/>
  <c r="AA86" i="7" s="1"/>
  <c r="AP137" i="3"/>
  <c r="AE86" i="7" s="1"/>
  <c r="AT137" i="3"/>
  <c r="AH86" i="7" s="1"/>
  <c r="AX137" i="3"/>
  <c r="AM86" i="7" s="1"/>
  <c r="BB137" i="3"/>
  <c r="S86" i="7" s="1"/>
  <c r="BF137" i="3"/>
  <c r="BI86" i="7" s="1"/>
  <c r="BJ137" i="3"/>
  <c r="AT86" i="7" s="1"/>
  <c r="BN137" i="3"/>
  <c r="BR137" i="3"/>
  <c r="BV137" i="3"/>
  <c r="BZ137" i="3"/>
  <c r="J137" i="3"/>
  <c r="AB6" i="3"/>
  <c r="AF6" i="3"/>
  <c r="AJ6" i="3"/>
  <c r="AN6" i="3"/>
  <c r="AR6" i="3"/>
  <c r="AV6" i="3"/>
  <c r="AZ6" i="3"/>
  <c r="BD6" i="3"/>
  <c r="BH6" i="3"/>
  <c r="BL6" i="3"/>
  <c r="BP6" i="3"/>
  <c r="BT6" i="3"/>
  <c r="BX6" i="3"/>
  <c r="CB6" i="3"/>
  <c r="AB7" i="3"/>
  <c r="AF7" i="3"/>
  <c r="AJ7" i="3"/>
  <c r="AN7" i="3"/>
  <c r="AR7" i="3"/>
  <c r="AV7" i="3"/>
  <c r="AZ7" i="3"/>
  <c r="BD7" i="3"/>
  <c r="BH7" i="3"/>
  <c r="BL7" i="3"/>
  <c r="BP7" i="3"/>
  <c r="BT7" i="3"/>
  <c r="BX7" i="3"/>
  <c r="CB7" i="3"/>
  <c r="AB8" i="3"/>
  <c r="AF8" i="3"/>
  <c r="U4" i="7" s="1"/>
  <c r="AJ8" i="3"/>
  <c r="Y4" i="7" s="1"/>
  <c r="AN8" i="3"/>
  <c r="AC4" i="7" s="1"/>
  <c r="AR8" i="3"/>
  <c r="AG4" i="7" s="1"/>
  <c r="AV8" i="3"/>
  <c r="AK4" i="7" s="1"/>
  <c r="AZ8" i="3"/>
  <c r="AN4" i="7" s="1"/>
  <c r="BD8" i="3"/>
  <c r="BD4" i="7" s="1"/>
  <c r="BH8" i="3"/>
  <c r="BG4" i="7" s="1"/>
  <c r="BL8" i="3"/>
  <c r="AU4" i="7" s="1"/>
  <c r="BP8" i="3"/>
  <c r="BT8" i="3"/>
  <c r="AX4" i="7" s="1"/>
  <c r="BX8" i="3"/>
  <c r="AS4" i="7" s="1"/>
  <c r="CB8" i="3"/>
  <c r="AB10" i="3"/>
  <c r="AF10" i="3"/>
  <c r="U8" i="7" s="1"/>
  <c r="AJ10" i="3"/>
  <c r="Y8" i="7" s="1"/>
  <c r="AN10" i="3"/>
  <c r="AC8" i="7" s="1"/>
  <c r="AR10" i="3"/>
  <c r="AG8" i="7" s="1"/>
  <c r="AV10" i="3"/>
  <c r="AK8" i="7" s="1"/>
  <c r="AZ10" i="3"/>
  <c r="AN8" i="7" s="1"/>
  <c r="BD10" i="3"/>
  <c r="BD8" i="7" s="1"/>
  <c r="BH10" i="3"/>
  <c r="BG8" i="7" s="1"/>
  <c r="BL10" i="3"/>
  <c r="AU8" i="7" s="1"/>
  <c r="BP10" i="3"/>
  <c r="BT10" i="3"/>
  <c r="AX8" i="7" s="1"/>
  <c r="BX10" i="3"/>
  <c r="AS8" i="7" s="1"/>
  <c r="CB10" i="3"/>
  <c r="AB11" i="3"/>
  <c r="AF11" i="3"/>
  <c r="AJ11" i="3"/>
  <c r="AN11" i="3"/>
  <c r="AR11" i="3"/>
  <c r="AV11" i="3"/>
  <c r="AZ11" i="3"/>
  <c r="BD11" i="3"/>
  <c r="BH11" i="3"/>
  <c r="BL11" i="3"/>
  <c r="BP11" i="3"/>
  <c r="BT11" i="3"/>
  <c r="BX11" i="3"/>
  <c r="CB11" i="3"/>
  <c r="AB12" i="3"/>
  <c r="AF12" i="3"/>
  <c r="U6" i="7" s="1"/>
  <c r="AJ12" i="3"/>
  <c r="Y6" i="7" s="1"/>
  <c r="AN12" i="3"/>
  <c r="AC6" i="7" s="1"/>
  <c r="AR12" i="3"/>
  <c r="AG6" i="7" s="1"/>
  <c r="AV12" i="3"/>
  <c r="AK6" i="7" s="1"/>
  <c r="AZ12" i="3"/>
  <c r="AN6" i="7" s="1"/>
  <c r="BD12" i="3"/>
  <c r="BD6" i="7" s="1"/>
  <c r="BH12" i="3"/>
  <c r="BG6" i="7" s="1"/>
  <c r="BL12" i="3"/>
  <c r="AU6" i="7" s="1"/>
  <c r="BP12" i="3"/>
  <c r="BT12" i="3"/>
  <c r="AX6" i="7" s="1"/>
  <c r="BX12" i="3"/>
  <c r="AS6" i="7" s="1"/>
  <c r="CB12" i="3"/>
  <c r="AB13" i="3"/>
  <c r="AF13" i="3"/>
  <c r="AU142" i="3"/>
  <c r="AI91" i="7" s="1"/>
  <c r="AK143" i="3"/>
  <c r="Z92" i="7" s="1"/>
  <c r="BL143" i="3"/>
  <c r="AU92" i="7" s="1"/>
  <c r="N144" i="3"/>
  <c r="F94" i="7" s="1"/>
  <c r="AJ144" i="3"/>
  <c r="Y94" i="7" s="1"/>
  <c r="BE144" i="3"/>
  <c r="BH94" i="7" s="1"/>
  <c r="BZ144" i="3"/>
  <c r="BK94" i="7" s="1"/>
  <c r="AC145" i="3"/>
  <c r="AX145" i="3"/>
  <c r="AM93" i="7" s="1"/>
  <c r="BS145" i="3"/>
  <c r="V146" i="3"/>
  <c r="AQ146" i="3"/>
  <c r="AF95" i="7" s="1"/>
  <c r="BL146" i="3"/>
  <c r="AU95" i="7" s="1"/>
  <c r="CC146" i="3"/>
  <c r="T138" i="3"/>
  <c r="L87" i="7" s="1"/>
  <c r="AJ138" i="3"/>
  <c r="Y87" i="7" s="1"/>
  <c r="AZ138" i="3"/>
  <c r="AN87" i="7" s="1"/>
  <c r="BP138" i="3"/>
  <c r="L139" i="3"/>
  <c r="D89" i="7" s="1"/>
  <c r="AB139" i="3"/>
  <c r="R89" i="7" s="1"/>
  <c r="AR139" i="3"/>
  <c r="AG89" i="7" s="1"/>
  <c r="BE139" i="3"/>
  <c r="BH89" i="7" s="1"/>
  <c r="BM139" i="3"/>
  <c r="BU139" i="3"/>
  <c r="CC139" i="3"/>
  <c r="P140" i="3"/>
  <c r="H88" i="7" s="1"/>
  <c r="U140" i="3"/>
  <c r="M88" i="7" s="1"/>
  <c r="Z140" i="3"/>
  <c r="Q88" i="7" s="1"/>
  <c r="AF140" i="3"/>
  <c r="U88" i="7" s="1"/>
  <c r="AK140" i="3"/>
  <c r="Z88" i="7" s="1"/>
  <c r="AP140" i="3"/>
  <c r="AE88" i="7" s="1"/>
  <c r="AV140" i="3"/>
  <c r="AK88" i="7" s="1"/>
  <c r="BA140" i="3"/>
  <c r="AP88" i="7" s="1"/>
  <c r="BF140" i="3"/>
  <c r="BI88" i="7" s="1"/>
  <c r="BL140" i="3"/>
  <c r="AU88" i="7" s="1"/>
  <c r="BQ140" i="3"/>
  <c r="BV140" i="3"/>
  <c r="CB140" i="3"/>
  <c r="M141" i="3"/>
  <c r="E90" i="7" s="1"/>
  <c r="R141" i="3"/>
  <c r="J90" i="7" s="1"/>
  <c r="X141" i="3"/>
  <c r="O90" i="7" s="1"/>
  <c r="AC141" i="3"/>
  <c r="AH141" i="3"/>
  <c r="W90" i="7" s="1"/>
  <c r="AN141" i="3"/>
  <c r="AC90" i="7" s="1"/>
  <c r="AS141" i="3"/>
  <c r="AJ90" i="7" s="1"/>
  <c r="AX141" i="3"/>
  <c r="AM90" i="7" s="1"/>
  <c r="BD141" i="3"/>
  <c r="BD90" i="7" s="1"/>
  <c r="BI141" i="3"/>
  <c r="BE90" i="7" s="1"/>
  <c r="BN141" i="3"/>
  <c r="AV90" i="7" s="1"/>
  <c r="BT141" i="3"/>
  <c r="AX90" i="7" s="1"/>
  <c r="BY141" i="3"/>
  <c r="BC90" i="7" s="1"/>
  <c r="K137" i="3"/>
  <c r="O137" i="3"/>
  <c r="G86" i="7" s="1"/>
  <c r="S137" i="3"/>
  <c r="K86" i="7" s="1"/>
  <c r="W137" i="3"/>
  <c r="N86" i="7" s="1"/>
  <c r="AA137" i="3"/>
  <c r="AE137" i="3"/>
  <c r="AI137" i="3"/>
  <c r="X86" i="7" s="1"/>
  <c r="AM137" i="3"/>
  <c r="AB86" i="7" s="1"/>
  <c r="AQ137" i="3"/>
  <c r="AF86" i="7" s="1"/>
  <c r="AU137" i="3"/>
  <c r="AI86" i="7" s="1"/>
  <c r="AY137" i="3"/>
  <c r="AO86" i="7" s="1"/>
  <c r="BC137" i="3"/>
  <c r="BG137" i="3"/>
  <c r="BF86" i="7" s="1"/>
  <c r="BK137" i="3"/>
  <c r="AZ86" i="7" s="1"/>
  <c r="BO137" i="3"/>
  <c r="BS137" i="3"/>
  <c r="BW137" i="3"/>
  <c r="AQ86" i="7" s="1"/>
  <c r="CA137" i="3"/>
  <c r="BL86" i="7" s="1"/>
  <c r="L65" i="3"/>
  <c r="AC6" i="3"/>
  <c r="AG6" i="3"/>
  <c r="AK6" i="3"/>
  <c r="AO6" i="3"/>
  <c r="AS6" i="3"/>
  <c r="AW6" i="3"/>
  <c r="BA6" i="3"/>
  <c r="BE6" i="3"/>
  <c r="BI6" i="3"/>
  <c r="BM6" i="3"/>
  <c r="BQ6" i="3"/>
  <c r="BU6" i="3"/>
  <c r="BY6" i="3"/>
  <c r="CC6" i="3"/>
  <c r="AC7" i="3"/>
  <c r="AG7" i="3"/>
  <c r="AK7" i="3"/>
  <c r="AO7" i="3"/>
  <c r="AS7" i="3"/>
  <c r="AW7" i="3"/>
  <c r="BA7" i="3"/>
  <c r="BE7" i="3"/>
  <c r="BI7" i="3"/>
  <c r="BM7" i="3"/>
  <c r="BQ7" i="3"/>
  <c r="BU7" i="3"/>
  <c r="BY7" i="3"/>
  <c r="CC7" i="3"/>
  <c r="AC8" i="3"/>
  <c r="AG8" i="3"/>
  <c r="V4" i="7" s="1"/>
  <c r="AK8" i="3"/>
  <c r="Z4" i="7" s="1"/>
  <c r="AO8" i="3"/>
  <c r="AD4" i="7" s="1"/>
  <c r="AS8" i="3"/>
  <c r="AJ4" i="7" s="1"/>
  <c r="AW8" i="3"/>
  <c r="AL4" i="7" s="1"/>
  <c r="BA8" i="3"/>
  <c r="AP4" i="7" s="1"/>
  <c r="BE8" i="3"/>
  <c r="BH4" i="7" s="1"/>
  <c r="BI8" i="3"/>
  <c r="BE4" i="7" s="1"/>
  <c r="BM8" i="3"/>
  <c r="BQ8" i="3"/>
  <c r="BU8" i="3"/>
  <c r="BY8" i="3"/>
  <c r="BC4" i="7" s="1"/>
  <c r="CC8" i="3"/>
  <c r="AC10" i="3"/>
  <c r="AG10" i="3"/>
  <c r="V8" i="7" s="1"/>
  <c r="AK10" i="3"/>
  <c r="Z8" i="7" s="1"/>
  <c r="AO10" i="3"/>
  <c r="AD8" i="7" s="1"/>
  <c r="AS10" i="3"/>
  <c r="AJ8" i="7" s="1"/>
  <c r="AW10" i="3"/>
  <c r="AL8" i="7" s="1"/>
  <c r="BA10" i="3"/>
  <c r="AP8" i="7" s="1"/>
  <c r="BE10" i="3"/>
  <c r="BH8" i="7" s="1"/>
  <c r="BI10" i="3"/>
  <c r="BE8" i="7" s="1"/>
  <c r="BM10" i="3"/>
  <c r="BQ10" i="3"/>
  <c r="BU10" i="3"/>
  <c r="BY10" i="3"/>
  <c r="BC8" i="7" s="1"/>
  <c r="CC10" i="3"/>
  <c r="AC11" i="3"/>
  <c r="AG11" i="3"/>
  <c r="AK11" i="3"/>
  <c r="AO11" i="3"/>
  <c r="AS11" i="3"/>
  <c r="AW11" i="3"/>
  <c r="BA11" i="3"/>
  <c r="BE11" i="3"/>
  <c r="BI11" i="3"/>
  <c r="BM11" i="3"/>
  <c r="BQ11" i="3"/>
  <c r="BU11" i="3"/>
  <c r="BY11" i="3"/>
  <c r="CC11" i="3"/>
  <c r="AC12" i="3"/>
  <c r="AG12" i="3"/>
  <c r="V6" i="7" s="1"/>
  <c r="AK12" i="3"/>
  <c r="Z6" i="7" s="1"/>
  <c r="AO12" i="3"/>
  <c r="AD6" i="7" s="1"/>
  <c r="AS12" i="3"/>
  <c r="AJ6" i="7" s="1"/>
  <c r="AW12" i="3"/>
  <c r="AL6" i="7" s="1"/>
  <c r="BA12" i="3"/>
  <c r="AP6" i="7" s="1"/>
  <c r="BE12" i="3"/>
  <c r="BH6" i="7" s="1"/>
  <c r="BI12" i="3"/>
  <c r="BE6" i="7" s="1"/>
  <c r="BM12" i="3"/>
  <c r="BQ12" i="3"/>
  <c r="BU12" i="3"/>
  <c r="BY12" i="3"/>
  <c r="BC6" i="7" s="1"/>
  <c r="CC12" i="3"/>
  <c r="AC13" i="3"/>
  <c r="AG13" i="3"/>
  <c r="BW142" i="3"/>
  <c r="AQ91" i="7" s="1"/>
  <c r="BU143" i="3"/>
  <c r="AS144" i="3"/>
  <c r="AJ94" i="7" s="1"/>
  <c r="Q145" i="3"/>
  <c r="I93" i="7" s="1"/>
  <c r="BG145" i="3"/>
  <c r="BF93" i="7" s="1"/>
  <c r="AE146" i="3"/>
  <c r="BT146" i="3"/>
  <c r="AX95" i="7" s="1"/>
  <c r="AA138" i="3"/>
  <c r="BG138" i="3"/>
  <c r="BF87" i="7" s="1"/>
  <c r="S139" i="3"/>
  <c r="K89" i="7" s="1"/>
  <c r="AY139" i="3"/>
  <c r="AO89" i="7" s="1"/>
  <c r="BP139" i="3"/>
  <c r="L140" i="3"/>
  <c r="D88" i="7" s="1"/>
  <c r="V140" i="3"/>
  <c r="AG140" i="3"/>
  <c r="V88" i="7" s="1"/>
  <c r="AR140" i="3"/>
  <c r="AG88" i="7" s="1"/>
  <c r="BB140" i="3"/>
  <c r="S88" i="7" s="1"/>
  <c r="BM140" i="3"/>
  <c r="BX140" i="3"/>
  <c r="AS88" i="7" s="1"/>
  <c r="N141" i="3"/>
  <c r="F90" i="7" s="1"/>
  <c r="Y141" i="3"/>
  <c r="P90" i="7" s="1"/>
  <c r="AJ141" i="3"/>
  <c r="Y90" i="7" s="1"/>
  <c r="AT141" i="3"/>
  <c r="AH90" i="7" s="1"/>
  <c r="BE141" i="3"/>
  <c r="BH90" i="7" s="1"/>
  <c r="BP141" i="3"/>
  <c r="BZ141" i="3"/>
  <c r="P137" i="3"/>
  <c r="H86" i="7" s="1"/>
  <c r="X137" i="3"/>
  <c r="O86" i="7" s="1"/>
  <c r="AF137" i="3"/>
  <c r="U86" i="7" s="1"/>
  <c r="AN137" i="3"/>
  <c r="AC86" i="7" s="1"/>
  <c r="AV137" i="3"/>
  <c r="AK86" i="7" s="1"/>
  <c r="BD137" i="3"/>
  <c r="BD86" i="7" s="1"/>
  <c r="BL137" i="3"/>
  <c r="AU86" i="7" s="1"/>
  <c r="BT137" i="3"/>
  <c r="AX86" i="7" s="1"/>
  <c r="CB137" i="3"/>
  <c r="AD6" i="3"/>
  <c r="AL6" i="3"/>
  <c r="AT6" i="3"/>
  <c r="BB6" i="3"/>
  <c r="BJ6" i="3"/>
  <c r="BR6" i="3"/>
  <c r="BZ6" i="3"/>
  <c r="AD7" i="3"/>
  <c r="AL7" i="3"/>
  <c r="AT7" i="3"/>
  <c r="BB7" i="3"/>
  <c r="BJ7" i="3"/>
  <c r="BR7" i="3"/>
  <c r="BZ7" i="3"/>
  <c r="AD8" i="3"/>
  <c r="AL8" i="3"/>
  <c r="AA4" i="7" s="1"/>
  <c r="AT8" i="3"/>
  <c r="AH4" i="7" s="1"/>
  <c r="BB8" i="3"/>
  <c r="S4" i="7" s="1"/>
  <c r="BJ8" i="3"/>
  <c r="AT4" i="7" s="1"/>
  <c r="BR8" i="3"/>
  <c r="BZ8" i="3"/>
  <c r="AD10" i="3"/>
  <c r="AL10" i="3"/>
  <c r="AA8" i="7" s="1"/>
  <c r="AT10" i="3"/>
  <c r="AH8" i="7" s="1"/>
  <c r="BB10" i="3"/>
  <c r="S8" i="7" s="1"/>
  <c r="BJ10" i="3"/>
  <c r="AT8" i="7" s="1"/>
  <c r="BR10" i="3"/>
  <c r="BZ10" i="3"/>
  <c r="AD11" i="3"/>
  <c r="AL11" i="3"/>
  <c r="AT11" i="3"/>
  <c r="BB11" i="3"/>
  <c r="BJ11" i="3"/>
  <c r="BR11" i="3"/>
  <c r="BZ11" i="3"/>
  <c r="AD12" i="3"/>
  <c r="AL12" i="3"/>
  <c r="AA6" i="7" s="1"/>
  <c r="AT12" i="3"/>
  <c r="AH6" i="7" s="1"/>
  <c r="BB12" i="3"/>
  <c r="S6" i="7" s="1"/>
  <c r="BJ12" i="3"/>
  <c r="AT6" i="7" s="1"/>
  <c r="BR12" i="3"/>
  <c r="BZ12" i="3"/>
  <c r="AD13" i="3"/>
  <c r="AJ13" i="3"/>
  <c r="AN13" i="3"/>
  <c r="AR13" i="3"/>
  <c r="AV13" i="3"/>
  <c r="AZ13" i="3"/>
  <c r="BD13" i="3"/>
  <c r="BH13" i="3"/>
  <c r="BL13" i="3"/>
  <c r="BP13" i="3"/>
  <c r="BT13" i="3"/>
  <c r="BX13" i="3"/>
  <c r="CB13" i="3"/>
  <c r="AB14" i="3"/>
  <c r="AF14" i="3"/>
  <c r="U7" i="7" s="1"/>
  <c r="AJ14" i="3"/>
  <c r="Y7" i="7" s="1"/>
  <c r="AN14" i="3"/>
  <c r="AC7" i="7" s="1"/>
  <c r="AR14" i="3"/>
  <c r="AG7" i="7" s="1"/>
  <c r="AV14" i="3"/>
  <c r="AK7" i="7" s="1"/>
  <c r="AZ14" i="3"/>
  <c r="AN7" i="7" s="1"/>
  <c r="BD14" i="3"/>
  <c r="BD7" i="7" s="1"/>
  <c r="BH14" i="3"/>
  <c r="BG7" i="7" s="1"/>
  <c r="BL14" i="3"/>
  <c r="AU7" i="7" s="1"/>
  <c r="BP14" i="3"/>
  <c r="BT14" i="3"/>
  <c r="AX7" i="7" s="1"/>
  <c r="BX14" i="3"/>
  <c r="AS7" i="7" s="1"/>
  <c r="CB14" i="3"/>
  <c r="AB15" i="3"/>
  <c r="AF15" i="3"/>
  <c r="U9" i="7" s="1"/>
  <c r="AJ15" i="3"/>
  <c r="Y9" i="7" s="1"/>
  <c r="AN15" i="3"/>
  <c r="AC9" i="7" s="1"/>
  <c r="AR15" i="3"/>
  <c r="AG9" i="7" s="1"/>
  <c r="AV15" i="3"/>
  <c r="AK9" i="7" s="1"/>
  <c r="AZ15" i="3"/>
  <c r="AN9" i="7" s="1"/>
  <c r="BD15" i="3"/>
  <c r="BD9" i="7" s="1"/>
  <c r="BH15" i="3"/>
  <c r="BG9" i="7" s="1"/>
  <c r="BL15" i="3"/>
  <c r="AU9" i="7" s="1"/>
  <c r="BP15" i="3"/>
  <c r="BT15" i="3"/>
  <c r="AX9" i="7" s="1"/>
  <c r="BX15" i="3"/>
  <c r="AS9" i="7" s="1"/>
  <c r="CB15" i="3"/>
  <c r="AB16" i="3"/>
  <c r="AF16" i="3"/>
  <c r="AJ16" i="3"/>
  <c r="AN16" i="3"/>
  <c r="AR16" i="3"/>
  <c r="AV16" i="3"/>
  <c r="AZ16" i="3"/>
  <c r="BD16" i="3"/>
  <c r="BH16" i="3"/>
  <c r="BL16" i="3"/>
  <c r="BP16" i="3"/>
  <c r="BT16" i="3"/>
  <c r="BX16" i="3"/>
  <c r="CB16" i="3"/>
  <c r="AB17" i="3"/>
  <c r="AF17" i="3"/>
  <c r="AJ17" i="3"/>
  <c r="AN17" i="3"/>
  <c r="AR17" i="3"/>
  <c r="AV17" i="3"/>
  <c r="AZ17" i="3"/>
  <c r="BD17" i="3"/>
  <c r="BH17" i="3"/>
  <c r="BL17" i="3"/>
  <c r="BP17" i="3"/>
  <c r="BT17" i="3"/>
  <c r="BX17" i="3"/>
  <c r="CB17" i="3"/>
  <c r="AB18" i="3"/>
  <c r="AF18" i="3"/>
  <c r="AJ18" i="3"/>
  <c r="AN18" i="3"/>
  <c r="CA142" i="3"/>
  <c r="BW143" i="3"/>
  <c r="AQ92" i="7" s="1"/>
  <c r="AT144" i="3"/>
  <c r="AH94" i="7" s="1"/>
  <c r="R145" i="3"/>
  <c r="J93" i="7" s="1"/>
  <c r="BI145" i="3"/>
  <c r="BE93" i="7" s="1"/>
  <c r="AF146" i="3"/>
  <c r="U95" i="7" s="1"/>
  <c r="BU146" i="3"/>
  <c r="AB138" i="3"/>
  <c r="BH138" i="3"/>
  <c r="BG87" i="7" s="1"/>
  <c r="T139" i="3"/>
  <c r="L89" i="7" s="1"/>
  <c r="AZ139" i="3"/>
  <c r="AN89" i="7" s="1"/>
  <c r="BQ139" i="3"/>
  <c r="M140" i="3"/>
  <c r="E88" i="7" s="1"/>
  <c r="X140" i="3"/>
  <c r="O88" i="7" s="1"/>
  <c r="AH140" i="3"/>
  <c r="W88" i="7" s="1"/>
  <c r="AS140" i="3"/>
  <c r="AJ88" i="7" s="1"/>
  <c r="BD140" i="3"/>
  <c r="BD88" i="7" s="1"/>
  <c r="BN140" i="3"/>
  <c r="BY140" i="3"/>
  <c r="BC88" i="7" s="1"/>
  <c r="P141" i="3"/>
  <c r="H90" i="7" s="1"/>
  <c r="Z141" i="3"/>
  <c r="Q90" i="7" s="1"/>
  <c r="AK141" i="3"/>
  <c r="Z90" i="7" s="1"/>
  <c r="AV141" i="3"/>
  <c r="AK90" i="7" s="1"/>
  <c r="BF141" i="3"/>
  <c r="BI90" i="7" s="1"/>
  <c r="BQ141" i="3"/>
  <c r="CB141" i="3"/>
  <c r="Q137" i="3"/>
  <c r="I86" i="7" s="1"/>
  <c r="Y137" i="3"/>
  <c r="P86" i="7" s="1"/>
  <c r="AG137" i="3"/>
  <c r="V86" i="7" s="1"/>
  <c r="AO137" i="3"/>
  <c r="AD86" i="7" s="1"/>
  <c r="AW137" i="3"/>
  <c r="AL86" i="7" s="1"/>
  <c r="BE137" i="3"/>
  <c r="BH86" i="7" s="1"/>
  <c r="BM137" i="3"/>
  <c r="BU137" i="3"/>
  <c r="CC137" i="3"/>
  <c r="AE6" i="3"/>
  <c r="AM6" i="3"/>
  <c r="AU6" i="3"/>
  <c r="BC6" i="3"/>
  <c r="BK6" i="3"/>
  <c r="BS6" i="3"/>
  <c r="CA6" i="3"/>
  <c r="AE7" i="3"/>
  <c r="AM7" i="3"/>
  <c r="AU7" i="3"/>
  <c r="BC7" i="3"/>
  <c r="BK7" i="3"/>
  <c r="BS7" i="3"/>
  <c r="CA7" i="3"/>
  <c r="AE8" i="3"/>
  <c r="AM8" i="3"/>
  <c r="AB4" i="7" s="1"/>
  <c r="AU8" i="3"/>
  <c r="AI4" i="7" s="1"/>
  <c r="BC8" i="3"/>
  <c r="BK8" i="3"/>
  <c r="AZ4" i="7" s="1"/>
  <c r="BS8" i="3"/>
  <c r="CA8" i="3"/>
  <c r="AE10" i="3"/>
  <c r="AM10" i="3"/>
  <c r="AB8" i="7" s="1"/>
  <c r="AU10" i="3"/>
  <c r="AI8" i="7" s="1"/>
  <c r="BC10" i="3"/>
  <c r="BK10" i="3"/>
  <c r="AZ8" i="7" s="1"/>
  <c r="BS10" i="3"/>
  <c r="CA10" i="3"/>
  <c r="BL8" i="7" s="1"/>
  <c r="AE11" i="3"/>
  <c r="AM11" i="3"/>
  <c r="AU11" i="3"/>
  <c r="BC11" i="3"/>
  <c r="BK11" i="3"/>
  <c r="BS11" i="3"/>
  <c r="CA11" i="3"/>
  <c r="AE12" i="3"/>
  <c r="AM12" i="3"/>
  <c r="AB6" i="7" s="1"/>
  <c r="AU12" i="3"/>
  <c r="AI6" i="7" s="1"/>
  <c r="BC12" i="3"/>
  <c r="BK12" i="3"/>
  <c r="AZ6" i="7" s="1"/>
  <c r="BS12" i="3"/>
  <c r="CA12" i="3"/>
  <c r="AE13" i="3"/>
  <c r="AK13" i="3"/>
  <c r="AO13" i="3"/>
  <c r="AS13" i="3"/>
  <c r="AW13" i="3"/>
  <c r="BA13" i="3"/>
  <c r="BE13" i="3"/>
  <c r="BI13" i="3"/>
  <c r="BM13" i="3"/>
  <c r="BQ13" i="3"/>
  <c r="BU13" i="3"/>
  <c r="BY13" i="3"/>
  <c r="CC13" i="3"/>
  <c r="AC14" i="3"/>
  <c r="AG14" i="3"/>
  <c r="V7" i="7" s="1"/>
  <c r="AK14" i="3"/>
  <c r="Z7" i="7" s="1"/>
  <c r="AO14" i="3"/>
  <c r="AD7" i="7" s="1"/>
  <c r="AS14" i="3"/>
  <c r="AJ7" i="7" s="1"/>
  <c r="AW14" i="3"/>
  <c r="AL7" i="7" s="1"/>
  <c r="BA14" i="3"/>
  <c r="AP7" i="7" s="1"/>
  <c r="BE14" i="3"/>
  <c r="BH7" i="7" s="1"/>
  <c r="BI14" i="3"/>
  <c r="BE7" i="7" s="1"/>
  <c r="BM14" i="3"/>
  <c r="BQ14" i="3"/>
  <c r="BU14" i="3"/>
  <c r="BY14" i="3"/>
  <c r="BC7" i="7" s="1"/>
  <c r="CC14" i="3"/>
  <c r="AC15" i="3"/>
  <c r="AG15" i="3"/>
  <c r="AK15" i="3"/>
  <c r="AO15" i="3"/>
  <c r="AS15" i="3"/>
  <c r="AW15" i="3"/>
  <c r="BA15" i="3"/>
  <c r="BE15" i="3"/>
  <c r="BI15" i="3"/>
  <c r="BM15" i="3"/>
  <c r="BQ15" i="3"/>
  <c r="BU15" i="3"/>
  <c r="BY15" i="3"/>
  <c r="CC15" i="3"/>
  <c r="AC16" i="3"/>
  <c r="AG16" i="3"/>
  <c r="AK16" i="3"/>
  <c r="AO16" i="3"/>
  <c r="AS16" i="3"/>
  <c r="AW16" i="3"/>
  <c r="BA16" i="3"/>
  <c r="BE16" i="3"/>
  <c r="BI16" i="3"/>
  <c r="BM16" i="3"/>
  <c r="BQ16" i="3"/>
  <c r="BU16" i="3"/>
  <c r="BY16" i="3"/>
  <c r="CC16" i="3"/>
  <c r="AC17" i="3"/>
  <c r="AG17" i="3"/>
  <c r="AK17" i="3"/>
  <c r="AO17" i="3"/>
  <c r="AS17" i="3"/>
  <c r="AW17" i="3"/>
  <c r="BA17" i="3"/>
  <c r="BE17" i="3"/>
  <c r="BI17" i="3"/>
  <c r="BM17" i="3"/>
  <c r="BQ17" i="3"/>
  <c r="BU17" i="3"/>
  <c r="BY17" i="3"/>
  <c r="CC17" i="3"/>
  <c r="AC18" i="3"/>
  <c r="AG18" i="3"/>
  <c r="AK18" i="3"/>
  <c r="AO18" i="3"/>
  <c r="AS18" i="3"/>
  <c r="AW18" i="3"/>
  <c r="BA18" i="3"/>
  <c r="BE18" i="3"/>
  <c r="BI18" i="3"/>
  <c r="BM18" i="3"/>
  <c r="BQ18" i="3"/>
  <c r="BU18" i="3"/>
  <c r="BY18" i="3"/>
  <c r="CC18" i="3"/>
  <c r="AC19" i="3"/>
  <c r="AG19" i="3"/>
  <c r="AK19" i="3"/>
  <c r="AZ143" i="3"/>
  <c r="AN92" i="7" s="1"/>
  <c r="BN144" i="3"/>
  <c r="CC145" i="3"/>
  <c r="K138" i="3"/>
  <c r="BW138" i="3"/>
  <c r="AQ87" i="7" s="1"/>
  <c r="BH139" i="3"/>
  <c r="BG89" i="7" s="1"/>
  <c r="Q140" i="3"/>
  <c r="I88" i="7" s="1"/>
  <c r="AL140" i="3"/>
  <c r="AA88" i="7" s="1"/>
  <c r="BH140" i="3"/>
  <c r="BG88" i="7" s="1"/>
  <c r="CC140" i="3"/>
  <c r="AD141" i="3"/>
  <c r="AZ141" i="3"/>
  <c r="AN90" i="7" s="1"/>
  <c r="BU141" i="3"/>
  <c r="T137" i="3"/>
  <c r="L86" i="7" s="1"/>
  <c r="AJ137" i="3"/>
  <c r="Y86" i="7" s="1"/>
  <c r="AZ137" i="3"/>
  <c r="AN86" i="7" s="1"/>
  <c r="BP137" i="3"/>
  <c r="Z6" i="3"/>
  <c r="AP6" i="3"/>
  <c r="BF6" i="3"/>
  <c r="BV6" i="3"/>
  <c r="AH7" i="3"/>
  <c r="AX7" i="3"/>
  <c r="BN7" i="3"/>
  <c r="Z8" i="3"/>
  <c r="Q4" i="7" s="1"/>
  <c r="AP8" i="3"/>
  <c r="AE4" i="7" s="1"/>
  <c r="BF8" i="3"/>
  <c r="BI4" i="7" s="1"/>
  <c r="BV8" i="3"/>
  <c r="Z10" i="3"/>
  <c r="Q8" i="7" s="1"/>
  <c r="AP10" i="3"/>
  <c r="AE8" i="7" s="1"/>
  <c r="BF10" i="3"/>
  <c r="BI8" i="7" s="1"/>
  <c r="BV10" i="3"/>
  <c r="AH11" i="3"/>
  <c r="AX11" i="3"/>
  <c r="BN11" i="3"/>
  <c r="Z12" i="3"/>
  <c r="Q6" i="7" s="1"/>
  <c r="AP12" i="3"/>
  <c r="AE6" i="7" s="1"/>
  <c r="BF12" i="3"/>
  <c r="BI6" i="7" s="1"/>
  <c r="BV12" i="3"/>
  <c r="AH13" i="3"/>
  <c r="AP13" i="3"/>
  <c r="AX13" i="3"/>
  <c r="BF13" i="3"/>
  <c r="BN13" i="3"/>
  <c r="BV13" i="3"/>
  <c r="Z14" i="3"/>
  <c r="Q7" i="7" s="1"/>
  <c r="AH14" i="3"/>
  <c r="W7" i="7" s="1"/>
  <c r="AP14" i="3"/>
  <c r="AE7" i="7" s="1"/>
  <c r="AX14" i="3"/>
  <c r="AM7" i="7" s="1"/>
  <c r="BF14" i="3"/>
  <c r="BI7" i="7" s="1"/>
  <c r="BN14" i="3"/>
  <c r="BV14" i="3"/>
  <c r="Z15" i="3"/>
  <c r="AH15" i="3"/>
  <c r="W9" i="7" s="1"/>
  <c r="AP15" i="3"/>
  <c r="AX15" i="3"/>
  <c r="BF15" i="3"/>
  <c r="BN15" i="3"/>
  <c r="BA143" i="3"/>
  <c r="AP92" i="7" s="1"/>
  <c r="BP144" i="3"/>
  <c r="AW94" i="7" s="1"/>
  <c r="K146" i="3"/>
  <c r="L138" i="3"/>
  <c r="D87" i="7" s="1"/>
  <c r="BX138" i="3"/>
  <c r="AS87" i="7" s="1"/>
  <c r="BI139" i="3"/>
  <c r="BE89" i="7" s="1"/>
  <c r="R140" i="3"/>
  <c r="J88" i="7" s="1"/>
  <c r="AN140" i="3"/>
  <c r="AC88" i="7" s="1"/>
  <c r="BI140" i="3"/>
  <c r="BE88" i="7" s="1"/>
  <c r="J141" i="3"/>
  <c r="AF141" i="3"/>
  <c r="U90" i="7" s="1"/>
  <c r="BA141" i="3"/>
  <c r="AP90" i="7" s="1"/>
  <c r="BV141" i="3"/>
  <c r="U137" i="3"/>
  <c r="M86" i="7" s="1"/>
  <c r="AK137" i="3"/>
  <c r="Z86" i="7" s="1"/>
  <c r="BA137" i="3"/>
  <c r="AP86" i="7" s="1"/>
  <c r="BQ137" i="3"/>
  <c r="AA6" i="3"/>
  <c r="AQ6" i="3"/>
  <c r="BG6" i="3"/>
  <c r="BW6" i="3"/>
  <c r="AI7" i="3"/>
  <c r="AY7" i="3"/>
  <c r="BO7" i="3"/>
  <c r="AA8" i="3"/>
  <c r="AQ8" i="3"/>
  <c r="AF4" i="7" s="1"/>
  <c r="BG8" i="3"/>
  <c r="BF4" i="7" s="1"/>
  <c r="BW8" i="3"/>
  <c r="AQ4" i="7" s="1"/>
  <c r="AA10" i="3"/>
  <c r="AQ10" i="3"/>
  <c r="AF8" i="7" s="1"/>
  <c r="BG10" i="3"/>
  <c r="BF8" i="7" s="1"/>
  <c r="BW10" i="3"/>
  <c r="AQ8" i="7" s="1"/>
  <c r="AI11" i="3"/>
  <c r="AY11" i="3"/>
  <c r="BO11" i="3"/>
  <c r="AA12" i="3"/>
  <c r="AQ12" i="3"/>
  <c r="AF6" i="7" s="1"/>
  <c r="BG12" i="3"/>
  <c r="BF6" i="7" s="1"/>
  <c r="BW12" i="3"/>
  <c r="AQ6" i="7" s="1"/>
  <c r="AI13" i="3"/>
  <c r="AQ13" i="3"/>
  <c r="AY13" i="3"/>
  <c r="BG13" i="3"/>
  <c r="BO13" i="3"/>
  <c r="BW13" i="3"/>
  <c r="AA14" i="3"/>
  <c r="AI14" i="3"/>
  <c r="X7" i="7" s="1"/>
  <c r="AQ14" i="3"/>
  <c r="AF7" i="7" s="1"/>
  <c r="AY14" i="3"/>
  <c r="AO7" i="7" s="1"/>
  <c r="BG14" i="3"/>
  <c r="BF7" i="7" s="1"/>
  <c r="BO14" i="3"/>
  <c r="BW14" i="3"/>
  <c r="AQ7" i="7" s="1"/>
  <c r="AA15" i="3"/>
  <c r="AI15" i="3"/>
  <c r="X9" i="7" s="1"/>
  <c r="AQ15" i="3"/>
  <c r="AY15" i="3"/>
  <c r="BG15" i="3"/>
  <c r="BO15" i="3"/>
  <c r="X144" i="3"/>
  <c r="O94" i="7" s="1"/>
  <c r="AL145" i="3"/>
  <c r="AA93" i="7" s="1"/>
  <c r="AZ146" i="3"/>
  <c r="AN95" i="7" s="1"/>
  <c r="AQ138" i="3"/>
  <c r="AF87" i="7" s="1"/>
  <c r="AI139" i="3"/>
  <c r="X89" i="7" s="1"/>
  <c r="BX139" i="3"/>
  <c r="AS89" i="7" s="1"/>
  <c r="AB140" i="3"/>
  <c r="AW140" i="3"/>
  <c r="AL88" i="7" s="1"/>
  <c r="BR140" i="3"/>
  <c r="T141" i="3"/>
  <c r="L90" i="7" s="1"/>
  <c r="AO141" i="3"/>
  <c r="AD90" i="7" s="1"/>
  <c r="BJ141" i="3"/>
  <c r="AT90" i="7" s="1"/>
  <c r="L137" i="3"/>
  <c r="D86" i="7" s="1"/>
  <c r="AB137" i="3"/>
  <c r="R86" i="7" s="1"/>
  <c r="AR137" i="3"/>
  <c r="AG86" i="7" s="1"/>
  <c r="BH137" i="3"/>
  <c r="BG86" i="7" s="1"/>
  <c r="BX137" i="3"/>
  <c r="AS86" i="7" s="1"/>
  <c r="AH6" i="3"/>
  <c r="AX6" i="3"/>
  <c r="BN6" i="3"/>
  <c r="Z7" i="3"/>
  <c r="AP7" i="3"/>
  <c r="BF7" i="3"/>
  <c r="BV7" i="3"/>
  <c r="AH8" i="3"/>
  <c r="W4" i="7" s="1"/>
  <c r="AX8" i="3"/>
  <c r="AM4" i="7" s="1"/>
  <c r="BN8" i="3"/>
  <c r="AH10" i="3"/>
  <c r="W8" i="7" s="1"/>
  <c r="AX10" i="3"/>
  <c r="AM8" i="7" s="1"/>
  <c r="BN10" i="3"/>
  <c r="Z11" i="3"/>
  <c r="AP11" i="3"/>
  <c r="BF11" i="3"/>
  <c r="BV11" i="3"/>
  <c r="AH12" i="3"/>
  <c r="W6" i="7" s="1"/>
  <c r="AX12" i="3"/>
  <c r="AM6" i="7" s="1"/>
  <c r="BN12" i="3"/>
  <c r="Z13" i="3"/>
  <c r="AL13" i="3"/>
  <c r="AT13" i="3"/>
  <c r="BB13" i="3"/>
  <c r="BJ13" i="3"/>
  <c r="BR13" i="3"/>
  <c r="BZ13" i="3"/>
  <c r="AD14" i="3"/>
  <c r="AL14" i="3"/>
  <c r="AA7" i="7" s="1"/>
  <c r="AT14" i="3"/>
  <c r="AH7" i="7" s="1"/>
  <c r="BB14" i="3"/>
  <c r="S7" i="7" s="1"/>
  <c r="BJ14" i="3"/>
  <c r="AT7" i="7" s="1"/>
  <c r="BR14" i="3"/>
  <c r="BZ14" i="3"/>
  <c r="AD15" i="3"/>
  <c r="AL15" i="3"/>
  <c r="AT15" i="3"/>
  <c r="BB15" i="3"/>
  <c r="BJ15" i="3"/>
  <c r="BR15" i="3"/>
  <c r="BZ15" i="3"/>
  <c r="AD16" i="3"/>
  <c r="AL16" i="3"/>
  <c r="AT16" i="3"/>
  <c r="BB16" i="3"/>
  <c r="BJ16" i="3"/>
  <c r="BR16" i="3"/>
  <c r="BZ16" i="3"/>
  <c r="Y144" i="3"/>
  <c r="P94" i="7" s="1"/>
  <c r="AM145" i="3"/>
  <c r="AB93" i="7" s="1"/>
  <c r="BB146" i="3"/>
  <c r="S95" i="7" s="1"/>
  <c r="AR138" i="3"/>
  <c r="AG87" i="7" s="1"/>
  <c r="AJ139" i="3"/>
  <c r="Y89" i="7" s="1"/>
  <c r="BY139" i="3"/>
  <c r="BC89" i="7" s="1"/>
  <c r="AC140" i="3"/>
  <c r="AX140" i="3"/>
  <c r="AM88" i="7" s="1"/>
  <c r="BT140" i="3"/>
  <c r="AX88" i="7" s="1"/>
  <c r="U141" i="3"/>
  <c r="M90" i="7" s="1"/>
  <c r="AP141" i="3"/>
  <c r="AE90" i="7" s="1"/>
  <c r="BL141" i="3"/>
  <c r="AU90" i="7" s="1"/>
  <c r="M137" i="3"/>
  <c r="E86" i="7" s="1"/>
  <c r="AC137" i="3"/>
  <c r="AS137" i="3"/>
  <c r="AJ86" i="7" s="1"/>
  <c r="BI137" i="3"/>
  <c r="BE86" i="7" s="1"/>
  <c r="BY137" i="3"/>
  <c r="BC86" i="7" s="1"/>
  <c r="AI6" i="3"/>
  <c r="AY6" i="3"/>
  <c r="BO6" i="3"/>
  <c r="AA7" i="3"/>
  <c r="AQ7" i="3"/>
  <c r="BG7" i="3"/>
  <c r="BW7" i="3"/>
  <c r="AI8" i="3"/>
  <c r="X4" i="7" s="1"/>
  <c r="AY8" i="3"/>
  <c r="AO4" i="7" s="1"/>
  <c r="BO8" i="3"/>
  <c r="AI10" i="3"/>
  <c r="X8" i="7" s="1"/>
  <c r="AY10" i="3"/>
  <c r="AO8" i="7" s="1"/>
  <c r="BO10" i="3"/>
  <c r="AA11" i="3"/>
  <c r="AQ11" i="3"/>
  <c r="BG11" i="3"/>
  <c r="BW11" i="3"/>
  <c r="AI12" i="3"/>
  <c r="X6" i="7" s="1"/>
  <c r="AY12" i="3"/>
  <c r="AO6" i="7" s="1"/>
  <c r="BO12" i="3"/>
  <c r="AA13" i="3"/>
  <c r="AM13" i="3"/>
  <c r="AU13" i="3"/>
  <c r="BC13" i="3"/>
  <c r="BK13" i="3"/>
  <c r="BS13" i="3"/>
  <c r="CA13" i="3"/>
  <c r="AE14" i="3"/>
  <c r="AM14" i="3"/>
  <c r="AB7" i="7" s="1"/>
  <c r="AU14" i="3"/>
  <c r="AI7" i="7" s="1"/>
  <c r="BC14" i="3"/>
  <c r="BK14" i="3"/>
  <c r="AZ7" i="7" s="1"/>
  <c r="BS14" i="3"/>
  <c r="CA14" i="3"/>
  <c r="BL7" i="7" s="1"/>
  <c r="AE15" i="3"/>
  <c r="AM15" i="3"/>
  <c r="AU15" i="3"/>
  <c r="BC15" i="3"/>
  <c r="BK15" i="3"/>
  <c r="BS15" i="3"/>
  <c r="CA15" i="3"/>
  <c r="AE16" i="3"/>
  <c r="AM16" i="3"/>
  <c r="AU16" i="3"/>
  <c r="BC16" i="3"/>
  <c r="BK16" i="3"/>
  <c r="BS16" i="3"/>
  <c r="CA16" i="3"/>
  <c r="AE17" i="3"/>
  <c r="AM17" i="3"/>
  <c r="AU17" i="3"/>
  <c r="BC17" i="3"/>
  <c r="BK17" i="3"/>
  <c r="BS17" i="3"/>
  <c r="CA17" i="3"/>
  <c r="AE18" i="3"/>
  <c r="AM18" i="3"/>
  <c r="AT18" i="3"/>
  <c r="AY18" i="3"/>
  <c r="BD18" i="3"/>
  <c r="BJ18" i="3"/>
  <c r="BO18" i="3"/>
  <c r="BT18" i="3"/>
  <c r="BZ18" i="3"/>
  <c r="BV15" i="3"/>
  <c r="AH16" i="3"/>
  <c r="AX16" i="3"/>
  <c r="BN16" i="3"/>
  <c r="Z17" i="3"/>
  <c r="AI17" i="3"/>
  <c r="AT17" i="3"/>
  <c r="BF17" i="3"/>
  <c r="BO17" i="3"/>
  <c r="BZ17" i="3"/>
  <c r="AH18" i="3"/>
  <c r="AQ18" i="3"/>
  <c r="AX18" i="3"/>
  <c r="BF18" i="3"/>
  <c r="BL18" i="3"/>
  <c r="BS18" i="3"/>
  <c r="CA18" i="3"/>
  <c r="AB19" i="3"/>
  <c r="AH19" i="3"/>
  <c r="AM19" i="3"/>
  <c r="AQ19" i="3"/>
  <c r="AU19" i="3"/>
  <c r="AY19" i="3"/>
  <c r="BC19" i="3"/>
  <c r="BG19" i="3"/>
  <c r="BK19" i="3"/>
  <c r="BO19" i="3"/>
  <c r="BS19" i="3"/>
  <c r="BW19" i="3"/>
  <c r="CA19" i="3"/>
  <c r="AA20" i="3"/>
  <c r="AE20" i="3"/>
  <c r="AI20" i="3"/>
  <c r="AM20" i="3"/>
  <c r="AQ20" i="3"/>
  <c r="AU20" i="3"/>
  <c r="AY20" i="3"/>
  <c r="BC20" i="3"/>
  <c r="BG20" i="3"/>
  <c r="BK20" i="3"/>
  <c r="BO20" i="3"/>
  <c r="BS20" i="3"/>
  <c r="BW20" i="3"/>
  <c r="CA20" i="3"/>
  <c r="AA21" i="3"/>
  <c r="AE21" i="3"/>
  <c r="AI21" i="3"/>
  <c r="AM21" i="3"/>
  <c r="AQ21" i="3"/>
  <c r="AU21" i="3"/>
  <c r="AY21" i="3"/>
  <c r="BC21" i="3"/>
  <c r="BG21" i="3"/>
  <c r="BK21" i="3"/>
  <c r="BO21" i="3"/>
  <c r="BS21" i="3"/>
  <c r="BW21" i="3"/>
  <c r="CA21" i="3"/>
  <c r="AA22" i="3"/>
  <c r="AE22" i="3"/>
  <c r="AI22" i="3"/>
  <c r="AM22" i="3"/>
  <c r="AQ22" i="3"/>
  <c r="AU22" i="3"/>
  <c r="AY22" i="3"/>
  <c r="BC22" i="3"/>
  <c r="BG22" i="3"/>
  <c r="BK22" i="3"/>
  <c r="BO22" i="3"/>
  <c r="BS22" i="3"/>
  <c r="BW22" i="3"/>
  <c r="CA22" i="3"/>
  <c r="AA23" i="3"/>
  <c r="AE23" i="3"/>
  <c r="AI23" i="3"/>
  <c r="AM23" i="3"/>
  <c r="AQ23" i="3"/>
  <c r="AU23" i="3"/>
  <c r="AY23" i="3"/>
  <c r="BC23" i="3"/>
  <c r="BG23" i="3"/>
  <c r="BK23" i="3"/>
  <c r="BO23" i="3"/>
  <c r="BS23" i="3"/>
  <c r="BW23" i="3"/>
  <c r="CA23" i="3"/>
  <c r="AA24" i="3"/>
  <c r="AE24" i="3"/>
  <c r="AI24" i="3"/>
  <c r="AM24" i="3"/>
  <c r="AQ24" i="3"/>
  <c r="AU24" i="3"/>
  <c r="AY24" i="3"/>
  <c r="BC24" i="3"/>
  <c r="BG24" i="3"/>
  <c r="BK24" i="3"/>
  <c r="BO24" i="3"/>
  <c r="BS24" i="3"/>
  <c r="BW24" i="3"/>
  <c r="CA24" i="3"/>
  <c r="AA25" i="3"/>
  <c r="AE25" i="3"/>
  <c r="AI25" i="3"/>
  <c r="AM25" i="3"/>
  <c r="AQ25" i="3"/>
  <c r="AU25" i="3"/>
  <c r="AY25" i="3"/>
  <c r="BC25" i="3"/>
  <c r="BG25" i="3"/>
  <c r="BK25" i="3"/>
  <c r="BO25" i="3"/>
  <c r="BS25" i="3"/>
  <c r="BW25" i="3"/>
  <c r="CA25" i="3"/>
  <c r="AA26" i="3"/>
  <c r="AE26" i="3"/>
  <c r="AI26" i="3"/>
  <c r="AM26" i="3"/>
  <c r="AQ26" i="3"/>
  <c r="AU26" i="3"/>
  <c r="AY26" i="3"/>
  <c r="BC26" i="3"/>
  <c r="BG26" i="3"/>
  <c r="BK26" i="3"/>
  <c r="BO26" i="3"/>
  <c r="BS26" i="3"/>
  <c r="BW26" i="3"/>
  <c r="CA26" i="3"/>
  <c r="AA27" i="3"/>
  <c r="AE27" i="3"/>
  <c r="AI27" i="3"/>
  <c r="AM27" i="3"/>
  <c r="AQ27" i="3"/>
  <c r="AU27" i="3"/>
  <c r="AY27" i="3"/>
  <c r="BC27" i="3"/>
  <c r="BG27" i="3"/>
  <c r="BK27" i="3"/>
  <c r="BO27" i="3"/>
  <c r="BS27" i="3"/>
  <c r="BW27" i="3"/>
  <c r="CA27" i="3"/>
  <c r="AA28" i="3"/>
  <c r="AE28" i="3"/>
  <c r="AI28" i="3"/>
  <c r="AM28" i="3"/>
  <c r="AQ28" i="3"/>
  <c r="AU28" i="3"/>
  <c r="AY28" i="3"/>
  <c r="BC28" i="3"/>
  <c r="BG28" i="3"/>
  <c r="BK28" i="3"/>
  <c r="BO28" i="3"/>
  <c r="BS28" i="3"/>
  <c r="BW28" i="3"/>
  <c r="CA28" i="3"/>
  <c r="AA29" i="3"/>
  <c r="AE29" i="3"/>
  <c r="AI29" i="3"/>
  <c r="AM29" i="3"/>
  <c r="AQ29" i="3"/>
  <c r="AU29" i="3"/>
  <c r="AY29" i="3"/>
  <c r="BC29" i="3"/>
  <c r="BG29" i="3"/>
  <c r="BK29" i="3"/>
  <c r="BO29" i="3"/>
  <c r="BS29" i="3"/>
  <c r="BW29" i="3"/>
  <c r="CA29" i="3"/>
  <c r="AA30" i="3"/>
  <c r="AE30" i="3"/>
  <c r="AI30" i="3"/>
  <c r="AM30" i="3"/>
  <c r="AQ30" i="3"/>
  <c r="AU30" i="3"/>
  <c r="AY30" i="3"/>
  <c r="BC30" i="3"/>
  <c r="BG30" i="3"/>
  <c r="BK30" i="3"/>
  <c r="BO30" i="3"/>
  <c r="BS30" i="3"/>
  <c r="BW30" i="3"/>
  <c r="CA30" i="3"/>
  <c r="AA31" i="3"/>
  <c r="AE31" i="3"/>
  <c r="AI31" i="3"/>
  <c r="AM31" i="3"/>
  <c r="AQ31" i="3"/>
  <c r="AU31" i="3"/>
  <c r="AY31" i="3"/>
  <c r="BC31" i="3"/>
  <c r="BG31" i="3"/>
  <c r="BK31" i="3"/>
  <c r="BO31" i="3"/>
  <c r="BS31" i="3"/>
  <c r="BW31" i="3"/>
  <c r="CA31" i="3"/>
  <c r="AA32" i="3"/>
  <c r="AE32" i="3"/>
  <c r="AI32" i="3"/>
  <c r="AM32" i="3"/>
  <c r="AQ32" i="3"/>
  <c r="AU32" i="3"/>
  <c r="AY32" i="3"/>
  <c r="BC32" i="3"/>
  <c r="BG32" i="3"/>
  <c r="BK32" i="3"/>
  <c r="BO32" i="3"/>
  <c r="BS32" i="3"/>
  <c r="BW32" i="3"/>
  <c r="CA32" i="3"/>
  <c r="AA33" i="3"/>
  <c r="AE33" i="3"/>
  <c r="AI33" i="3"/>
  <c r="AM33" i="3"/>
  <c r="AQ33" i="3"/>
  <c r="AU33" i="3"/>
  <c r="AY33" i="3"/>
  <c r="BC33" i="3"/>
  <c r="BG33" i="3"/>
  <c r="BK33" i="3"/>
  <c r="BO33" i="3"/>
  <c r="BS33" i="3"/>
  <c r="BW33" i="3"/>
  <c r="CA33" i="3"/>
  <c r="AA34" i="3"/>
  <c r="AE34" i="3"/>
  <c r="AI34" i="3"/>
  <c r="AM34" i="3"/>
  <c r="AQ34" i="3"/>
  <c r="AU34" i="3"/>
  <c r="AY34" i="3"/>
  <c r="BC34" i="3"/>
  <c r="BG34" i="3"/>
  <c r="BK34" i="3"/>
  <c r="BO34" i="3"/>
  <c r="BS34" i="3"/>
  <c r="BW34" i="3"/>
  <c r="CA34" i="3"/>
  <c r="AA35" i="3"/>
  <c r="AE35" i="3"/>
  <c r="AI35" i="3"/>
  <c r="AM35" i="3"/>
  <c r="AQ35" i="3"/>
  <c r="AU35" i="3"/>
  <c r="AY35" i="3"/>
  <c r="BC35" i="3"/>
  <c r="BG35" i="3"/>
  <c r="BK35" i="3"/>
  <c r="BO35" i="3"/>
  <c r="BS35" i="3"/>
  <c r="BW35" i="3"/>
  <c r="CA35" i="3"/>
  <c r="AA36" i="3"/>
  <c r="AE36" i="3"/>
  <c r="AI36" i="3"/>
  <c r="AM36" i="3"/>
  <c r="AQ36" i="3"/>
  <c r="AU36" i="3"/>
  <c r="AY36" i="3"/>
  <c r="BC36" i="3"/>
  <c r="BG36" i="3"/>
  <c r="BK36" i="3"/>
  <c r="BO36" i="3"/>
  <c r="BS36" i="3"/>
  <c r="BW36" i="3"/>
  <c r="CA36" i="3"/>
  <c r="AA37" i="3"/>
  <c r="AE37" i="3"/>
  <c r="AI37" i="3"/>
  <c r="AM37" i="3"/>
  <c r="AQ37" i="3"/>
  <c r="AU37" i="3"/>
  <c r="AY37" i="3"/>
  <c r="BC37" i="3"/>
  <c r="BG37" i="3"/>
  <c r="BK37" i="3"/>
  <c r="BW15" i="3"/>
  <c r="AQ9" i="7" s="1"/>
  <c r="AI16" i="3"/>
  <c r="AY16" i="3"/>
  <c r="BO16" i="3"/>
  <c r="AA17" i="3"/>
  <c r="AL17" i="3"/>
  <c r="AX17" i="3"/>
  <c r="BG17" i="3"/>
  <c r="BR17" i="3"/>
  <c r="Z18" i="3"/>
  <c r="AI18" i="3"/>
  <c r="AR18" i="3"/>
  <c r="AZ18" i="3"/>
  <c r="BG18" i="3"/>
  <c r="BN18" i="3"/>
  <c r="BV18" i="3"/>
  <c r="CB18" i="3"/>
  <c r="AD19" i="3"/>
  <c r="AI19" i="3"/>
  <c r="AN19" i="3"/>
  <c r="AR19" i="3"/>
  <c r="AV19" i="3"/>
  <c r="AZ19" i="3"/>
  <c r="BD19" i="3"/>
  <c r="BH19" i="3"/>
  <c r="BL19" i="3"/>
  <c r="BP19" i="3"/>
  <c r="BT19" i="3"/>
  <c r="BX19" i="3"/>
  <c r="CB19" i="3"/>
  <c r="AB20" i="3"/>
  <c r="AF20" i="3"/>
  <c r="AJ20" i="3"/>
  <c r="AN20" i="3"/>
  <c r="AR20" i="3"/>
  <c r="AV20" i="3"/>
  <c r="AZ20" i="3"/>
  <c r="BD20" i="3"/>
  <c r="BH20" i="3"/>
  <c r="BL20" i="3"/>
  <c r="BP20" i="3"/>
  <c r="BT20" i="3"/>
  <c r="BX20" i="3"/>
  <c r="CB20" i="3"/>
  <c r="AB21" i="3"/>
  <c r="AF21" i="3"/>
  <c r="AJ21" i="3"/>
  <c r="AN21" i="3"/>
  <c r="AR21" i="3"/>
  <c r="AV21" i="3"/>
  <c r="AZ21" i="3"/>
  <c r="BD21" i="3"/>
  <c r="BH21" i="3"/>
  <c r="BL21" i="3"/>
  <c r="BP21" i="3"/>
  <c r="BT21" i="3"/>
  <c r="BX21" i="3"/>
  <c r="CB21" i="3"/>
  <c r="AB22" i="3"/>
  <c r="AF22" i="3"/>
  <c r="AJ22" i="3"/>
  <c r="AN22" i="3"/>
  <c r="AR22" i="3"/>
  <c r="AV22" i="3"/>
  <c r="AZ22" i="3"/>
  <c r="BD22" i="3"/>
  <c r="BH22" i="3"/>
  <c r="BL22" i="3"/>
  <c r="BP22" i="3"/>
  <c r="BT22" i="3"/>
  <c r="BX22" i="3"/>
  <c r="CB22" i="3"/>
  <c r="AB23" i="3"/>
  <c r="AF23" i="3"/>
  <c r="AJ23" i="3"/>
  <c r="AN23" i="3"/>
  <c r="AR23" i="3"/>
  <c r="AV23" i="3"/>
  <c r="AZ23" i="3"/>
  <c r="BD23" i="3"/>
  <c r="BH23" i="3"/>
  <c r="BL23" i="3"/>
  <c r="BP23" i="3"/>
  <c r="BT23" i="3"/>
  <c r="BX23" i="3"/>
  <c r="CB23" i="3"/>
  <c r="AB24" i="3"/>
  <c r="AF24" i="3"/>
  <c r="AJ24" i="3"/>
  <c r="AN24" i="3"/>
  <c r="AR24" i="3"/>
  <c r="AV24" i="3"/>
  <c r="AZ24" i="3"/>
  <c r="BD24" i="3"/>
  <c r="BH24" i="3"/>
  <c r="BL24" i="3"/>
  <c r="BP24" i="3"/>
  <c r="BT24" i="3"/>
  <c r="BX24" i="3"/>
  <c r="CB24" i="3"/>
  <c r="AB25" i="3"/>
  <c r="AF25" i="3"/>
  <c r="AJ25" i="3"/>
  <c r="AN25" i="3"/>
  <c r="AR25" i="3"/>
  <c r="AV25" i="3"/>
  <c r="AZ25" i="3"/>
  <c r="BD25" i="3"/>
  <c r="BH25" i="3"/>
  <c r="BL25" i="3"/>
  <c r="BP25" i="3"/>
  <c r="BT25" i="3"/>
  <c r="BX25" i="3"/>
  <c r="CB25" i="3"/>
  <c r="AB26" i="3"/>
  <c r="AF26" i="3"/>
  <c r="AJ26" i="3"/>
  <c r="AN26" i="3"/>
  <c r="AR26" i="3"/>
  <c r="AV26" i="3"/>
  <c r="AZ26" i="3"/>
  <c r="BD26" i="3"/>
  <c r="BH26" i="3"/>
  <c r="BL26" i="3"/>
  <c r="BP26" i="3"/>
  <c r="BT26" i="3"/>
  <c r="BX26" i="3"/>
  <c r="CB26" i="3"/>
  <c r="AB27" i="3"/>
  <c r="AF27" i="3"/>
  <c r="AJ27" i="3"/>
  <c r="AN27" i="3"/>
  <c r="AR27" i="3"/>
  <c r="AV27" i="3"/>
  <c r="AZ27" i="3"/>
  <c r="BD27" i="3"/>
  <c r="BH27" i="3"/>
  <c r="BL27" i="3"/>
  <c r="BP27" i="3"/>
  <c r="BT27" i="3"/>
  <c r="BX27" i="3"/>
  <c r="CB27" i="3"/>
  <c r="AB28" i="3"/>
  <c r="AF28" i="3"/>
  <c r="AJ28" i="3"/>
  <c r="AN28" i="3"/>
  <c r="AR28" i="3"/>
  <c r="AV28" i="3"/>
  <c r="AZ28" i="3"/>
  <c r="BD28" i="3"/>
  <c r="BH28" i="3"/>
  <c r="BL28" i="3"/>
  <c r="BP28" i="3"/>
  <c r="BT28" i="3"/>
  <c r="BX28" i="3"/>
  <c r="CB28" i="3"/>
  <c r="AB29" i="3"/>
  <c r="AF29" i="3"/>
  <c r="AJ29" i="3"/>
  <c r="AN29" i="3"/>
  <c r="AR29" i="3"/>
  <c r="AV29" i="3"/>
  <c r="AZ29" i="3"/>
  <c r="BD29" i="3"/>
  <c r="BH29" i="3"/>
  <c r="BL29" i="3"/>
  <c r="BP29" i="3"/>
  <c r="BT29" i="3"/>
  <c r="BX29" i="3"/>
  <c r="CB29" i="3"/>
  <c r="AB30" i="3"/>
  <c r="AF30" i="3"/>
  <c r="AJ30" i="3"/>
  <c r="AN30" i="3"/>
  <c r="AR30" i="3"/>
  <c r="AV30" i="3"/>
  <c r="AZ30" i="3"/>
  <c r="BD30" i="3"/>
  <c r="BH30" i="3"/>
  <c r="BL30" i="3"/>
  <c r="BP30" i="3"/>
  <c r="BT30" i="3"/>
  <c r="BX30" i="3"/>
  <c r="CB30" i="3"/>
  <c r="AB31" i="3"/>
  <c r="AF31" i="3"/>
  <c r="AJ31" i="3"/>
  <c r="AN31" i="3"/>
  <c r="AR31" i="3"/>
  <c r="AV31" i="3"/>
  <c r="AZ31" i="3"/>
  <c r="BD31" i="3"/>
  <c r="BH31" i="3"/>
  <c r="BL31" i="3"/>
  <c r="BP31" i="3"/>
  <c r="BT31" i="3"/>
  <c r="BX31" i="3"/>
  <c r="CB31" i="3"/>
  <c r="AB32" i="3"/>
  <c r="AF32" i="3"/>
  <c r="AJ32" i="3"/>
  <c r="AN32" i="3"/>
  <c r="AR32" i="3"/>
  <c r="AV32" i="3"/>
  <c r="AZ32" i="3"/>
  <c r="BD32" i="3"/>
  <c r="BH32" i="3"/>
  <c r="BL32" i="3"/>
  <c r="BP32" i="3"/>
  <c r="BT32" i="3"/>
  <c r="BX32" i="3"/>
  <c r="CB32" i="3"/>
  <c r="AB33" i="3"/>
  <c r="AF33" i="3"/>
  <c r="AJ33" i="3"/>
  <c r="AN33" i="3"/>
  <c r="AR33" i="3"/>
  <c r="AV33" i="3"/>
  <c r="AZ33" i="3"/>
  <c r="BD33" i="3"/>
  <c r="BH33" i="3"/>
  <c r="BL33" i="3"/>
  <c r="BP33" i="3"/>
  <c r="BT33" i="3"/>
  <c r="BX33" i="3"/>
  <c r="CB33" i="3"/>
  <c r="AB34" i="3"/>
  <c r="AF34" i="3"/>
  <c r="AJ34" i="3"/>
  <c r="AN34" i="3"/>
  <c r="AR34" i="3"/>
  <c r="AV34" i="3"/>
  <c r="AZ34" i="3"/>
  <c r="BD34" i="3"/>
  <c r="BH34" i="3"/>
  <c r="BL34" i="3"/>
  <c r="BP34" i="3"/>
  <c r="BT34" i="3"/>
  <c r="BX34" i="3"/>
  <c r="CB34" i="3"/>
  <c r="AB35" i="3"/>
  <c r="AF35" i="3"/>
  <c r="AJ35" i="3"/>
  <c r="AN35" i="3"/>
  <c r="AR35" i="3"/>
  <c r="AV35" i="3"/>
  <c r="AZ35" i="3"/>
  <c r="BD35" i="3"/>
  <c r="BH35" i="3"/>
  <c r="BL35" i="3"/>
  <c r="BP35" i="3"/>
  <c r="BT35" i="3"/>
  <c r="BX35" i="3"/>
  <c r="CB35" i="3"/>
  <c r="AB36" i="3"/>
  <c r="AF36" i="3"/>
  <c r="AJ36" i="3"/>
  <c r="AN36" i="3"/>
  <c r="AR36" i="3"/>
  <c r="AV36" i="3"/>
  <c r="AZ36" i="3"/>
  <c r="BD36" i="3"/>
  <c r="BH36" i="3"/>
  <c r="BL36" i="3"/>
  <c r="BP36" i="3"/>
  <c r="BT36" i="3"/>
  <c r="BX36" i="3"/>
  <c r="CB36" i="3"/>
  <c r="AB37" i="3"/>
  <c r="AF37" i="3"/>
  <c r="AJ37" i="3"/>
  <c r="AN37" i="3"/>
  <c r="AR37" i="3"/>
  <c r="AV37" i="3"/>
  <c r="AZ37" i="3"/>
  <c r="BD37" i="3"/>
  <c r="BH37" i="3"/>
  <c r="BL37" i="3"/>
  <c r="Z16" i="3"/>
  <c r="AP16" i="3"/>
  <c r="BF16" i="3"/>
  <c r="BV16" i="3"/>
  <c r="AD17" i="3"/>
  <c r="AP17" i="3"/>
  <c r="AY17" i="3"/>
  <c r="BJ17" i="3"/>
  <c r="BV17" i="3"/>
  <c r="AA18" i="3"/>
  <c r="AL18" i="3"/>
  <c r="AU18" i="3"/>
  <c r="BB18" i="3"/>
  <c r="BH18" i="3"/>
  <c r="BP18" i="3"/>
  <c r="BW18" i="3"/>
  <c r="Z19" i="3"/>
  <c r="AE19" i="3"/>
  <c r="AJ19" i="3"/>
  <c r="AO19" i="3"/>
  <c r="AS19" i="3"/>
  <c r="AW19" i="3"/>
  <c r="BA19" i="3"/>
  <c r="BE19" i="3"/>
  <c r="BI19" i="3"/>
  <c r="BM19" i="3"/>
  <c r="BQ19" i="3"/>
  <c r="BU19" i="3"/>
  <c r="BY19" i="3"/>
  <c r="CC19" i="3"/>
  <c r="AC20" i="3"/>
  <c r="AG20" i="3"/>
  <c r="AK20" i="3"/>
  <c r="AO20" i="3"/>
  <c r="AS20" i="3"/>
  <c r="AW20" i="3"/>
  <c r="BA20" i="3"/>
  <c r="BE20" i="3"/>
  <c r="BI20" i="3"/>
  <c r="BM20" i="3"/>
  <c r="BQ20" i="3"/>
  <c r="BU20" i="3"/>
  <c r="BY20" i="3"/>
  <c r="CC20" i="3"/>
  <c r="AC21" i="3"/>
  <c r="AG21" i="3"/>
  <c r="AK21" i="3"/>
  <c r="AO21" i="3"/>
  <c r="AS21" i="3"/>
  <c r="AW21" i="3"/>
  <c r="BA21" i="3"/>
  <c r="BE21" i="3"/>
  <c r="BI21" i="3"/>
  <c r="BM21" i="3"/>
  <c r="BQ21" i="3"/>
  <c r="BU21" i="3"/>
  <c r="BY21" i="3"/>
  <c r="CC21" i="3"/>
  <c r="AC22" i="3"/>
  <c r="AG22" i="3"/>
  <c r="AK22" i="3"/>
  <c r="AO22" i="3"/>
  <c r="AS22" i="3"/>
  <c r="AW22" i="3"/>
  <c r="BA22" i="3"/>
  <c r="BE22" i="3"/>
  <c r="BI22" i="3"/>
  <c r="BM22" i="3"/>
  <c r="BQ22" i="3"/>
  <c r="BU22" i="3"/>
  <c r="BY22" i="3"/>
  <c r="CC22" i="3"/>
  <c r="AC23" i="3"/>
  <c r="AG23" i="3"/>
  <c r="AK23" i="3"/>
  <c r="AO23" i="3"/>
  <c r="AS23" i="3"/>
  <c r="AW23" i="3"/>
  <c r="BA23" i="3"/>
  <c r="BE23" i="3"/>
  <c r="BI23" i="3"/>
  <c r="BM23" i="3"/>
  <c r="BQ23" i="3"/>
  <c r="BU23" i="3"/>
  <c r="BY23" i="3"/>
  <c r="CC23" i="3"/>
  <c r="AC24" i="3"/>
  <c r="AG24" i="3"/>
  <c r="AK24" i="3"/>
  <c r="AO24" i="3"/>
  <c r="AS24" i="3"/>
  <c r="AW24" i="3"/>
  <c r="BA24" i="3"/>
  <c r="BE24" i="3"/>
  <c r="BI24" i="3"/>
  <c r="BM24" i="3"/>
  <c r="BQ24" i="3"/>
  <c r="BU24" i="3"/>
  <c r="BY24" i="3"/>
  <c r="CC24" i="3"/>
  <c r="AC25" i="3"/>
  <c r="AG25" i="3"/>
  <c r="AK25" i="3"/>
  <c r="AO25" i="3"/>
  <c r="AS25" i="3"/>
  <c r="AW25" i="3"/>
  <c r="BA25" i="3"/>
  <c r="BE25" i="3"/>
  <c r="BI25" i="3"/>
  <c r="BM25" i="3"/>
  <c r="BQ25" i="3"/>
  <c r="BU25" i="3"/>
  <c r="BY25" i="3"/>
  <c r="CC25" i="3"/>
  <c r="AC26" i="3"/>
  <c r="AG26" i="3"/>
  <c r="AK26" i="3"/>
  <c r="AO26" i="3"/>
  <c r="AS26" i="3"/>
  <c r="AW26" i="3"/>
  <c r="BA26" i="3"/>
  <c r="BE26" i="3"/>
  <c r="BI26" i="3"/>
  <c r="BM26" i="3"/>
  <c r="BQ26" i="3"/>
  <c r="BU26" i="3"/>
  <c r="BY26" i="3"/>
  <c r="CC26" i="3"/>
  <c r="AC27" i="3"/>
  <c r="AG27" i="3"/>
  <c r="AK27" i="3"/>
  <c r="AO27" i="3"/>
  <c r="AS27" i="3"/>
  <c r="AW27" i="3"/>
  <c r="BA27" i="3"/>
  <c r="BE27" i="3"/>
  <c r="BI27" i="3"/>
  <c r="BM27" i="3"/>
  <c r="BQ27" i="3"/>
  <c r="BU27" i="3"/>
  <c r="BY27" i="3"/>
  <c r="CC27" i="3"/>
  <c r="AC28" i="3"/>
  <c r="AG28" i="3"/>
  <c r="AK28" i="3"/>
  <c r="AO28" i="3"/>
  <c r="AS28" i="3"/>
  <c r="AW28" i="3"/>
  <c r="BA28" i="3"/>
  <c r="BE28" i="3"/>
  <c r="BI28" i="3"/>
  <c r="BM28" i="3"/>
  <c r="BQ28" i="3"/>
  <c r="BU28" i="3"/>
  <c r="BY28" i="3"/>
  <c r="CC28" i="3"/>
  <c r="AC29" i="3"/>
  <c r="AG29" i="3"/>
  <c r="AK29" i="3"/>
  <c r="AO29" i="3"/>
  <c r="AS29" i="3"/>
  <c r="AW29" i="3"/>
  <c r="BA29" i="3"/>
  <c r="BE29" i="3"/>
  <c r="BI29" i="3"/>
  <c r="BM29" i="3"/>
  <c r="BQ29" i="3"/>
  <c r="BU29" i="3"/>
  <c r="BY29" i="3"/>
  <c r="CC29" i="3"/>
  <c r="AA16" i="3"/>
  <c r="AQ16" i="3"/>
  <c r="BG16" i="3"/>
  <c r="BW16" i="3"/>
  <c r="AH17" i="3"/>
  <c r="AQ17" i="3"/>
  <c r="BB17" i="3"/>
  <c r="BN17" i="3"/>
  <c r="BW17" i="3"/>
  <c r="AD18" i="3"/>
  <c r="AP18" i="3"/>
  <c r="AV18" i="3"/>
  <c r="BC18" i="3"/>
  <c r="BK18" i="3"/>
  <c r="BR18" i="3"/>
  <c r="BX18" i="3"/>
  <c r="AA19" i="3"/>
  <c r="AF19" i="3"/>
  <c r="AL19" i="3"/>
  <c r="AP19" i="3"/>
  <c r="AT19" i="3"/>
  <c r="AX19" i="3"/>
  <c r="BB19" i="3"/>
  <c r="BF19" i="3"/>
  <c r="BJ19" i="3"/>
  <c r="BN19" i="3"/>
  <c r="BR19" i="3"/>
  <c r="BV19" i="3"/>
  <c r="BZ19" i="3"/>
  <c r="Z20" i="3"/>
  <c r="AD20" i="3"/>
  <c r="AH20" i="3"/>
  <c r="AL20" i="3"/>
  <c r="AP20" i="3"/>
  <c r="AT20" i="3"/>
  <c r="AX20" i="3"/>
  <c r="BB20" i="3"/>
  <c r="BF20" i="3"/>
  <c r="BJ20" i="3"/>
  <c r="BN20" i="3"/>
  <c r="BR20" i="3"/>
  <c r="BV20" i="3"/>
  <c r="BZ20" i="3"/>
  <c r="Z21" i="3"/>
  <c r="AD21" i="3"/>
  <c r="AH21" i="3"/>
  <c r="AL21" i="3"/>
  <c r="AP21" i="3"/>
  <c r="AT21" i="3"/>
  <c r="AX21" i="3"/>
  <c r="BB21" i="3"/>
  <c r="BF21" i="3"/>
  <c r="BJ21" i="3"/>
  <c r="BN21" i="3"/>
  <c r="BR21" i="3"/>
  <c r="BV21" i="3"/>
  <c r="BZ21" i="3"/>
  <c r="Z22" i="3"/>
  <c r="AD22" i="3"/>
  <c r="AH22" i="3"/>
  <c r="AL22" i="3"/>
  <c r="AP22" i="3"/>
  <c r="AT22" i="3"/>
  <c r="AX22" i="3"/>
  <c r="BB22" i="3"/>
  <c r="BF22" i="3"/>
  <c r="BJ22" i="3"/>
  <c r="BN22" i="3"/>
  <c r="BR22" i="3"/>
  <c r="BV22" i="3"/>
  <c r="BZ22" i="3"/>
  <c r="Z23" i="3"/>
  <c r="AD23" i="3"/>
  <c r="AH23" i="3"/>
  <c r="AL23" i="3"/>
  <c r="AP23" i="3"/>
  <c r="AT23" i="3"/>
  <c r="AX23" i="3"/>
  <c r="BB23" i="3"/>
  <c r="BF23" i="3"/>
  <c r="BJ23" i="3"/>
  <c r="BN23" i="3"/>
  <c r="BR23" i="3"/>
  <c r="BV23" i="3"/>
  <c r="BZ23" i="3"/>
  <c r="Z24" i="3"/>
  <c r="AD24" i="3"/>
  <c r="AH24" i="3"/>
  <c r="AL24" i="3"/>
  <c r="AP24" i="3"/>
  <c r="AT24" i="3"/>
  <c r="AX24" i="3"/>
  <c r="BB24" i="3"/>
  <c r="BF24" i="3"/>
  <c r="BJ24" i="3"/>
  <c r="BN24" i="3"/>
  <c r="BR24" i="3"/>
  <c r="BV24" i="3"/>
  <c r="BZ24" i="3"/>
  <c r="Z25" i="3"/>
  <c r="AD25" i="3"/>
  <c r="AH25" i="3"/>
  <c r="AL25" i="3"/>
  <c r="AP25" i="3"/>
  <c r="AT25" i="3"/>
  <c r="AX25" i="3"/>
  <c r="BB25" i="3"/>
  <c r="BF25" i="3"/>
  <c r="BJ25" i="3"/>
  <c r="BN25" i="3"/>
  <c r="BR25" i="3"/>
  <c r="BV25" i="3"/>
  <c r="BZ25" i="3"/>
  <c r="Z26" i="3"/>
  <c r="AD26" i="3"/>
  <c r="AH26" i="3"/>
  <c r="AL26" i="3"/>
  <c r="AP26" i="3"/>
  <c r="AT26" i="3"/>
  <c r="AX26" i="3"/>
  <c r="BB26" i="3"/>
  <c r="BF26" i="3"/>
  <c r="BJ26" i="3"/>
  <c r="BN26" i="3"/>
  <c r="BR26" i="3"/>
  <c r="BV26" i="3"/>
  <c r="BZ26" i="3"/>
  <c r="Z27" i="3"/>
  <c r="AD27" i="3"/>
  <c r="AH27" i="3"/>
  <c r="AL27" i="3"/>
  <c r="AP27" i="3"/>
  <c r="AT27" i="3"/>
  <c r="AX27" i="3"/>
  <c r="BB27" i="3"/>
  <c r="BF27" i="3"/>
  <c r="BJ27" i="3"/>
  <c r="BN27" i="3"/>
  <c r="BR27" i="3"/>
  <c r="BV27" i="3"/>
  <c r="BZ27" i="3"/>
  <c r="Z28" i="3"/>
  <c r="AD28" i="3"/>
  <c r="AH28" i="3"/>
  <c r="AL28" i="3"/>
  <c r="AP28" i="3"/>
  <c r="AT28" i="3"/>
  <c r="AX28" i="3"/>
  <c r="BB28" i="3"/>
  <c r="BF28" i="3"/>
  <c r="BJ28" i="3"/>
  <c r="BN28" i="3"/>
  <c r="BR28" i="3"/>
  <c r="BV28" i="3"/>
  <c r="BZ28" i="3"/>
  <c r="Z29" i="3"/>
  <c r="AD29" i="3"/>
  <c r="AH29" i="3"/>
  <c r="AL29" i="3"/>
  <c r="AP29" i="3"/>
  <c r="AT29" i="3"/>
  <c r="AX29" i="3"/>
  <c r="BB29" i="3"/>
  <c r="BF29" i="3"/>
  <c r="BJ29" i="3"/>
  <c r="BN29" i="3"/>
  <c r="BR29" i="3"/>
  <c r="BV29" i="3"/>
  <c r="BZ29" i="3"/>
  <c r="Z30" i="3"/>
  <c r="AC30" i="3"/>
  <c r="AK30" i="3"/>
  <c r="AS30" i="3"/>
  <c r="BA30" i="3"/>
  <c r="BI30" i="3"/>
  <c r="BQ30" i="3"/>
  <c r="BY30" i="3"/>
  <c r="AC31" i="3"/>
  <c r="AK31" i="3"/>
  <c r="AS31" i="3"/>
  <c r="BA31" i="3"/>
  <c r="BI31" i="3"/>
  <c r="BQ31" i="3"/>
  <c r="BY31" i="3"/>
  <c r="AC32" i="3"/>
  <c r="AK32" i="3"/>
  <c r="AS32" i="3"/>
  <c r="BA32" i="3"/>
  <c r="BI32" i="3"/>
  <c r="BQ32" i="3"/>
  <c r="BY32" i="3"/>
  <c r="AC33" i="3"/>
  <c r="AK33" i="3"/>
  <c r="AS33" i="3"/>
  <c r="BA33" i="3"/>
  <c r="BI33" i="3"/>
  <c r="BQ33" i="3"/>
  <c r="BY33" i="3"/>
  <c r="AC34" i="3"/>
  <c r="AK34" i="3"/>
  <c r="AS34" i="3"/>
  <c r="BA34" i="3"/>
  <c r="BI34" i="3"/>
  <c r="BQ34" i="3"/>
  <c r="BY34" i="3"/>
  <c r="AC35" i="3"/>
  <c r="AK35" i="3"/>
  <c r="AS35" i="3"/>
  <c r="BA35" i="3"/>
  <c r="BI35" i="3"/>
  <c r="BQ35" i="3"/>
  <c r="BY35" i="3"/>
  <c r="AC36" i="3"/>
  <c r="AK36" i="3"/>
  <c r="AS36" i="3"/>
  <c r="BA36" i="3"/>
  <c r="BI36" i="3"/>
  <c r="BQ36" i="3"/>
  <c r="BY36" i="3"/>
  <c r="AC37" i="3"/>
  <c r="AK37" i="3"/>
  <c r="AS37" i="3"/>
  <c r="BA37" i="3"/>
  <c r="BI37" i="3"/>
  <c r="BO37" i="3"/>
  <c r="BS37" i="3"/>
  <c r="BW37" i="3"/>
  <c r="CA37" i="3"/>
  <c r="AA38" i="3"/>
  <c r="AE38" i="3"/>
  <c r="AI38" i="3"/>
  <c r="AM38" i="3"/>
  <c r="AQ38" i="3"/>
  <c r="AU38" i="3"/>
  <c r="AY38" i="3"/>
  <c r="BC38" i="3"/>
  <c r="BG38" i="3"/>
  <c r="BK38" i="3"/>
  <c r="BO38" i="3"/>
  <c r="BS38" i="3"/>
  <c r="BW38" i="3"/>
  <c r="CA38" i="3"/>
  <c r="AA39" i="3"/>
  <c r="AE39" i="3"/>
  <c r="AI39" i="3"/>
  <c r="AM39" i="3"/>
  <c r="AQ39" i="3"/>
  <c r="AU39" i="3"/>
  <c r="AY39" i="3"/>
  <c r="BC39" i="3"/>
  <c r="BG39" i="3"/>
  <c r="BK39" i="3"/>
  <c r="BO39" i="3"/>
  <c r="BS39" i="3"/>
  <c r="BW39" i="3"/>
  <c r="CA39" i="3"/>
  <c r="AA40" i="3"/>
  <c r="AE40" i="3"/>
  <c r="AI40" i="3"/>
  <c r="AM40" i="3"/>
  <c r="AQ40" i="3"/>
  <c r="AU40" i="3"/>
  <c r="AY40" i="3"/>
  <c r="BC40" i="3"/>
  <c r="BG40" i="3"/>
  <c r="BK40" i="3"/>
  <c r="BO40" i="3"/>
  <c r="BS40" i="3"/>
  <c r="BW40" i="3"/>
  <c r="CA40" i="3"/>
  <c r="AA41" i="3"/>
  <c r="AE41" i="3"/>
  <c r="AI41" i="3"/>
  <c r="AM41" i="3"/>
  <c r="AQ41" i="3"/>
  <c r="AU41" i="3"/>
  <c r="AY41" i="3"/>
  <c r="BC41" i="3"/>
  <c r="BG41" i="3"/>
  <c r="BK41" i="3"/>
  <c r="BO41" i="3"/>
  <c r="BS41" i="3"/>
  <c r="BW41" i="3"/>
  <c r="CA41" i="3"/>
  <c r="AA42" i="3"/>
  <c r="AE42" i="3"/>
  <c r="AI42" i="3"/>
  <c r="AM42" i="3"/>
  <c r="AQ42" i="3"/>
  <c r="AU42" i="3"/>
  <c r="AY42" i="3"/>
  <c r="BC42" i="3"/>
  <c r="BG42" i="3"/>
  <c r="BK42" i="3"/>
  <c r="BO42" i="3"/>
  <c r="BS42" i="3"/>
  <c r="BW42" i="3"/>
  <c r="CA42" i="3"/>
  <c r="AA43" i="3"/>
  <c r="AE43" i="3"/>
  <c r="AI43" i="3"/>
  <c r="AM43" i="3"/>
  <c r="AQ43" i="3"/>
  <c r="AU43" i="3"/>
  <c r="AY43" i="3"/>
  <c r="BC43" i="3"/>
  <c r="BG43" i="3"/>
  <c r="BK43" i="3"/>
  <c r="BO43" i="3"/>
  <c r="BS43" i="3"/>
  <c r="BW43" i="3"/>
  <c r="CA43" i="3"/>
  <c r="AA44" i="3"/>
  <c r="AE44" i="3"/>
  <c r="AI44" i="3"/>
  <c r="AM44" i="3"/>
  <c r="AQ44" i="3"/>
  <c r="AU44" i="3"/>
  <c r="AY44" i="3"/>
  <c r="BC44" i="3"/>
  <c r="BG44" i="3"/>
  <c r="BK44" i="3"/>
  <c r="BO44" i="3"/>
  <c r="BS44" i="3"/>
  <c r="BW44" i="3"/>
  <c r="CA44" i="3"/>
  <c r="AA45" i="3"/>
  <c r="AE45" i="3"/>
  <c r="AI45" i="3"/>
  <c r="AM45" i="3"/>
  <c r="AQ45" i="3"/>
  <c r="AU45" i="3"/>
  <c r="AY45" i="3"/>
  <c r="BC45" i="3"/>
  <c r="BG45" i="3"/>
  <c r="BK45" i="3"/>
  <c r="BO45" i="3"/>
  <c r="BS45" i="3"/>
  <c r="BW45" i="3"/>
  <c r="CA45" i="3"/>
  <c r="AA46" i="3"/>
  <c r="AE46" i="3"/>
  <c r="AI46" i="3"/>
  <c r="AM46" i="3"/>
  <c r="AQ46" i="3"/>
  <c r="AU46" i="3"/>
  <c r="AY46" i="3"/>
  <c r="BC46" i="3"/>
  <c r="BG46" i="3"/>
  <c r="BK46" i="3"/>
  <c r="BO46" i="3"/>
  <c r="BS46" i="3"/>
  <c r="BW46" i="3"/>
  <c r="CA46" i="3"/>
  <c r="AA47" i="3"/>
  <c r="AE47" i="3"/>
  <c r="AI47" i="3"/>
  <c r="AM47" i="3"/>
  <c r="AQ47" i="3"/>
  <c r="AU47" i="3"/>
  <c r="AY47" i="3"/>
  <c r="BC47" i="3"/>
  <c r="BG47" i="3"/>
  <c r="BK47" i="3"/>
  <c r="BO47" i="3"/>
  <c r="BS47" i="3"/>
  <c r="BW47" i="3"/>
  <c r="CA47" i="3"/>
  <c r="AA48" i="3"/>
  <c r="AE48" i="3"/>
  <c r="AI48" i="3"/>
  <c r="AM48" i="3"/>
  <c r="AQ48" i="3"/>
  <c r="AU48" i="3"/>
  <c r="AY48" i="3"/>
  <c r="BC48" i="3"/>
  <c r="BG48" i="3"/>
  <c r="BK48" i="3"/>
  <c r="BO48" i="3"/>
  <c r="BS48" i="3"/>
  <c r="BW48" i="3"/>
  <c r="CA48" i="3"/>
  <c r="AA49" i="3"/>
  <c r="AE49" i="3"/>
  <c r="AI49" i="3"/>
  <c r="AM49" i="3"/>
  <c r="AQ49" i="3"/>
  <c r="AU49" i="3"/>
  <c r="AY49" i="3"/>
  <c r="BC49" i="3"/>
  <c r="BG49" i="3"/>
  <c r="BK49" i="3"/>
  <c r="BO49" i="3"/>
  <c r="BS49" i="3"/>
  <c r="BW49" i="3"/>
  <c r="CA49" i="3"/>
  <c r="AA50" i="3"/>
  <c r="AE50" i="3"/>
  <c r="AI50" i="3"/>
  <c r="AM50" i="3"/>
  <c r="AQ50" i="3"/>
  <c r="AU50" i="3"/>
  <c r="AY50" i="3"/>
  <c r="BC50" i="3"/>
  <c r="BG50" i="3"/>
  <c r="BK50" i="3"/>
  <c r="BO50" i="3"/>
  <c r="BS50" i="3"/>
  <c r="BW50" i="3"/>
  <c r="CA50" i="3"/>
  <c r="AA51" i="3"/>
  <c r="AE51" i="3"/>
  <c r="AI51" i="3"/>
  <c r="X13" i="7" s="1"/>
  <c r="AM51" i="3"/>
  <c r="AB13" i="7" s="1"/>
  <c r="AQ51" i="3"/>
  <c r="AF13" i="7" s="1"/>
  <c r="AU51" i="3"/>
  <c r="AI13" i="7" s="1"/>
  <c r="AY51" i="3"/>
  <c r="AO13" i="7" s="1"/>
  <c r="BC51" i="3"/>
  <c r="BG51" i="3"/>
  <c r="BF13" i="7" s="1"/>
  <c r="BK51" i="3"/>
  <c r="AZ13" i="7" s="1"/>
  <c r="BO51" i="3"/>
  <c r="BS51" i="3"/>
  <c r="BW51" i="3"/>
  <c r="AQ13" i="7" s="1"/>
  <c r="CA51" i="3"/>
  <c r="AA52" i="3"/>
  <c r="AE52" i="3"/>
  <c r="AI52" i="3"/>
  <c r="X15" i="7" s="1"/>
  <c r="AM52" i="3"/>
  <c r="AB15" i="7" s="1"/>
  <c r="AQ52" i="3"/>
  <c r="AF15" i="7" s="1"/>
  <c r="AU52" i="3"/>
  <c r="AI15" i="7" s="1"/>
  <c r="AY52" i="3"/>
  <c r="AO15" i="7" s="1"/>
  <c r="BC52" i="3"/>
  <c r="BG52" i="3"/>
  <c r="BF15" i="7" s="1"/>
  <c r="BK52" i="3"/>
  <c r="AZ15" i="7" s="1"/>
  <c r="BO52" i="3"/>
  <c r="BS52" i="3"/>
  <c r="BW52" i="3"/>
  <c r="AQ15" i="7" s="1"/>
  <c r="CA52" i="3"/>
  <c r="AA53" i="3"/>
  <c r="AE53" i="3"/>
  <c r="AI53" i="3"/>
  <c r="X17" i="7" s="1"/>
  <c r="AM53" i="3"/>
  <c r="AB17" i="7" s="1"/>
  <c r="AQ53" i="3"/>
  <c r="AF17" i="7" s="1"/>
  <c r="AU53" i="3"/>
  <c r="AI17" i="7" s="1"/>
  <c r="AY53" i="3"/>
  <c r="AO17" i="7" s="1"/>
  <c r="BC53" i="3"/>
  <c r="BG53" i="3"/>
  <c r="BF17" i="7" s="1"/>
  <c r="BK53" i="3"/>
  <c r="AZ17" i="7" s="1"/>
  <c r="BO53" i="3"/>
  <c r="BS53" i="3"/>
  <c r="BW53" i="3"/>
  <c r="AQ17" i="7" s="1"/>
  <c r="CA53" i="3"/>
  <c r="AA54" i="3"/>
  <c r="AE54" i="3"/>
  <c r="AI54" i="3"/>
  <c r="X14" i="7" s="1"/>
  <c r="AM54" i="3"/>
  <c r="AB14" i="7" s="1"/>
  <c r="AQ54" i="3"/>
  <c r="AF14" i="7" s="1"/>
  <c r="AU54" i="3"/>
  <c r="AI14" i="7" s="1"/>
  <c r="AY54" i="3"/>
  <c r="AO14" i="7" s="1"/>
  <c r="BC54" i="3"/>
  <c r="BG54" i="3"/>
  <c r="BF14" i="7" s="1"/>
  <c r="BK54" i="3"/>
  <c r="AZ14" i="7" s="1"/>
  <c r="BO54" i="3"/>
  <c r="BS54" i="3"/>
  <c r="BW54" i="3"/>
  <c r="AQ14" i="7" s="1"/>
  <c r="CA54" i="3"/>
  <c r="AA55" i="3"/>
  <c r="AE55" i="3"/>
  <c r="AI55" i="3"/>
  <c r="X16" i="7" s="1"/>
  <c r="AM55" i="3"/>
  <c r="AB16" i="7" s="1"/>
  <c r="AQ55" i="3"/>
  <c r="AF16" i="7" s="1"/>
  <c r="AU55" i="3"/>
  <c r="AI16" i="7" s="1"/>
  <c r="AY55" i="3"/>
  <c r="AO16" i="7" s="1"/>
  <c r="BC55" i="3"/>
  <c r="BG55" i="3"/>
  <c r="BF16" i="7" s="1"/>
  <c r="BK55" i="3"/>
  <c r="AZ16" i="7" s="1"/>
  <c r="BO55" i="3"/>
  <c r="BS55" i="3"/>
  <c r="BW55" i="3"/>
  <c r="AQ16" i="7" s="1"/>
  <c r="CA55" i="3"/>
  <c r="AA56" i="3"/>
  <c r="AD30" i="3"/>
  <c r="AL30" i="3"/>
  <c r="AT30" i="3"/>
  <c r="BB30" i="3"/>
  <c r="BJ30" i="3"/>
  <c r="BR30" i="3"/>
  <c r="BZ30" i="3"/>
  <c r="AD31" i="3"/>
  <c r="AL31" i="3"/>
  <c r="AT31" i="3"/>
  <c r="BB31" i="3"/>
  <c r="BJ31" i="3"/>
  <c r="BR31" i="3"/>
  <c r="BZ31" i="3"/>
  <c r="AD32" i="3"/>
  <c r="AL32" i="3"/>
  <c r="AT32" i="3"/>
  <c r="BB32" i="3"/>
  <c r="BJ32" i="3"/>
  <c r="BR32" i="3"/>
  <c r="BZ32" i="3"/>
  <c r="AD33" i="3"/>
  <c r="AL33" i="3"/>
  <c r="AT33" i="3"/>
  <c r="BB33" i="3"/>
  <c r="BJ33" i="3"/>
  <c r="BR33" i="3"/>
  <c r="BZ33" i="3"/>
  <c r="AD34" i="3"/>
  <c r="AL34" i="3"/>
  <c r="AT34" i="3"/>
  <c r="BB34" i="3"/>
  <c r="BJ34" i="3"/>
  <c r="BR34" i="3"/>
  <c r="BZ34" i="3"/>
  <c r="AD35" i="3"/>
  <c r="AL35" i="3"/>
  <c r="AT35" i="3"/>
  <c r="BB35" i="3"/>
  <c r="BJ35" i="3"/>
  <c r="BR35" i="3"/>
  <c r="BZ35" i="3"/>
  <c r="AD36" i="3"/>
  <c r="AL36" i="3"/>
  <c r="AT36" i="3"/>
  <c r="BB36" i="3"/>
  <c r="BJ36" i="3"/>
  <c r="BR36" i="3"/>
  <c r="BZ36" i="3"/>
  <c r="AD37" i="3"/>
  <c r="AL37" i="3"/>
  <c r="AT37" i="3"/>
  <c r="BB37" i="3"/>
  <c r="BJ37" i="3"/>
  <c r="BP37" i="3"/>
  <c r="BT37" i="3"/>
  <c r="BX37" i="3"/>
  <c r="CB37" i="3"/>
  <c r="AB38" i="3"/>
  <c r="AF38" i="3"/>
  <c r="AJ38" i="3"/>
  <c r="AN38" i="3"/>
  <c r="AR38" i="3"/>
  <c r="AV38" i="3"/>
  <c r="AZ38" i="3"/>
  <c r="BD38" i="3"/>
  <c r="BH38" i="3"/>
  <c r="BL38" i="3"/>
  <c r="BP38" i="3"/>
  <c r="BT38" i="3"/>
  <c r="BX38" i="3"/>
  <c r="CB38" i="3"/>
  <c r="AB39" i="3"/>
  <c r="AF39" i="3"/>
  <c r="AJ39" i="3"/>
  <c r="AN39" i="3"/>
  <c r="AR39" i="3"/>
  <c r="AV39" i="3"/>
  <c r="AZ39" i="3"/>
  <c r="BD39" i="3"/>
  <c r="BH39" i="3"/>
  <c r="BL39" i="3"/>
  <c r="BP39" i="3"/>
  <c r="BT39" i="3"/>
  <c r="BX39" i="3"/>
  <c r="CB39" i="3"/>
  <c r="AB40" i="3"/>
  <c r="AF40" i="3"/>
  <c r="AJ40" i="3"/>
  <c r="AN40" i="3"/>
  <c r="AR40" i="3"/>
  <c r="AV40" i="3"/>
  <c r="AZ40" i="3"/>
  <c r="BD40" i="3"/>
  <c r="BH40" i="3"/>
  <c r="BL40" i="3"/>
  <c r="BP40" i="3"/>
  <c r="BT40" i="3"/>
  <c r="BX40" i="3"/>
  <c r="CB40" i="3"/>
  <c r="AB41" i="3"/>
  <c r="AF41" i="3"/>
  <c r="AJ41" i="3"/>
  <c r="AN41" i="3"/>
  <c r="AR41" i="3"/>
  <c r="AV41" i="3"/>
  <c r="AZ41" i="3"/>
  <c r="BD41" i="3"/>
  <c r="BH41" i="3"/>
  <c r="BL41" i="3"/>
  <c r="BP41" i="3"/>
  <c r="BT41" i="3"/>
  <c r="BX41" i="3"/>
  <c r="CB41" i="3"/>
  <c r="AB42" i="3"/>
  <c r="AF42" i="3"/>
  <c r="AJ42" i="3"/>
  <c r="AN42" i="3"/>
  <c r="AR42" i="3"/>
  <c r="AV42" i="3"/>
  <c r="AZ42" i="3"/>
  <c r="BD42" i="3"/>
  <c r="BH42" i="3"/>
  <c r="BL42" i="3"/>
  <c r="BP42" i="3"/>
  <c r="BT42" i="3"/>
  <c r="BX42" i="3"/>
  <c r="CB42" i="3"/>
  <c r="AB43" i="3"/>
  <c r="AF43" i="3"/>
  <c r="AJ43" i="3"/>
  <c r="AN43" i="3"/>
  <c r="AR43" i="3"/>
  <c r="AV43" i="3"/>
  <c r="AZ43" i="3"/>
  <c r="BD43" i="3"/>
  <c r="BH43" i="3"/>
  <c r="BL43" i="3"/>
  <c r="BP43" i="3"/>
  <c r="BT43" i="3"/>
  <c r="BX43" i="3"/>
  <c r="CB43" i="3"/>
  <c r="AB44" i="3"/>
  <c r="AF44" i="3"/>
  <c r="AJ44" i="3"/>
  <c r="AN44" i="3"/>
  <c r="AR44" i="3"/>
  <c r="AV44" i="3"/>
  <c r="AZ44" i="3"/>
  <c r="BD44" i="3"/>
  <c r="BH44" i="3"/>
  <c r="BL44" i="3"/>
  <c r="BP44" i="3"/>
  <c r="BT44" i="3"/>
  <c r="BX44" i="3"/>
  <c r="CB44" i="3"/>
  <c r="AB45" i="3"/>
  <c r="AF45" i="3"/>
  <c r="AJ45" i="3"/>
  <c r="AN45" i="3"/>
  <c r="AR45" i="3"/>
  <c r="AV45" i="3"/>
  <c r="AZ45" i="3"/>
  <c r="BD45" i="3"/>
  <c r="BH45" i="3"/>
  <c r="BL45" i="3"/>
  <c r="BP45" i="3"/>
  <c r="BT45" i="3"/>
  <c r="BX45" i="3"/>
  <c r="CB45" i="3"/>
  <c r="AB46" i="3"/>
  <c r="AF46" i="3"/>
  <c r="AJ46" i="3"/>
  <c r="AN46" i="3"/>
  <c r="AR46" i="3"/>
  <c r="AV46" i="3"/>
  <c r="AZ46" i="3"/>
  <c r="BD46" i="3"/>
  <c r="BH46" i="3"/>
  <c r="BL46" i="3"/>
  <c r="BP46" i="3"/>
  <c r="BT46" i="3"/>
  <c r="BX46" i="3"/>
  <c r="CB46" i="3"/>
  <c r="AB47" i="3"/>
  <c r="AF47" i="3"/>
  <c r="AJ47" i="3"/>
  <c r="AN47" i="3"/>
  <c r="AR47" i="3"/>
  <c r="AV47" i="3"/>
  <c r="AZ47" i="3"/>
  <c r="BD47" i="3"/>
  <c r="BH47" i="3"/>
  <c r="BL47" i="3"/>
  <c r="BP47" i="3"/>
  <c r="BT47" i="3"/>
  <c r="BX47" i="3"/>
  <c r="CB47" i="3"/>
  <c r="AB48" i="3"/>
  <c r="AF48" i="3"/>
  <c r="AJ48" i="3"/>
  <c r="AN48" i="3"/>
  <c r="AR48" i="3"/>
  <c r="AV48" i="3"/>
  <c r="AZ48" i="3"/>
  <c r="BD48" i="3"/>
  <c r="BH48" i="3"/>
  <c r="BL48" i="3"/>
  <c r="BP48" i="3"/>
  <c r="BT48" i="3"/>
  <c r="BX48" i="3"/>
  <c r="CB48" i="3"/>
  <c r="AB49" i="3"/>
  <c r="AF49" i="3"/>
  <c r="AJ49" i="3"/>
  <c r="AN49" i="3"/>
  <c r="AR49" i="3"/>
  <c r="AV49" i="3"/>
  <c r="AZ49" i="3"/>
  <c r="BD49" i="3"/>
  <c r="BH49" i="3"/>
  <c r="BL49" i="3"/>
  <c r="BP49" i="3"/>
  <c r="BT49" i="3"/>
  <c r="BX49" i="3"/>
  <c r="CB49" i="3"/>
  <c r="AB50" i="3"/>
  <c r="AF50" i="3"/>
  <c r="AJ50" i="3"/>
  <c r="AN50" i="3"/>
  <c r="AR50" i="3"/>
  <c r="AV50" i="3"/>
  <c r="AZ50" i="3"/>
  <c r="BD50" i="3"/>
  <c r="BH50" i="3"/>
  <c r="BL50" i="3"/>
  <c r="BP50" i="3"/>
  <c r="BT50" i="3"/>
  <c r="BX50" i="3"/>
  <c r="CB50" i="3"/>
  <c r="AB51" i="3"/>
  <c r="AF51" i="3"/>
  <c r="AJ51" i="3"/>
  <c r="AN51" i="3"/>
  <c r="AR51" i="3"/>
  <c r="AV51" i="3"/>
  <c r="AZ51" i="3"/>
  <c r="BD51" i="3"/>
  <c r="BH51" i="3"/>
  <c r="BL51" i="3"/>
  <c r="BP51" i="3"/>
  <c r="BT51" i="3"/>
  <c r="BX51" i="3"/>
  <c r="CB51" i="3"/>
  <c r="AB52" i="3"/>
  <c r="AF52" i="3"/>
  <c r="AJ52" i="3"/>
  <c r="AN52" i="3"/>
  <c r="AR52" i="3"/>
  <c r="AV52" i="3"/>
  <c r="AZ52" i="3"/>
  <c r="BD52" i="3"/>
  <c r="BH52" i="3"/>
  <c r="BL52" i="3"/>
  <c r="BP52" i="3"/>
  <c r="BT52" i="3"/>
  <c r="BX52" i="3"/>
  <c r="CB52" i="3"/>
  <c r="AB53" i="3"/>
  <c r="AF53" i="3"/>
  <c r="AJ53" i="3"/>
  <c r="AN53" i="3"/>
  <c r="AR53" i="3"/>
  <c r="AV53" i="3"/>
  <c r="AZ53" i="3"/>
  <c r="BD53" i="3"/>
  <c r="BH53" i="3"/>
  <c r="BL53" i="3"/>
  <c r="BP53" i="3"/>
  <c r="BT53" i="3"/>
  <c r="BX53" i="3"/>
  <c r="CB53" i="3"/>
  <c r="AB54" i="3"/>
  <c r="AF54" i="3"/>
  <c r="AJ54" i="3"/>
  <c r="AN54" i="3"/>
  <c r="AR54" i="3"/>
  <c r="AV54" i="3"/>
  <c r="AZ54" i="3"/>
  <c r="BD54" i="3"/>
  <c r="BH54" i="3"/>
  <c r="BL54" i="3"/>
  <c r="BP54" i="3"/>
  <c r="BT54" i="3"/>
  <c r="BX54" i="3"/>
  <c r="CB54" i="3"/>
  <c r="AB55" i="3"/>
  <c r="AF55" i="3"/>
  <c r="AJ55" i="3"/>
  <c r="AN55" i="3"/>
  <c r="AR55" i="3"/>
  <c r="AV55" i="3"/>
  <c r="AZ55" i="3"/>
  <c r="AN16" i="7" s="1"/>
  <c r="BD55" i="3"/>
  <c r="BH55" i="3"/>
  <c r="BL55" i="3"/>
  <c r="BP55" i="3"/>
  <c r="BT55" i="3"/>
  <c r="BX55" i="3"/>
  <c r="CB55" i="3"/>
  <c r="AB56" i="3"/>
  <c r="AG30" i="3"/>
  <c r="AO30" i="3"/>
  <c r="AW30" i="3"/>
  <c r="BE30" i="3"/>
  <c r="BM30" i="3"/>
  <c r="BU30" i="3"/>
  <c r="CC30" i="3"/>
  <c r="AG31" i="3"/>
  <c r="AO31" i="3"/>
  <c r="AW31" i="3"/>
  <c r="BE31" i="3"/>
  <c r="BM31" i="3"/>
  <c r="BU31" i="3"/>
  <c r="CC31" i="3"/>
  <c r="AG32" i="3"/>
  <c r="AO32" i="3"/>
  <c r="AW32" i="3"/>
  <c r="BE32" i="3"/>
  <c r="BM32" i="3"/>
  <c r="BU32" i="3"/>
  <c r="CC32" i="3"/>
  <c r="AG33" i="3"/>
  <c r="AO33" i="3"/>
  <c r="AW33" i="3"/>
  <c r="BE33" i="3"/>
  <c r="BM33" i="3"/>
  <c r="BU33" i="3"/>
  <c r="CC33" i="3"/>
  <c r="AG34" i="3"/>
  <c r="AO34" i="3"/>
  <c r="AW34" i="3"/>
  <c r="BE34" i="3"/>
  <c r="BM34" i="3"/>
  <c r="BU34" i="3"/>
  <c r="CC34" i="3"/>
  <c r="AG35" i="3"/>
  <c r="AO35" i="3"/>
  <c r="AW35" i="3"/>
  <c r="BE35" i="3"/>
  <c r="BM35" i="3"/>
  <c r="BU35" i="3"/>
  <c r="CC35" i="3"/>
  <c r="AG36" i="3"/>
  <c r="AO36" i="3"/>
  <c r="AW36" i="3"/>
  <c r="BE36" i="3"/>
  <c r="BM36" i="3"/>
  <c r="BU36" i="3"/>
  <c r="CC36" i="3"/>
  <c r="AG37" i="3"/>
  <c r="AO37" i="3"/>
  <c r="AW37" i="3"/>
  <c r="BE37" i="3"/>
  <c r="BM37" i="3"/>
  <c r="BQ37" i="3"/>
  <c r="BU37" i="3"/>
  <c r="BY37" i="3"/>
  <c r="CC37" i="3"/>
  <c r="AC38" i="3"/>
  <c r="AG38" i="3"/>
  <c r="AK38" i="3"/>
  <c r="AO38" i="3"/>
  <c r="AS38" i="3"/>
  <c r="AW38" i="3"/>
  <c r="BA38" i="3"/>
  <c r="BE38" i="3"/>
  <c r="BI38" i="3"/>
  <c r="BM38" i="3"/>
  <c r="BQ38" i="3"/>
  <c r="BU38" i="3"/>
  <c r="BY38" i="3"/>
  <c r="CC38" i="3"/>
  <c r="AC39" i="3"/>
  <c r="AG39" i="3"/>
  <c r="AK39" i="3"/>
  <c r="AO39" i="3"/>
  <c r="AS39" i="3"/>
  <c r="AW39" i="3"/>
  <c r="BA39" i="3"/>
  <c r="BE39" i="3"/>
  <c r="BI39" i="3"/>
  <c r="BM39" i="3"/>
  <c r="BQ39" i="3"/>
  <c r="BU39" i="3"/>
  <c r="BY39" i="3"/>
  <c r="CC39" i="3"/>
  <c r="AC40" i="3"/>
  <c r="AG40" i="3"/>
  <c r="AK40" i="3"/>
  <c r="AO40" i="3"/>
  <c r="AS40" i="3"/>
  <c r="AW40" i="3"/>
  <c r="BA40" i="3"/>
  <c r="BE40" i="3"/>
  <c r="BI40" i="3"/>
  <c r="BM40" i="3"/>
  <c r="BQ40" i="3"/>
  <c r="BU40" i="3"/>
  <c r="BY40" i="3"/>
  <c r="CC40" i="3"/>
  <c r="AC41" i="3"/>
  <c r="AG41" i="3"/>
  <c r="AK41" i="3"/>
  <c r="AO41" i="3"/>
  <c r="AS41" i="3"/>
  <c r="AW41" i="3"/>
  <c r="BA41" i="3"/>
  <c r="BE41" i="3"/>
  <c r="BI41" i="3"/>
  <c r="BM41" i="3"/>
  <c r="BQ41" i="3"/>
  <c r="BU41" i="3"/>
  <c r="BY41" i="3"/>
  <c r="CC41" i="3"/>
  <c r="AC42" i="3"/>
  <c r="AG42" i="3"/>
  <c r="AK42" i="3"/>
  <c r="AO42" i="3"/>
  <c r="AS42" i="3"/>
  <c r="AW42" i="3"/>
  <c r="BA42" i="3"/>
  <c r="BE42" i="3"/>
  <c r="BI42" i="3"/>
  <c r="BM42" i="3"/>
  <c r="BQ42" i="3"/>
  <c r="BU42" i="3"/>
  <c r="BY42" i="3"/>
  <c r="CC42" i="3"/>
  <c r="AC43" i="3"/>
  <c r="AG43" i="3"/>
  <c r="AK43" i="3"/>
  <c r="AH30" i="3"/>
  <c r="AP30" i="3"/>
  <c r="AX30" i="3"/>
  <c r="BF30" i="3"/>
  <c r="BN30" i="3"/>
  <c r="BV30" i="3"/>
  <c r="Z31" i="3"/>
  <c r="AH31" i="3"/>
  <c r="AP31" i="3"/>
  <c r="AX31" i="3"/>
  <c r="BF31" i="3"/>
  <c r="BN31" i="3"/>
  <c r="BV31" i="3"/>
  <c r="Z32" i="3"/>
  <c r="AH32" i="3"/>
  <c r="AP32" i="3"/>
  <c r="AX32" i="3"/>
  <c r="BF32" i="3"/>
  <c r="BN32" i="3"/>
  <c r="BV32" i="3"/>
  <c r="Z33" i="3"/>
  <c r="AH33" i="3"/>
  <c r="AP33" i="3"/>
  <c r="AX33" i="3"/>
  <c r="BF33" i="3"/>
  <c r="BN33" i="3"/>
  <c r="BV33" i="3"/>
  <c r="Z34" i="3"/>
  <c r="AH34" i="3"/>
  <c r="AP34" i="3"/>
  <c r="AX34" i="3"/>
  <c r="BF34" i="3"/>
  <c r="BN34" i="3"/>
  <c r="BV34" i="3"/>
  <c r="Z35" i="3"/>
  <c r="AH35" i="3"/>
  <c r="AP35" i="3"/>
  <c r="AX35" i="3"/>
  <c r="BF35" i="3"/>
  <c r="BN35" i="3"/>
  <c r="BV35" i="3"/>
  <c r="Z36" i="3"/>
  <c r="AH36" i="3"/>
  <c r="AP36" i="3"/>
  <c r="AX36" i="3"/>
  <c r="BF36" i="3"/>
  <c r="BN36" i="3"/>
  <c r="BV36" i="3"/>
  <c r="Z37" i="3"/>
  <c r="AH37" i="3"/>
  <c r="AP37" i="3"/>
  <c r="AX37" i="3"/>
  <c r="BF37" i="3"/>
  <c r="BN37" i="3"/>
  <c r="BR37" i="3"/>
  <c r="BV37" i="3"/>
  <c r="BZ37" i="3"/>
  <c r="Z38" i="3"/>
  <c r="AD38" i="3"/>
  <c r="AH38" i="3"/>
  <c r="AL38" i="3"/>
  <c r="AP38" i="3"/>
  <c r="AT38" i="3"/>
  <c r="AX38" i="3"/>
  <c r="BB38" i="3"/>
  <c r="BF38" i="3"/>
  <c r="BJ38" i="3"/>
  <c r="BN38" i="3"/>
  <c r="BR38" i="3"/>
  <c r="BV38" i="3"/>
  <c r="BZ38" i="3"/>
  <c r="Z39" i="3"/>
  <c r="AD39" i="3"/>
  <c r="AH39" i="3"/>
  <c r="AL39" i="3"/>
  <c r="AP39" i="3"/>
  <c r="AT39" i="3"/>
  <c r="AX39" i="3"/>
  <c r="BB39" i="3"/>
  <c r="BF39" i="3"/>
  <c r="BJ39" i="3"/>
  <c r="BN39" i="3"/>
  <c r="BR39" i="3"/>
  <c r="BV39" i="3"/>
  <c r="BZ39" i="3"/>
  <c r="Z40" i="3"/>
  <c r="AD40" i="3"/>
  <c r="AH40" i="3"/>
  <c r="AL40" i="3"/>
  <c r="AP40" i="3"/>
  <c r="AT40" i="3"/>
  <c r="AX40" i="3"/>
  <c r="BB40" i="3"/>
  <c r="BF40" i="3"/>
  <c r="BJ40" i="3"/>
  <c r="BN40" i="3"/>
  <c r="BR40" i="3"/>
  <c r="BV40" i="3"/>
  <c r="BZ40" i="3"/>
  <c r="Z41" i="3"/>
  <c r="AD41" i="3"/>
  <c r="AH41" i="3"/>
  <c r="AL41" i="3"/>
  <c r="AP41" i="3"/>
  <c r="AT41" i="3"/>
  <c r="AX41" i="3"/>
  <c r="BB41" i="3"/>
  <c r="BF41" i="3"/>
  <c r="BJ41" i="3"/>
  <c r="BN41" i="3"/>
  <c r="BR41" i="3"/>
  <c r="BV41" i="3"/>
  <c r="BZ41" i="3"/>
  <c r="Z42" i="3"/>
  <c r="AD42" i="3"/>
  <c r="AH42" i="3"/>
  <c r="AL42" i="3"/>
  <c r="AP42" i="3"/>
  <c r="AT42" i="3"/>
  <c r="AX42" i="3"/>
  <c r="BB42" i="3"/>
  <c r="BF42" i="3"/>
  <c r="BJ42" i="3"/>
  <c r="BN42" i="3"/>
  <c r="BR42" i="3"/>
  <c r="BV42" i="3"/>
  <c r="BZ42" i="3"/>
  <c r="Z43" i="3"/>
  <c r="AD43" i="3"/>
  <c r="AH43" i="3"/>
  <c r="AL43" i="3"/>
  <c r="AP43" i="3"/>
  <c r="AT43" i="3"/>
  <c r="AX43" i="3"/>
  <c r="BB43" i="3"/>
  <c r="BF43" i="3"/>
  <c r="BJ43" i="3"/>
  <c r="BN43" i="3"/>
  <c r="BR43" i="3"/>
  <c r="BV43" i="3"/>
  <c r="BZ43" i="3"/>
  <c r="Z44" i="3"/>
  <c r="AD44" i="3"/>
  <c r="AH44" i="3"/>
  <c r="AL44" i="3"/>
  <c r="AP44" i="3"/>
  <c r="AT44" i="3"/>
  <c r="AX44" i="3"/>
  <c r="BB44" i="3"/>
  <c r="BF44" i="3"/>
  <c r="BJ44" i="3"/>
  <c r="BN44" i="3"/>
  <c r="BR44" i="3"/>
  <c r="BV44" i="3"/>
  <c r="BZ44" i="3"/>
  <c r="Z45" i="3"/>
  <c r="AD45" i="3"/>
  <c r="AH45" i="3"/>
  <c r="AL45" i="3"/>
  <c r="AP45" i="3"/>
  <c r="AT45" i="3"/>
  <c r="AX45" i="3"/>
  <c r="BB45" i="3"/>
  <c r="BF45" i="3"/>
  <c r="BJ45" i="3"/>
  <c r="BN45" i="3"/>
  <c r="BR45" i="3"/>
  <c r="BV45" i="3"/>
  <c r="BZ45" i="3"/>
  <c r="Z46" i="3"/>
  <c r="AO43" i="3"/>
  <c r="BE43" i="3"/>
  <c r="BU43" i="3"/>
  <c r="AG44" i="3"/>
  <c r="AW44" i="3"/>
  <c r="BM44" i="3"/>
  <c r="CC44" i="3"/>
  <c r="AO45" i="3"/>
  <c r="BE45" i="3"/>
  <c r="BU45" i="3"/>
  <c r="AD46" i="3"/>
  <c r="AL46" i="3"/>
  <c r="AT46" i="3"/>
  <c r="BB46" i="3"/>
  <c r="BJ46" i="3"/>
  <c r="BR46" i="3"/>
  <c r="BZ46" i="3"/>
  <c r="AD47" i="3"/>
  <c r="AL47" i="3"/>
  <c r="AT47" i="3"/>
  <c r="BB47" i="3"/>
  <c r="BJ47" i="3"/>
  <c r="BR47" i="3"/>
  <c r="BZ47" i="3"/>
  <c r="AD48" i="3"/>
  <c r="AL48" i="3"/>
  <c r="AT48" i="3"/>
  <c r="BB48" i="3"/>
  <c r="BJ48" i="3"/>
  <c r="BR48" i="3"/>
  <c r="BZ48" i="3"/>
  <c r="AD49" i="3"/>
  <c r="AL49" i="3"/>
  <c r="AT49" i="3"/>
  <c r="BB49" i="3"/>
  <c r="BJ49" i="3"/>
  <c r="BR49" i="3"/>
  <c r="BZ49" i="3"/>
  <c r="AD50" i="3"/>
  <c r="AL50" i="3"/>
  <c r="AT50" i="3"/>
  <c r="BB50" i="3"/>
  <c r="BJ50" i="3"/>
  <c r="BR50" i="3"/>
  <c r="BZ50" i="3"/>
  <c r="AD51" i="3"/>
  <c r="AL51" i="3"/>
  <c r="AA13" i="7" s="1"/>
  <c r="AT51" i="3"/>
  <c r="AH13" i="7" s="1"/>
  <c r="BB51" i="3"/>
  <c r="BJ51" i="3"/>
  <c r="BR51" i="3"/>
  <c r="BZ51" i="3"/>
  <c r="AD52" i="3"/>
  <c r="AL52" i="3"/>
  <c r="AT52" i="3"/>
  <c r="AH15" i="7" s="1"/>
  <c r="BB52" i="3"/>
  <c r="S15" i="7" s="1"/>
  <c r="BJ52" i="3"/>
  <c r="BR52" i="3"/>
  <c r="BZ52" i="3"/>
  <c r="AD53" i="3"/>
  <c r="AL53" i="3"/>
  <c r="AT53" i="3"/>
  <c r="BB53" i="3"/>
  <c r="S17" i="7" s="1"/>
  <c r="BJ53" i="3"/>
  <c r="AT17" i="7" s="1"/>
  <c r="BR53" i="3"/>
  <c r="BZ53" i="3"/>
  <c r="AD54" i="3"/>
  <c r="AL54" i="3"/>
  <c r="AA14" i="7" s="1"/>
  <c r="AT54" i="3"/>
  <c r="BB54" i="3"/>
  <c r="BJ54" i="3"/>
  <c r="AT14" i="7" s="1"/>
  <c r="BR54" i="3"/>
  <c r="BZ54" i="3"/>
  <c r="BK14" i="7" s="1"/>
  <c r="AD55" i="3"/>
  <c r="AL55" i="3"/>
  <c r="AA16" i="7" s="1"/>
  <c r="AT55" i="3"/>
  <c r="AH16" i="7" s="1"/>
  <c r="BB55" i="3"/>
  <c r="BJ55" i="3"/>
  <c r="BR55" i="3"/>
  <c r="BZ55" i="3"/>
  <c r="AD56" i="3"/>
  <c r="AH56" i="3"/>
  <c r="AL56" i="3"/>
  <c r="AP56" i="3"/>
  <c r="AT56" i="3"/>
  <c r="AX56" i="3"/>
  <c r="BB56" i="3"/>
  <c r="BF56" i="3"/>
  <c r="BJ56" i="3"/>
  <c r="AT18" i="7" s="1"/>
  <c r="BN56" i="3"/>
  <c r="BR56" i="3"/>
  <c r="BV56" i="3"/>
  <c r="BZ56" i="3"/>
  <c r="Z57" i="3"/>
  <c r="AD57" i="3"/>
  <c r="AH57" i="3"/>
  <c r="AL57" i="3"/>
  <c r="AA19" i="7" s="1"/>
  <c r="AP57" i="3"/>
  <c r="AT57" i="3"/>
  <c r="AX57" i="3"/>
  <c r="BB57" i="3"/>
  <c r="S19" i="7" s="1"/>
  <c r="BF57" i="3"/>
  <c r="BJ57" i="3"/>
  <c r="BN57" i="3"/>
  <c r="BR57" i="3"/>
  <c r="BV57" i="3"/>
  <c r="BZ57" i="3"/>
  <c r="Z58" i="3"/>
  <c r="AD58" i="3"/>
  <c r="AH58" i="3"/>
  <c r="AL58" i="3"/>
  <c r="AP58" i="3"/>
  <c r="AT58" i="3"/>
  <c r="AH20" i="7" s="1"/>
  <c r="AX58" i="3"/>
  <c r="BB58" i="3"/>
  <c r="BF58" i="3"/>
  <c r="BJ58" i="3"/>
  <c r="AT20" i="7" s="1"/>
  <c r="BN58" i="3"/>
  <c r="BR58" i="3"/>
  <c r="BV58" i="3"/>
  <c r="BZ58" i="3"/>
  <c r="Z59" i="3"/>
  <c r="AD59" i="3"/>
  <c r="AH59" i="3"/>
  <c r="AL59" i="3"/>
  <c r="AA48" i="7" s="1"/>
  <c r="AP59" i="3"/>
  <c r="AT59" i="3"/>
  <c r="AX59" i="3"/>
  <c r="BB59" i="3"/>
  <c r="S48" i="7" s="1"/>
  <c r="BF59" i="3"/>
  <c r="BJ59" i="3"/>
  <c r="BN59" i="3"/>
  <c r="BR59" i="3"/>
  <c r="BV59" i="3"/>
  <c r="BZ59" i="3"/>
  <c r="Z60" i="3"/>
  <c r="AD60" i="3"/>
  <c r="AH60" i="3"/>
  <c r="AL60" i="3"/>
  <c r="AP60" i="3"/>
  <c r="AE21" i="7" s="1"/>
  <c r="AT60" i="3"/>
  <c r="AX60" i="3"/>
  <c r="BB60" i="3"/>
  <c r="BF60" i="3"/>
  <c r="BJ60" i="3"/>
  <c r="AT21" i="7" s="1"/>
  <c r="BN60" i="3"/>
  <c r="BR60" i="3"/>
  <c r="BV60" i="3"/>
  <c r="BZ60" i="3"/>
  <c r="Z61" i="3"/>
  <c r="AD61" i="3"/>
  <c r="AH61" i="3"/>
  <c r="AL61" i="3"/>
  <c r="AA24" i="7" s="1"/>
  <c r="AP61" i="3"/>
  <c r="AT61" i="3"/>
  <c r="AX61" i="3"/>
  <c r="AM24" i="7" s="1"/>
  <c r="BB61" i="3"/>
  <c r="BF61" i="3"/>
  <c r="BJ61" i="3"/>
  <c r="BN61" i="3"/>
  <c r="BR61" i="3"/>
  <c r="BV61" i="3"/>
  <c r="BZ61" i="3"/>
  <c r="Z62" i="3"/>
  <c r="Q22" i="7" s="1"/>
  <c r="AD62" i="3"/>
  <c r="AH62" i="3"/>
  <c r="AL62" i="3"/>
  <c r="AP62" i="3"/>
  <c r="AT62" i="3"/>
  <c r="AH22" i="7" s="1"/>
  <c r="AX62" i="3"/>
  <c r="BB62" i="3"/>
  <c r="BF62" i="3"/>
  <c r="BI22" i="7" s="1"/>
  <c r="BJ62" i="3"/>
  <c r="BN62" i="3"/>
  <c r="BR62" i="3"/>
  <c r="BV62" i="3"/>
  <c r="BZ62" i="3"/>
  <c r="Z63" i="3"/>
  <c r="AD63" i="3"/>
  <c r="AH63" i="3"/>
  <c r="W23" i="7" s="1"/>
  <c r="AL63" i="3"/>
  <c r="AP63" i="3"/>
  <c r="AT63" i="3"/>
  <c r="AX63" i="3"/>
  <c r="BB63" i="3"/>
  <c r="S23" i="7" s="1"/>
  <c r="BF63" i="3"/>
  <c r="BJ63" i="3"/>
  <c r="BN63" i="3"/>
  <c r="BR63" i="3"/>
  <c r="BV63" i="3"/>
  <c r="BZ63" i="3"/>
  <c r="Z64" i="3"/>
  <c r="AD64" i="3"/>
  <c r="AH64" i="3"/>
  <c r="AL64" i="3"/>
  <c r="AP64" i="3"/>
  <c r="AT64" i="3"/>
  <c r="AX64" i="3"/>
  <c r="BB64" i="3"/>
  <c r="BF64" i="3"/>
  <c r="BJ64" i="3"/>
  <c r="BN64" i="3"/>
  <c r="BR64" i="3"/>
  <c r="BV64" i="3"/>
  <c r="BZ64" i="3"/>
  <c r="Z65" i="3"/>
  <c r="AD65" i="3"/>
  <c r="AH65" i="3"/>
  <c r="AL65" i="3"/>
  <c r="AP65" i="3"/>
  <c r="AT65" i="3"/>
  <c r="AX65" i="3"/>
  <c r="BB65" i="3"/>
  <c r="BF65" i="3"/>
  <c r="BJ65" i="3"/>
  <c r="BN65" i="3"/>
  <c r="BR65" i="3"/>
  <c r="BV65" i="3"/>
  <c r="BZ65" i="3"/>
  <c r="Z66" i="3"/>
  <c r="AD66" i="3"/>
  <c r="AH66" i="3"/>
  <c r="AL66" i="3"/>
  <c r="AP66" i="3"/>
  <c r="AT66" i="3"/>
  <c r="AX66" i="3"/>
  <c r="BB66" i="3"/>
  <c r="BF66" i="3"/>
  <c r="BJ66" i="3"/>
  <c r="BN66" i="3"/>
  <c r="BR66" i="3"/>
  <c r="BV66" i="3"/>
  <c r="BZ66" i="3"/>
  <c r="Z67" i="3"/>
  <c r="AD67" i="3"/>
  <c r="AH67" i="3"/>
  <c r="AL67" i="3"/>
  <c r="AP67" i="3"/>
  <c r="AT67" i="3"/>
  <c r="AX67" i="3"/>
  <c r="BB67" i="3"/>
  <c r="BF67" i="3"/>
  <c r="BJ67" i="3"/>
  <c r="BN67" i="3"/>
  <c r="BR67" i="3"/>
  <c r="BV67" i="3"/>
  <c r="BZ67" i="3"/>
  <c r="Z68" i="3"/>
  <c r="AD68" i="3"/>
  <c r="AH68" i="3"/>
  <c r="AL68" i="3"/>
  <c r="AP68" i="3"/>
  <c r="AT68" i="3"/>
  <c r="AX68" i="3"/>
  <c r="BB68" i="3"/>
  <c r="BF68" i="3"/>
  <c r="BJ68" i="3"/>
  <c r="BN68" i="3"/>
  <c r="BR68" i="3"/>
  <c r="BV68" i="3"/>
  <c r="BZ68" i="3"/>
  <c r="Z69" i="3"/>
  <c r="AD69" i="3"/>
  <c r="AH69" i="3"/>
  <c r="AL69" i="3"/>
  <c r="AA27" i="7" s="1"/>
  <c r="AP69" i="3"/>
  <c r="AT69" i="3"/>
  <c r="AX69" i="3"/>
  <c r="AM27" i="7" s="1"/>
  <c r="BB69" i="3"/>
  <c r="BF69" i="3"/>
  <c r="BJ69" i="3"/>
  <c r="BN69" i="3"/>
  <c r="BR69" i="3"/>
  <c r="BV69" i="3"/>
  <c r="BZ69" i="3"/>
  <c r="Z70" i="3"/>
  <c r="Q28" i="7" s="1"/>
  <c r="AD70" i="3"/>
  <c r="AH70" i="3"/>
  <c r="AL70" i="3"/>
  <c r="AP70" i="3"/>
  <c r="AT70" i="3"/>
  <c r="AH28" i="7" s="1"/>
  <c r="AX70" i="3"/>
  <c r="BB70" i="3"/>
  <c r="BF70" i="3"/>
  <c r="BI28" i="7" s="1"/>
  <c r="BJ70" i="3"/>
  <c r="BN70" i="3"/>
  <c r="BR70" i="3"/>
  <c r="BV70" i="3"/>
  <c r="BZ70" i="3"/>
  <c r="Z71" i="3"/>
  <c r="Q25" i="7" s="1"/>
  <c r="AD71" i="3"/>
  <c r="AH71" i="3"/>
  <c r="W25" i="7" s="1"/>
  <c r="AL71" i="3"/>
  <c r="AA25" i="7" s="1"/>
  <c r="AP71" i="3"/>
  <c r="AE25" i="7" s="1"/>
  <c r="AT71" i="3"/>
  <c r="AH25" i="7" s="1"/>
  <c r="AX71" i="3"/>
  <c r="AM25" i="7" s="1"/>
  <c r="BB71" i="3"/>
  <c r="S25" i="7" s="1"/>
  <c r="BF71" i="3"/>
  <c r="BI25" i="7" s="1"/>
  <c r="BJ71" i="3"/>
  <c r="AT25" i="7" s="1"/>
  <c r="BN71" i="3"/>
  <c r="BR71" i="3"/>
  <c r="BV71" i="3"/>
  <c r="BZ71" i="3"/>
  <c r="Z72" i="3"/>
  <c r="Q26" i="7" s="1"/>
  <c r="AD72" i="3"/>
  <c r="AH72" i="3"/>
  <c r="W26" i="7" s="1"/>
  <c r="AL72" i="3"/>
  <c r="AA26" i="7" s="1"/>
  <c r="AP72" i="3"/>
  <c r="AE26" i="7" s="1"/>
  <c r="AT72" i="3"/>
  <c r="AH26" i="7" s="1"/>
  <c r="AX72" i="3"/>
  <c r="AM26" i="7" s="1"/>
  <c r="BB72" i="3"/>
  <c r="S26" i="7" s="1"/>
  <c r="BF72" i="3"/>
  <c r="BI26" i="7" s="1"/>
  <c r="BJ72" i="3"/>
  <c r="AT26" i="7" s="1"/>
  <c r="BN72" i="3"/>
  <c r="BR72" i="3"/>
  <c r="BV72" i="3"/>
  <c r="BZ72" i="3"/>
  <c r="Z73" i="3"/>
  <c r="Q29" i="7" s="1"/>
  <c r="AD73" i="3"/>
  <c r="AH73" i="3"/>
  <c r="W29" i="7" s="1"/>
  <c r="AL73" i="3"/>
  <c r="AA29" i="7" s="1"/>
  <c r="AP73" i="3"/>
  <c r="AE29" i="7" s="1"/>
  <c r="AT73" i="3"/>
  <c r="AH29" i="7" s="1"/>
  <c r="AX73" i="3"/>
  <c r="AM29" i="7" s="1"/>
  <c r="BB73" i="3"/>
  <c r="S29" i="7" s="1"/>
  <c r="BF73" i="3"/>
  <c r="BI29" i="7" s="1"/>
  <c r="BJ73" i="3"/>
  <c r="AT29" i="7" s="1"/>
  <c r="BN73" i="3"/>
  <c r="BR73" i="3"/>
  <c r="BV73" i="3"/>
  <c r="BZ73" i="3"/>
  <c r="Z74" i="3"/>
  <c r="Q31" i="7" s="1"/>
  <c r="AD74" i="3"/>
  <c r="AH74" i="3"/>
  <c r="W31" i="7" s="1"/>
  <c r="AL74" i="3"/>
  <c r="AA31" i="7" s="1"/>
  <c r="AP74" i="3"/>
  <c r="AE31" i="7" s="1"/>
  <c r="AT74" i="3"/>
  <c r="AH31" i="7" s="1"/>
  <c r="AX74" i="3"/>
  <c r="AM31" i="7" s="1"/>
  <c r="BB74" i="3"/>
  <c r="S31" i="7" s="1"/>
  <c r="BF74" i="3"/>
  <c r="BI31" i="7" s="1"/>
  <c r="BJ74" i="3"/>
  <c r="AT31" i="7" s="1"/>
  <c r="AS43" i="3"/>
  <c r="BI43" i="3"/>
  <c r="BY43" i="3"/>
  <c r="AK44" i="3"/>
  <c r="BA44" i="3"/>
  <c r="BQ44" i="3"/>
  <c r="AC45" i="3"/>
  <c r="AS45" i="3"/>
  <c r="BI45" i="3"/>
  <c r="BY45" i="3"/>
  <c r="AG46" i="3"/>
  <c r="AO46" i="3"/>
  <c r="AW46" i="3"/>
  <c r="BE46" i="3"/>
  <c r="BM46" i="3"/>
  <c r="BU46" i="3"/>
  <c r="CC46" i="3"/>
  <c r="AG47" i="3"/>
  <c r="AO47" i="3"/>
  <c r="AW47" i="3"/>
  <c r="BE47" i="3"/>
  <c r="BM47" i="3"/>
  <c r="BU47" i="3"/>
  <c r="CC47" i="3"/>
  <c r="AG48" i="3"/>
  <c r="AO48" i="3"/>
  <c r="AW48" i="3"/>
  <c r="BE48" i="3"/>
  <c r="BM48" i="3"/>
  <c r="BU48" i="3"/>
  <c r="CC48" i="3"/>
  <c r="AG49" i="3"/>
  <c r="AO49" i="3"/>
  <c r="AW49" i="3"/>
  <c r="BE49" i="3"/>
  <c r="BM49" i="3"/>
  <c r="BU49" i="3"/>
  <c r="CC49" i="3"/>
  <c r="AG50" i="3"/>
  <c r="AO50" i="3"/>
  <c r="AW50" i="3"/>
  <c r="BE50" i="3"/>
  <c r="BM50" i="3"/>
  <c r="BU50" i="3"/>
  <c r="CC50" i="3"/>
  <c r="AG51" i="3"/>
  <c r="V13" i="7" s="1"/>
  <c r="AO51" i="3"/>
  <c r="AW51" i="3"/>
  <c r="AL13" i="7" s="1"/>
  <c r="BE51" i="3"/>
  <c r="BM51" i="3"/>
  <c r="BU51" i="3"/>
  <c r="CC51" i="3"/>
  <c r="AG52" i="3"/>
  <c r="AO52" i="3"/>
  <c r="AD15" i="7" s="1"/>
  <c r="AW52" i="3"/>
  <c r="BE52" i="3"/>
  <c r="BH15" i="7" s="1"/>
  <c r="BM52" i="3"/>
  <c r="BU52" i="3"/>
  <c r="CC52" i="3"/>
  <c r="AG53" i="3"/>
  <c r="V17" i="7" s="1"/>
  <c r="AO53" i="3"/>
  <c r="AW53" i="3"/>
  <c r="AL17" i="7" s="1"/>
  <c r="BE53" i="3"/>
  <c r="BM53" i="3"/>
  <c r="BU53" i="3"/>
  <c r="CC53" i="3"/>
  <c r="AG54" i="3"/>
  <c r="AO54" i="3"/>
  <c r="AD14" i="7" s="1"/>
  <c r="AW54" i="3"/>
  <c r="BE54" i="3"/>
  <c r="BH14" i="7" s="1"/>
  <c r="BM54" i="3"/>
  <c r="BU54" i="3"/>
  <c r="CC54" i="3"/>
  <c r="AG55" i="3"/>
  <c r="V16" i="7" s="1"/>
  <c r="AO55" i="3"/>
  <c r="AW55" i="3"/>
  <c r="AL16" i="7" s="1"/>
  <c r="BE55" i="3"/>
  <c r="BM55" i="3"/>
  <c r="BU55" i="3"/>
  <c r="CC55" i="3"/>
  <c r="AE56" i="3"/>
  <c r="AI56" i="3"/>
  <c r="X18" i="7" s="1"/>
  <c r="AM56" i="3"/>
  <c r="AQ56" i="3"/>
  <c r="AU56" i="3"/>
  <c r="AY56" i="3"/>
  <c r="AO18" i="7" s="1"/>
  <c r="BC56" i="3"/>
  <c r="BG56" i="3"/>
  <c r="BK56" i="3"/>
  <c r="BO56" i="3"/>
  <c r="BS56" i="3"/>
  <c r="BW56" i="3"/>
  <c r="CA56" i="3"/>
  <c r="AA57" i="3"/>
  <c r="AE57" i="3"/>
  <c r="AI57" i="3"/>
  <c r="AM57" i="3"/>
  <c r="AQ57" i="3"/>
  <c r="AF19" i="7" s="1"/>
  <c r="AU57" i="3"/>
  <c r="AY57" i="3"/>
  <c r="BC57" i="3"/>
  <c r="BG57" i="3"/>
  <c r="BF19" i="7" s="1"/>
  <c r="BK57" i="3"/>
  <c r="BO57" i="3"/>
  <c r="BS57" i="3"/>
  <c r="BW57" i="3"/>
  <c r="AQ19" i="7" s="1"/>
  <c r="CA57" i="3"/>
  <c r="AA58" i="3"/>
  <c r="AE58" i="3"/>
  <c r="AI58" i="3"/>
  <c r="X20" i="7" s="1"/>
  <c r="AM58" i="3"/>
  <c r="AQ58" i="3"/>
  <c r="AU58" i="3"/>
  <c r="AY58" i="3"/>
  <c r="AO20" i="7" s="1"/>
  <c r="BC58" i="3"/>
  <c r="BG58" i="3"/>
  <c r="BK58" i="3"/>
  <c r="BO58" i="3"/>
  <c r="BS58" i="3"/>
  <c r="BW58" i="3"/>
  <c r="CA58" i="3"/>
  <c r="AA59" i="3"/>
  <c r="AE59" i="3"/>
  <c r="AI59" i="3"/>
  <c r="AM59" i="3"/>
  <c r="AQ59" i="3"/>
  <c r="AF48" i="7" s="1"/>
  <c r="AU59" i="3"/>
  <c r="AY59" i="3"/>
  <c r="BC59" i="3"/>
  <c r="BG59" i="3"/>
  <c r="BF48" i="7" s="1"/>
  <c r="BK59" i="3"/>
  <c r="BO59" i="3"/>
  <c r="BS59" i="3"/>
  <c r="BW59" i="3"/>
  <c r="AQ48" i="7" s="1"/>
  <c r="CA59" i="3"/>
  <c r="AA60" i="3"/>
  <c r="AE60" i="3"/>
  <c r="AI60" i="3"/>
  <c r="X21" i="7" s="1"/>
  <c r="AM60" i="3"/>
  <c r="AQ60" i="3"/>
  <c r="AU60" i="3"/>
  <c r="AY60" i="3"/>
  <c r="AO21" i="7" s="1"/>
  <c r="BC60" i="3"/>
  <c r="BG60" i="3"/>
  <c r="BK60" i="3"/>
  <c r="BO60" i="3"/>
  <c r="BS60" i="3"/>
  <c r="BW60" i="3"/>
  <c r="CA60" i="3"/>
  <c r="AA61" i="3"/>
  <c r="AE61" i="3"/>
  <c r="AI61" i="3"/>
  <c r="AM61" i="3"/>
  <c r="AQ61" i="3"/>
  <c r="AF24" i="7" s="1"/>
  <c r="AU61" i="3"/>
  <c r="AY61" i="3"/>
  <c r="BC61" i="3"/>
  <c r="BG61" i="3"/>
  <c r="BF24" i="7" s="1"/>
  <c r="BK61" i="3"/>
  <c r="BO61" i="3"/>
  <c r="BS61" i="3"/>
  <c r="BW61" i="3"/>
  <c r="AQ24" i="7" s="1"/>
  <c r="CA61" i="3"/>
  <c r="AA62" i="3"/>
  <c r="AE62" i="3"/>
  <c r="AI62" i="3"/>
  <c r="X22" i="7" s="1"/>
  <c r="AM62" i="3"/>
  <c r="AQ62" i="3"/>
  <c r="AU62" i="3"/>
  <c r="AY62" i="3"/>
  <c r="AO22" i="7" s="1"/>
  <c r="BC62" i="3"/>
  <c r="BG62" i="3"/>
  <c r="BK62" i="3"/>
  <c r="BO62" i="3"/>
  <c r="BS62" i="3"/>
  <c r="BW62" i="3"/>
  <c r="CA62" i="3"/>
  <c r="AA63" i="3"/>
  <c r="AE63" i="3"/>
  <c r="AI63" i="3"/>
  <c r="AM63" i="3"/>
  <c r="AQ63" i="3"/>
  <c r="AF23" i="7" s="1"/>
  <c r="AU63" i="3"/>
  <c r="AY63" i="3"/>
  <c r="BC63" i="3"/>
  <c r="BG63" i="3"/>
  <c r="BF23" i="7" s="1"/>
  <c r="BK63" i="3"/>
  <c r="BO63" i="3"/>
  <c r="BS63" i="3"/>
  <c r="BW63" i="3"/>
  <c r="AQ23" i="7" s="1"/>
  <c r="CA63" i="3"/>
  <c r="AA64" i="3"/>
  <c r="AE64" i="3"/>
  <c r="AI64" i="3"/>
  <c r="AM64" i="3"/>
  <c r="AQ64" i="3"/>
  <c r="AU64" i="3"/>
  <c r="AY64" i="3"/>
  <c r="BC64" i="3"/>
  <c r="BG64" i="3"/>
  <c r="BK64" i="3"/>
  <c r="BO64" i="3"/>
  <c r="BS64" i="3"/>
  <c r="BW64" i="3"/>
  <c r="CA64" i="3"/>
  <c r="AA65" i="3"/>
  <c r="AE65" i="3"/>
  <c r="AI65" i="3"/>
  <c r="AM65" i="3"/>
  <c r="AQ65" i="3"/>
  <c r="AU65" i="3"/>
  <c r="AY65" i="3"/>
  <c r="BC65" i="3"/>
  <c r="BG65" i="3"/>
  <c r="BK65" i="3"/>
  <c r="BO65" i="3"/>
  <c r="BS65" i="3"/>
  <c r="BW65" i="3"/>
  <c r="CA65" i="3"/>
  <c r="AA66" i="3"/>
  <c r="AE66" i="3"/>
  <c r="AI66" i="3"/>
  <c r="AM66" i="3"/>
  <c r="AQ66" i="3"/>
  <c r="AU66" i="3"/>
  <c r="AY66" i="3"/>
  <c r="BC66" i="3"/>
  <c r="BG66" i="3"/>
  <c r="BK66" i="3"/>
  <c r="BO66" i="3"/>
  <c r="BS66" i="3"/>
  <c r="BW66" i="3"/>
  <c r="CA66" i="3"/>
  <c r="AA67" i="3"/>
  <c r="AE67" i="3"/>
  <c r="AI67" i="3"/>
  <c r="AM67" i="3"/>
  <c r="AQ67" i="3"/>
  <c r="AU67" i="3"/>
  <c r="AY67" i="3"/>
  <c r="BC67" i="3"/>
  <c r="BG67" i="3"/>
  <c r="BK67" i="3"/>
  <c r="BO67" i="3"/>
  <c r="BS67" i="3"/>
  <c r="BW67" i="3"/>
  <c r="CA67" i="3"/>
  <c r="AA68" i="3"/>
  <c r="AE68" i="3"/>
  <c r="AI68" i="3"/>
  <c r="AM68" i="3"/>
  <c r="AQ68" i="3"/>
  <c r="AU68" i="3"/>
  <c r="AY68" i="3"/>
  <c r="BC68" i="3"/>
  <c r="BG68" i="3"/>
  <c r="BK68" i="3"/>
  <c r="BO68" i="3"/>
  <c r="BS68" i="3"/>
  <c r="BW68" i="3"/>
  <c r="CA68" i="3"/>
  <c r="AA69" i="3"/>
  <c r="AE69" i="3"/>
  <c r="AI69" i="3"/>
  <c r="AM69" i="3"/>
  <c r="AQ69" i="3"/>
  <c r="AF27" i="7" s="1"/>
  <c r="AU69" i="3"/>
  <c r="AY69" i="3"/>
  <c r="BC69" i="3"/>
  <c r="BG69" i="3"/>
  <c r="BF27" i="7" s="1"/>
  <c r="BK69" i="3"/>
  <c r="BO69" i="3"/>
  <c r="BS69" i="3"/>
  <c r="BW69" i="3"/>
  <c r="AQ27" i="7" s="1"/>
  <c r="CA69" i="3"/>
  <c r="AA70" i="3"/>
  <c r="AE70" i="3"/>
  <c r="AI70" i="3"/>
  <c r="X28" i="7" s="1"/>
  <c r="AM70" i="3"/>
  <c r="AQ70" i="3"/>
  <c r="AU70" i="3"/>
  <c r="AY70" i="3"/>
  <c r="AO28" i="7" s="1"/>
  <c r="BC70" i="3"/>
  <c r="BG70" i="3"/>
  <c r="BF28" i="7" s="1"/>
  <c r="BK70" i="3"/>
  <c r="BO70" i="3"/>
  <c r="BS70" i="3"/>
  <c r="BW70" i="3"/>
  <c r="AQ28" i="7" s="1"/>
  <c r="CA70" i="3"/>
  <c r="AA71" i="3"/>
  <c r="AE71" i="3"/>
  <c r="AI71" i="3"/>
  <c r="X25" i="7" s="1"/>
  <c r="AM71" i="3"/>
  <c r="AQ71" i="3"/>
  <c r="AF25" i="7" s="1"/>
  <c r="AU71" i="3"/>
  <c r="AY71" i="3"/>
  <c r="AO25" i="7" s="1"/>
  <c r="BC71" i="3"/>
  <c r="BG71" i="3"/>
  <c r="BF25" i="7" s="1"/>
  <c r="BK71" i="3"/>
  <c r="BO71" i="3"/>
  <c r="BS71" i="3"/>
  <c r="BW71" i="3"/>
  <c r="AQ25" i="7" s="1"/>
  <c r="CA71" i="3"/>
  <c r="AA72" i="3"/>
  <c r="AE72" i="3"/>
  <c r="AI72" i="3"/>
  <c r="X26" i="7" s="1"/>
  <c r="AM72" i="3"/>
  <c r="AQ72" i="3"/>
  <c r="AF26" i="7" s="1"/>
  <c r="AU72" i="3"/>
  <c r="AY72" i="3"/>
  <c r="AO26" i="7" s="1"/>
  <c r="BC72" i="3"/>
  <c r="BG72" i="3"/>
  <c r="BF26" i="7" s="1"/>
  <c r="BK72" i="3"/>
  <c r="BO72" i="3"/>
  <c r="BS72" i="3"/>
  <c r="BW72" i="3"/>
  <c r="AQ26" i="7" s="1"/>
  <c r="CA72" i="3"/>
  <c r="AA73" i="3"/>
  <c r="AE73" i="3"/>
  <c r="AI73" i="3"/>
  <c r="X29" i="7" s="1"/>
  <c r="AM73" i="3"/>
  <c r="AQ73" i="3"/>
  <c r="AF29" i="7" s="1"/>
  <c r="AU73" i="3"/>
  <c r="AY73" i="3"/>
  <c r="AO29" i="7" s="1"/>
  <c r="BC73" i="3"/>
  <c r="BG73" i="3"/>
  <c r="BF29" i="7" s="1"/>
  <c r="BK73" i="3"/>
  <c r="BO73" i="3"/>
  <c r="BS73" i="3"/>
  <c r="BW73" i="3"/>
  <c r="AQ29" i="7" s="1"/>
  <c r="CA73" i="3"/>
  <c r="AA74" i="3"/>
  <c r="AE74" i="3"/>
  <c r="AI74" i="3"/>
  <c r="X31" i="7" s="1"/>
  <c r="AM74" i="3"/>
  <c r="AQ74" i="3"/>
  <c r="AF31" i="7" s="1"/>
  <c r="AU74" i="3"/>
  <c r="AY74" i="3"/>
  <c r="AO31" i="7" s="1"/>
  <c r="BC74" i="3"/>
  <c r="BG74" i="3"/>
  <c r="BF31" i="7" s="1"/>
  <c r="BK74" i="3"/>
  <c r="AW43" i="3"/>
  <c r="BM43" i="3"/>
  <c r="CC43" i="3"/>
  <c r="AO44" i="3"/>
  <c r="BE44" i="3"/>
  <c r="BU44" i="3"/>
  <c r="AG45" i="3"/>
  <c r="AW45" i="3"/>
  <c r="BM45" i="3"/>
  <c r="CC45" i="3"/>
  <c r="AH46" i="3"/>
  <c r="AP46" i="3"/>
  <c r="AX46" i="3"/>
  <c r="BF46" i="3"/>
  <c r="BN46" i="3"/>
  <c r="BV46" i="3"/>
  <c r="Z47" i="3"/>
  <c r="AH47" i="3"/>
  <c r="AP47" i="3"/>
  <c r="AX47" i="3"/>
  <c r="BF47" i="3"/>
  <c r="BN47" i="3"/>
  <c r="BV47" i="3"/>
  <c r="Z48" i="3"/>
  <c r="AH48" i="3"/>
  <c r="AP48" i="3"/>
  <c r="AX48" i="3"/>
  <c r="BF48" i="3"/>
  <c r="BN48" i="3"/>
  <c r="BV48" i="3"/>
  <c r="Z49" i="3"/>
  <c r="AH49" i="3"/>
  <c r="AP49" i="3"/>
  <c r="AX49" i="3"/>
  <c r="BF49" i="3"/>
  <c r="BN49" i="3"/>
  <c r="BV49" i="3"/>
  <c r="Z50" i="3"/>
  <c r="AH50" i="3"/>
  <c r="AP50" i="3"/>
  <c r="AX50" i="3"/>
  <c r="BF50" i="3"/>
  <c r="BN50" i="3"/>
  <c r="BV50" i="3"/>
  <c r="Z51" i="3"/>
  <c r="Q13" i="7" s="1"/>
  <c r="AH51" i="3"/>
  <c r="AP51" i="3"/>
  <c r="AE13" i="7" s="1"/>
  <c r="AX51" i="3"/>
  <c r="BF51" i="3"/>
  <c r="BI13" i="7" s="1"/>
  <c r="BN51" i="3"/>
  <c r="BV51" i="3"/>
  <c r="Z52" i="3"/>
  <c r="AH52" i="3"/>
  <c r="W15" i="7" s="1"/>
  <c r="AP52" i="3"/>
  <c r="AX52" i="3"/>
  <c r="AM15" i="7" s="1"/>
  <c r="BF52" i="3"/>
  <c r="BN52" i="3"/>
  <c r="BV52" i="3"/>
  <c r="Z53" i="3"/>
  <c r="Q17" i="7" s="1"/>
  <c r="AH53" i="3"/>
  <c r="AP53" i="3"/>
  <c r="AE17" i="7" s="1"/>
  <c r="AX53" i="3"/>
  <c r="BF53" i="3"/>
  <c r="BI17" i="7" s="1"/>
  <c r="BN53" i="3"/>
  <c r="BV53" i="3"/>
  <c r="Z54" i="3"/>
  <c r="AH54" i="3"/>
  <c r="W14" i="7" s="1"/>
  <c r="AP54" i="3"/>
  <c r="AX54" i="3"/>
  <c r="AM14" i="7" s="1"/>
  <c r="BF54" i="3"/>
  <c r="BN54" i="3"/>
  <c r="BV54" i="3"/>
  <c r="Z55" i="3"/>
  <c r="Q16" i="7" s="1"/>
  <c r="AH55" i="3"/>
  <c r="AP55" i="3"/>
  <c r="AE16" i="7" s="1"/>
  <c r="AX55" i="3"/>
  <c r="BF55" i="3"/>
  <c r="BI16" i="7" s="1"/>
  <c r="BN55" i="3"/>
  <c r="BV55" i="3"/>
  <c r="Z56" i="3"/>
  <c r="AF56" i="3"/>
  <c r="U18" i="7" s="1"/>
  <c r="AJ56" i="3"/>
  <c r="Y18" i="7" s="1"/>
  <c r="AN56" i="3"/>
  <c r="AC18" i="7" s="1"/>
  <c r="AR56" i="3"/>
  <c r="AG18" i="7" s="1"/>
  <c r="AV56" i="3"/>
  <c r="AK18" i="7" s="1"/>
  <c r="AZ56" i="3"/>
  <c r="AN18" i="7" s="1"/>
  <c r="BD56" i="3"/>
  <c r="BD18" i="7" s="1"/>
  <c r="BH56" i="3"/>
  <c r="BG18" i="7" s="1"/>
  <c r="BL56" i="3"/>
  <c r="AU18" i="7" s="1"/>
  <c r="BP56" i="3"/>
  <c r="BT56" i="3"/>
  <c r="AX18" i="7" s="1"/>
  <c r="BX56" i="3"/>
  <c r="AS18" i="7" s="1"/>
  <c r="CB56" i="3"/>
  <c r="AB57" i="3"/>
  <c r="AF57" i="3"/>
  <c r="U19" i="7" s="1"/>
  <c r="AJ57" i="3"/>
  <c r="Y19" i="7" s="1"/>
  <c r="AN57" i="3"/>
  <c r="AC19" i="7" s="1"/>
  <c r="AR57" i="3"/>
  <c r="AG19" i="7" s="1"/>
  <c r="AV57" i="3"/>
  <c r="AK19" i="7" s="1"/>
  <c r="AZ57" i="3"/>
  <c r="AN19" i="7" s="1"/>
  <c r="BD57" i="3"/>
  <c r="BD19" i="7" s="1"/>
  <c r="BH57" i="3"/>
  <c r="BG19" i="7" s="1"/>
  <c r="BL57" i="3"/>
  <c r="AU19" i="7" s="1"/>
  <c r="BP57" i="3"/>
  <c r="BT57" i="3"/>
  <c r="AX19" i="7" s="1"/>
  <c r="BX57" i="3"/>
  <c r="AS19" i="7" s="1"/>
  <c r="CB57" i="3"/>
  <c r="AB58" i="3"/>
  <c r="AF58" i="3"/>
  <c r="U20" i="7" s="1"/>
  <c r="AJ58" i="3"/>
  <c r="Y20" i="7" s="1"/>
  <c r="AN58" i="3"/>
  <c r="AC20" i="7" s="1"/>
  <c r="AR58" i="3"/>
  <c r="AG20" i="7" s="1"/>
  <c r="AV58" i="3"/>
  <c r="AK20" i="7" s="1"/>
  <c r="AZ58" i="3"/>
  <c r="AN20" i="7" s="1"/>
  <c r="BD58" i="3"/>
  <c r="BD20" i="7" s="1"/>
  <c r="BH58" i="3"/>
  <c r="BG20" i="7" s="1"/>
  <c r="BL58" i="3"/>
  <c r="AU20" i="7" s="1"/>
  <c r="BP58" i="3"/>
  <c r="BT58" i="3"/>
  <c r="AX20" i="7" s="1"/>
  <c r="BX58" i="3"/>
  <c r="AS20" i="7" s="1"/>
  <c r="CB58" i="3"/>
  <c r="AB59" i="3"/>
  <c r="AF59" i="3"/>
  <c r="U48" i="7" s="1"/>
  <c r="AJ59" i="3"/>
  <c r="Y48" i="7" s="1"/>
  <c r="AN59" i="3"/>
  <c r="AC48" i="7" s="1"/>
  <c r="AR59" i="3"/>
  <c r="AG48" i="7" s="1"/>
  <c r="AV59" i="3"/>
  <c r="AK48" i="7" s="1"/>
  <c r="AZ59" i="3"/>
  <c r="AN48" i="7" s="1"/>
  <c r="BD59" i="3"/>
  <c r="BD48" i="7" s="1"/>
  <c r="BH59" i="3"/>
  <c r="BG48" i="7" s="1"/>
  <c r="BL59" i="3"/>
  <c r="AU48" i="7" s="1"/>
  <c r="BP59" i="3"/>
  <c r="BT59" i="3"/>
  <c r="AX48" i="7" s="1"/>
  <c r="BX59" i="3"/>
  <c r="AS48" i="7" s="1"/>
  <c r="CB59" i="3"/>
  <c r="AB60" i="3"/>
  <c r="AF60" i="3"/>
  <c r="U21" i="7" s="1"/>
  <c r="AJ60" i="3"/>
  <c r="Y21" i="7" s="1"/>
  <c r="AN60" i="3"/>
  <c r="AC21" i="7" s="1"/>
  <c r="AR60" i="3"/>
  <c r="AG21" i="7" s="1"/>
  <c r="AV60" i="3"/>
  <c r="AK21" i="7" s="1"/>
  <c r="AZ60" i="3"/>
  <c r="AN21" i="7" s="1"/>
  <c r="BD60" i="3"/>
  <c r="BD21" i="7" s="1"/>
  <c r="BH60" i="3"/>
  <c r="BG21" i="7" s="1"/>
  <c r="BL60" i="3"/>
  <c r="AU21" i="7" s="1"/>
  <c r="BP60" i="3"/>
  <c r="BT60" i="3"/>
  <c r="AX21" i="7" s="1"/>
  <c r="BX60" i="3"/>
  <c r="AS21" i="7" s="1"/>
  <c r="CB60" i="3"/>
  <c r="AB61" i="3"/>
  <c r="AF61" i="3"/>
  <c r="U24" i="7" s="1"/>
  <c r="AJ61" i="3"/>
  <c r="Y24" i="7" s="1"/>
  <c r="AN61" i="3"/>
  <c r="AC24" i="7" s="1"/>
  <c r="AR61" i="3"/>
  <c r="AG24" i="7" s="1"/>
  <c r="AV61" i="3"/>
  <c r="AK24" i="7" s="1"/>
  <c r="AZ61" i="3"/>
  <c r="AN24" i="7" s="1"/>
  <c r="BD61" i="3"/>
  <c r="BD24" i="7" s="1"/>
  <c r="BH61" i="3"/>
  <c r="BG24" i="7" s="1"/>
  <c r="BL61" i="3"/>
  <c r="AU24" i="7" s="1"/>
  <c r="BP61" i="3"/>
  <c r="BT61" i="3"/>
  <c r="AX24" i="7" s="1"/>
  <c r="BX61" i="3"/>
  <c r="AS24" i="7" s="1"/>
  <c r="CB61" i="3"/>
  <c r="AB62" i="3"/>
  <c r="AF62" i="3"/>
  <c r="U22" i="7" s="1"/>
  <c r="AJ62" i="3"/>
  <c r="Y22" i="7" s="1"/>
  <c r="AN62" i="3"/>
  <c r="AC22" i="7" s="1"/>
  <c r="AR62" i="3"/>
  <c r="AG22" i="7" s="1"/>
  <c r="AV62" i="3"/>
  <c r="AK22" i="7" s="1"/>
  <c r="AZ62" i="3"/>
  <c r="AN22" i="7" s="1"/>
  <c r="BA43" i="3"/>
  <c r="BQ43" i="3"/>
  <c r="AC44" i="3"/>
  <c r="AS44" i="3"/>
  <c r="BI44" i="3"/>
  <c r="BY44" i="3"/>
  <c r="AK45" i="3"/>
  <c r="BA45" i="3"/>
  <c r="BQ45" i="3"/>
  <c r="AC46" i="3"/>
  <c r="AK46" i="3"/>
  <c r="AS46" i="3"/>
  <c r="BA46" i="3"/>
  <c r="BI46" i="3"/>
  <c r="BQ46" i="3"/>
  <c r="BY46" i="3"/>
  <c r="AC47" i="3"/>
  <c r="AK47" i="3"/>
  <c r="AS47" i="3"/>
  <c r="BA47" i="3"/>
  <c r="BI47" i="3"/>
  <c r="BQ47" i="3"/>
  <c r="BY47" i="3"/>
  <c r="AC48" i="3"/>
  <c r="AK48" i="3"/>
  <c r="AS48" i="3"/>
  <c r="BA48" i="3"/>
  <c r="BI48" i="3"/>
  <c r="BQ48" i="3"/>
  <c r="BY48" i="3"/>
  <c r="AC49" i="3"/>
  <c r="AK49" i="3"/>
  <c r="AS49" i="3"/>
  <c r="BA49" i="3"/>
  <c r="BI49" i="3"/>
  <c r="BQ49" i="3"/>
  <c r="BY49" i="3"/>
  <c r="AC50" i="3"/>
  <c r="AK50" i="3"/>
  <c r="AS50" i="3"/>
  <c r="BA50" i="3"/>
  <c r="BI50" i="3"/>
  <c r="BQ50" i="3"/>
  <c r="BY50" i="3"/>
  <c r="AC51" i="3"/>
  <c r="AK51" i="3"/>
  <c r="AS51" i="3"/>
  <c r="AJ13" i="7" s="1"/>
  <c r="BA51" i="3"/>
  <c r="AP13" i="7" s="1"/>
  <c r="BI51" i="3"/>
  <c r="BE13" i="7" s="1"/>
  <c r="BQ51" i="3"/>
  <c r="BY51" i="3"/>
  <c r="BC13" i="7" s="1"/>
  <c r="AC52" i="3"/>
  <c r="AK52" i="3"/>
  <c r="Z15" i="7" s="1"/>
  <c r="AS52" i="3"/>
  <c r="BA52" i="3"/>
  <c r="AP15" i="7" s="1"/>
  <c r="BI52" i="3"/>
  <c r="BE15" i="7" s="1"/>
  <c r="BQ52" i="3"/>
  <c r="BY52" i="3"/>
  <c r="AC53" i="3"/>
  <c r="AK53" i="3"/>
  <c r="Z17" i="7" s="1"/>
  <c r="AS53" i="3"/>
  <c r="AJ17" i="7" s="1"/>
  <c r="BA53" i="3"/>
  <c r="BI53" i="3"/>
  <c r="BE17" i="7" s="1"/>
  <c r="BQ53" i="3"/>
  <c r="BY53" i="3"/>
  <c r="BC17" i="7" s="1"/>
  <c r="AC54" i="3"/>
  <c r="AK54" i="3"/>
  <c r="Z14" i="7" s="1"/>
  <c r="AS54" i="3"/>
  <c r="AJ14" i="7" s="1"/>
  <c r="BA54" i="3"/>
  <c r="AP14" i="7" s="1"/>
  <c r="BI54" i="3"/>
  <c r="BQ54" i="3"/>
  <c r="BY54" i="3"/>
  <c r="BC14" i="7" s="1"/>
  <c r="AC55" i="3"/>
  <c r="AK55" i="3"/>
  <c r="AS55" i="3"/>
  <c r="AJ16" i="7" s="1"/>
  <c r="BA55" i="3"/>
  <c r="AP16" i="7" s="1"/>
  <c r="BI55" i="3"/>
  <c r="BE16" i="7" s="1"/>
  <c r="BQ55" i="3"/>
  <c r="BY55" i="3"/>
  <c r="BC16" i="7" s="1"/>
  <c r="AC56" i="3"/>
  <c r="AG56" i="3"/>
  <c r="V18" i="7" s="1"/>
  <c r="AK56" i="3"/>
  <c r="Z18" i="7" s="1"/>
  <c r="AO56" i="3"/>
  <c r="AD18" i="7" s="1"/>
  <c r="AS56" i="3"/>
  <c r="AJ18" i="7" s="1"/>
  <c r="AW56" i="3"/>
  <c r="AL18" i="7" s="1"/>
  <c r="BA56" i="3"/>
  <c r="AP18" i="7" s="1"/>
  <c r="BE56" i="3"/>
  <c r="BH18" i="7" s="1"/>
  <c r="BI56" i="3"/>
  <c r="BE18" i="7" s="1"/>
  <c r="BM56" i="3"/>
  <c r="BQ56" i="3"/>
  <c r="BU56" i="3"/>
  <c r="BY56" i="3"/>
  <c r="BC18" i="7" s="1"/>
  <c r="CC56" i="3"/>
  <c r="AC57" i="3"/>
  <c r="AG57" i="3"/>
  <c r="V19" i="7" s="1"/>
  <c r="AK57" i="3"/>
  <c r="Z19" i="7" s="1"/>
  <c r="AO57" i="3"/>
  <c r="AD19" i="7" s="1"/>
  <c r="AS57" i="3"/>
  <c r="AJ19" i="7" s="1"/>
  <c r="AW57" i="3"/>
  <c r="AL19" i="7" s="1"/>
  <c r="BA57" i="3"/>
  <c r="AP19" i="7" s="1"/>
  <c r="BE57" i="3"/>
  <c r="BH19" i="7" s="1"/>
  <c r="BI57" i="3"/>
  <c r="BE19" i="7" s="1"/>
  <c r="BM57" i="3"/>
  <c r="BQ57" i="3"/>
  <c r="BU57" i="3"/>
  <c r="BY57" i="3"/>
  <c r="BC19" i="7" s="1"/>
  <c r="CC57" i="3"/>
  <c r="AC58" i="3"/>
  <c r="AG58" i="3"/>
  <c r="V20" i="7" s="1"/>
  <c r="AK58" i="3"/>
  <c r="Z20" i="7" s="1"/>
  <c r="AO58" i="3"/>
  <c r="AD20" i="7" s="1"/>
  <c r="AS58" i="3"/>
  <c r="AJ20" i="7" s="1"/>
  <c r="AW58" i="3"/>
  <c r="AL20" i="7" s="1"/>
  <c r="BA58" i="3"/>
  <c r="AP20" i="7" s="1"/>
  <c r="BE58" i="3"/>
  <c r="BH20" i="7" s="1"/>
  <c r="BI58" i="3"/>
  <c r="BE20" i="7" s="1"/>
  <c r="BM58" i="3"/>
  <c r="BQ58" i="3"/>
  <c r="BU58" i="3"/>
  <c r="BY58" i="3"/>
  <c r="BC20" i="7" s="1"/>
  <c r="CC58" i="3"/>
  <c r="AC59" i="3"/>
  <c r="AG59" i="3"/>
  <c r="V48" i="7" s="1"/>
  <c r="AK59" i="3"/>
  <c r="Z48" i="7" s="1"/>
  <c r="AO59" i="3"/>
  <c r="AD48" i="7" s="1"/>
  <c r="AS59" i="3"/>
  <c r="AJ48" i="7" s="1"/>
  <c r="AW59" i="3"/>
  <c r="AL48" i="7" s="1"/>
  <c r="BA59" i="3"/>
  <c r="AP48" i="7" s="1"/>
  <c r="BE59" i="3"/>
  <c r="BH48" i="7" s="1"/>
  <c r="BI59" i="3"/>
  <c r="BE48" i="7" s="1"/>
  <c r="BM59" i="3"/>
  <c r="BQ59" i="3"/>
  <c r="BU59" i="3"/>
  <c r="BY59" i="3"/>
  <c r="BC48" i="7" s="1"/>
  <c r="CC59" i="3"/>
  <c r="AC60" i="3"/>
  <c r="AG60" i="3"/>
  <c r="V21" i="7" s="1"/>
  <c r="AK60" i="3"/>
  <c r="AO60" i="3"/>
  <c r="AS60" i="3"/>
  <c r="AJ21" i="7" s="1"/>
  <c r="AW60" i="3"/>
  <c r="AL21" i="7" s="1"/>
  <c r="BA60" i="3"/>
  <c r="AP21" i="7" s="1"/>
  <c r="BE60" i="3"/>
  <c r="BH21" i="7" s="1"/>
  <c r="BI60" i="3"/>
  <c r="BE21" i="7" s="1"/>
  <c r="BM60" i="3"/>
  <c r="BQ60" i="3"/>
  <c r="BU60" i="3"/>
  <c r="BY60" i="3"/>
  <c r="BC21" i="7" s="1"/>
  <c r="CC60" i="3"/>
  <c r="AC61" i="3"/>
  <c r="AG61" i="3"/>
  <c r="V24" i="7" s="1"/>
  <c r="AK61" i="3"/>
  <c r="Z24" i="7" s="1"/>
  <c r="AO61" i="3"/>
  <c r="AD24" i="7" s="1"/>
  <c r="AS61" i="3"/>
  <c r="AW61" i="3"/>
  <c r="BA61" i="3"/>
  <c r="AP24" i="7" s="1"/>
  <c r="BE61" i="3"/>
  <c r="BH24" i="7" s="1"/>
  <c r="BI61" i="3"/>
  <c r="BE24" i="7" s="1"/>
  <c r="BM61" i="3"/>
  <c r="BQ61" i="3"/>
  <c r="BU61" i="3"/>
  <c r="BY61" i="3"/>
  <c r="CC61" i="3"/>
  <c r="AC62" i="3"/>
  <c r="AG62" i="3"/>
  <c r="V22" i="7" s="1"/>
  <c r="AK62" i="3"/>
  <c r="Z22" i="7" s="1"/>
  <c r="AO62" i="3"/>
  <c r="AD22" i="7" s="1"/>
  <c r="AS62" i="3"/>
  <c r="AJ22" i="7" s="1"/>
  <c r="AW62" i="3"/>
  <c r="AL22" i="7" s="1"/>
  <c r="BA62" i="3"/>
  <c r="BD62" i="3"/>
  <c r="BD22" i="7" s="1"/>
  <c r="BL62" i="3"/>
  <c r="BT62" i="3"/>
  <c r="AX22" i="7" s="1"/>
  <c r="CB62" i="3"/>
  <c r="AF63" i="3"/>
  <c r="U23" i="7" s="1"/>
  <c r="AN63" i="3"/>
  <c r="AV63" i="3"/>
  <c r="AK23" i="7" s="1"/>
  <c r="BD63" i="3"/>
  <c r="BL63" i="3"/>
  <c r="AU23" i="7" s="1"/>
  <c r="BT63" i="3"/>
  <c r="CB63" i="3"/>
  <c r="AF64" i="3"/>
  <c r="AN64" i="3"/>
  <c r="AV64" i="3"/>
  <c r="BD64" i="3"/>
  <c r="BL64" i="3"/>
  <c r="BT64" i="3"/>
  <c r="CB64" i="3"/>
  <c r="AF65" i="3"/>
  <c r="AN65" i="3"/>
  <c r="AV65" i="3"/>
  <c r="BD65" i="3"/>
  <c r="BL65" i="3"/>
  <c r="BT65" i="3"/>
  <c r="CB65" i="3"/>
  <c r="AF66" i="3"/>
  <c r="AN66" i="3"/>
  <c r="AV66" i="3"/>
  <c r="BD66" i="3"/>
  <c r="BL66" i="3"/>
  <c r="BT66" i="3"/>
  <c r="CB66" i="3"/>
  <c r="AF67" i="3"/>
  <c r="AN67" i="3"/>
  <c r="AV67" i="3"/>
  <c r="BD67" i="3"/>
  <c r="BL67" i="3"/>
  <c r="BT67" i="3"/>
  <c r="CB67" i="3"/>
  <c r="AF68" i="3"/>
  <c r="AN68" i="3"/>
  <c r="AV68" i="3"/>
  <c r="BD68" i="3"/>
  <c r="BL68" i="3"/>
  <c r="BT68" i="3"/>
  <c r="CB68" i="3"/>
  <c r="AF69" i="3"/>
  <c r="U27" i="7" s="1"/>
  <c r="AN69" i="3"/>
  <c r="AV69" i="3"/>
  <c r="BD69" i="3"/>
  <c r="BL69" i="3"/>
  <c r="AU27" i="7" s="1"/>
  <c r="BT69" i="3"/>
  <c r="CB69" i="3"/>
  <c r="AF70" i="3"/>
  <c r="AN70" i="3"/>
  <c r="AC28" i="7" s="1"/>
  <c r="AV70" i="3"/>
  <c r="BD70" i="3"/>
  <c r="BL70" i="3"/>
  <c r="BT70" i="3"/>
  <c r="AX28" i="7" s="1"/>
  <c r="CB70" i="3"/>
  <c r="AF71" i="3"/>
  <c r="AN71" i="3"/>
  <c r="AC25" i="7" s="1"/>
  <c r="AV71" i="3"/>
  <c r="AK25" i="7" s="1"/>
  <c r="BD71" i="3"/>
  <c r="BL71" i="3"/>
  <c r="BT71" i="3"/>
  <c r="AX25" i="7" s="1"/>
  <c r="CB71" i="3"/>
  <c r="AF72" i="3"/>
  <c r="AN72" i="3"/>
  <c r="AV72" i="3"/>
  <c r="AK26" i="7" s="1"/>
  <c r="BD72" i="3"/>
  <c r="BD26" i="7" s="1"/>
  <c r="BL72" i="3"/>
  <c r="BT72" i="3"/>
  <c r="CB72" i="3"/>
  <c r="AF73" i="3"/>
  <c r="U29" i="7" s="1"/>
  <c r="AN73" i="3"/>
  <c r="AV73" i="3"/>
  <c r="BD73" i="3"/>
  <c r="BD29" i="7" s="1"/>
  <c r="BL73" i="3"/>
  <c r="AU29" i="7" s="1"/>
  <c r="BT73" i="3"/>
  <c r="CB73" i="3"/>
  <c r="AF74" i="3"/>
  <c r="U31" i="7" s="1"/>
  <c r="AN74" i="3"/>
  <c r="AC31" i="7" s="1"/>
  <c r="AV74" i="3"/>
  <c r="BD74" i="3"/>
  <c r="BL74" i="3"/>
  <c r="AU31" i="7" s="1"/>
  <c r="BP74" i="3"/>
  <c r="BT74" i="3"/>
  <c r="AX31" i="7" s="1"/>
  <c r="BX74" i="3"/>
  <c r="AS31" i="7" s="1"/>
  <c r="CB74" i="3"/>
  <c r="AB75" i="3"/>
  <c r="AF75" i="3"/>
  <c r="AJ75" i="3"/>
  <c r="AN75" i="3"/>
  <c r="AR75" i="3"/>
  <c r="AV75" i="3"/>
  <c r="AZ75" i="3"/>
  <c r="BD75" i="3"/>
  <c r="BH75" i="3"/>
  <c r="BL75" i="3"/>
  <c r="BP75" i="3"/>
  <c r="BT75" i="3"/>
  <c r="BX75" i="3"/>
  <c r="CB75" i="3"/>
  <c r="AB76" i="3"/>
  <c r="AF76" i="3"/>
  <c r="U32" i="7" s="1"/>
  <c r="AJ76" i="3"/>
  <c r="Y32" i="7" s="1"/>
  <c r="AN76" i="3"/>
  <c r="AC32" i="7" s="1"/>
  <c r="AR76" i="3"/>
  <c r="AG32" i="7" s="1"/>
  <c r="AV76" i="3"/>
  <c r="AK32" i="7" s="1"/>
  <c r="AZ76" i="3"/>
  <c r="AN32" i="7" s="1"/>
  <c r="BD76" i="3"/>
  <c r="BD32" i="7" s="1"/>
  <c r="BH76" i="3"/>
  <c r="BG32" i="7" s="1"/>
  <c r="BL76" i="3"/>
  <c r="AU32" i="7" s="1"/>
  <c r="BP76" i="3"/>
  <c r="BT76" i="3"/>
  <c r="AX32" i="7" s="1"/>
  <c r="BX76" i="3"/>
  <c r="AS32" i="7" s="1"/>
  <c r="CB76" i="3"/>
  <c r="AB77" i="3"/>
  <c r="AF77" i="3"/>
  <c r="U30" i="7" s="1"/>
  <c r="AJ77" i="3"/>
  <c r="Y30" i="7" s="1"/>
  <c r="AN77" i="3"/>
  <c r="AC30" i="7" s="1"/>
  <c r="AR77" i="3"/>
  <c r="AG30" i="7" s="1"/>
  <c r="AV77" i="3"/>
  <c r="AK30" i="7" s="1"/>
  <c r="AZ77" i="3"/>
  <c r="AN30" i="7" s="1"/>
  <c r="BD77" i="3"/>
  <c r="BD30" i="7" s="1"/>
  <c r="BH77" i="3"/>
  <c r="BG30" i="7" s="1"/>
  <c r="BL77" i="3"/>
  <c r="AU30" i="7" s="1"/>
  <c r="BP77" i="3"/>
  <c r="BT77" i="3"/>
  <c r="AX30" i="7" s="1"/>
  <c r="BX77" i="3"/>
  <c r="AS30" i="7" s="1"/>
  <c r="CB77" i="3"/>
  <c r="AB78" i="3"/>
  <c r="AF78" i="3"/>
  <c r="U33" i="7" s="1"/>
  <c r="AJ78" i="3"/>
  <c r="Y33" i="7" s="1"/>
  <c r="AN78" i="3"/>
  <c r="AC33" i="7" s="1"/>
  <c r="AR78" i="3"/>
  <c r="AG33" i="7" s="1"/>
  <c r="AV78" i="3"/>
  <c r="AK33" i="7" s="1"/>
  <c r="AZ78" i="3"/>
  <c r="AN33" i="7" s="1"/>
  <c r="BD78" i="3"/>
  <c r="BD33" i="7" s="1"/>
  <c r="BH78" i="3"/>
  <c r="BG33" i="7" s="1"/>
  <c r="BL78" i="3"/>
  <c r="AU33" i="7" s="1"/>
  <c r="BP78" i="3"/>
  <c r="BT78" i="3"/>
  <c r="AX33" i="7" s="1"/>
  <c r="BX78" i="3"/>
  <c r="AS33" i="7" s="1"/>
  <c r="CB78" i="3"/>
  <c r="AB79" i="3"/>
  <c r="AF79" i="3"/>
  <c r="AJ79" i="3"/>
  <c r="AN79" i="3"/>
  <c r="AR79" i="3"/>
  <c r="AV79" i="3"/>
  <c r="AZ79" i="3"/>
  <c r="BD79" i="3"/>
  <c r="BH79" i="3"/>
  <c r="BL79" i="3"/>
  <c r="BP79" i="3"/>
  <c r="BT79" i="3"/>
  <c r="BX79" i="3"/>
  <c r="CB79" i="3"/>
  <c r="AB80" i="3"/>
  <c r="AF80" i="3"/>
  <c r="U47" i="7" s="1"/>
  <c r="AJ80" i="3"/>
  <c r="Y47" i="7" s="1"/>
  <c r="AN80" i="3"/>
  <c r="AC47" i="7" s="1"/>
  <c r="AR80" i="3"/>
  <c r="AG47" i="7" s="1"/>
  <c r="AV80" i="3"/>
  <c r="AK47" i="7" s="1"/>
  <c r="AZ80" i="3"/>
  <c r="AN47" i="7" s="1"/>
  <c r="BD80" i="3"/>
  <c r="BD47" i="7" s="1"/>
  <c r="BH80" i="3"/>
  <c r="BG47" i="7" s="1"/>
  <c r="BL80" i="3"/>
  <c r="AU47" i="7" s="1"/>
  <c r="BP80" i="3"/>
  <c r="BT80" i="3"/>
  <c r="AX47" i="7" s="1"/>
  <c r="BX80" i="3"/>
  <c r="AS47" i="7" s="1"/>
  <c r="CB80" i="3"/>
  <c r="AB81" i="3"/>
  <c r="AF81" i="3"/>
  <c r="U35" i="7" s="1"/>
  <c r="AJ81" i="3"/>
  <c r="Y35" i="7" s="1"/>
  <c r="AN81" i="3"/>
  <c r="AC35" i="7" s="1"/>
  <c r="AR81" i="3"/>
  <c r="AG35" i="7" s="1"/>
  <c r="AV81" i="3"/>
  <c r="AK35" i="7" s="1"/>
  <c r="AZ81" i="3"/>
  <c r="AN35" i="7" s="1"/>
  <c r="BD81" i="3"/>
  <c r="BD35" i="7" s="1"/>
  <c r="BH81" i="3"/>
  <c r="BG35" i="7" s="1"/>
  <c r="BL81" i="3"/>
  <c r="AU35" i="7" s="1"/>
  <c r="BP81" i="3"/>
  <c r="BT81" i="3"/>
  <c r="AX35" i="7" s="1"/>
  <c r="BX81" i="3"/>
  <c r="AS35" i="7" s="1"/>
  <c r="CB81" i="3"/>
  <c r="AB82" i="3"/>
  <c r="AF82" i="3"/>
  <c r="U36" i="7" s="1"/>
  <c r="AJ82" i="3"/>
  <c r="Y36" i="7" s="1"/>
  <c r="AN82" i="3"/>
  <c r="AC36" i="7" s="1"/>
  <c r="AR82" i="3"/>
  <c r="AG36" i="7" s="1"/>
  <c r="AV82" i="3"/>
  <c r="AK36" i="7" s="1"/>
  <c r="AZ82" i="3"/>
  <c r="AN36" i="7" s="1"/>
  <c r="BD82" i="3"/>
  <c r="BD36" i="7" s="1"/>
  <c r="BH82" i="3"/>
  <c r="BG36" i="7" s="1"/>
  <c r="BL82" i="3"/>
  <c r="AU36" i="7" s="1"/>
  <c r="BP82" i="3"/>
  <c r="BT82" i="3"/>
  <c r="AX36" i="7" s="1"/>
  <c r="BX82" i="3"/>
  <c r="AS36" i="7" s="1"/>
  <c r="CB82" i="3"/>
  <c r="AB83" i="3"/>
  <c r="AF83" i="3"/>
  <c r="U41" i="7" s="1"/>
  <c r="AJ83" i="3"/>
  <c r="Y41" i="7" s="1"/>
  <c r="AN83" i="3"/>
  <c r="AC41" i="7" s="1"/>
  <c r="AR83" i="3"/>
  <c r="AG41" i="7" s="1"/>
  <c r="AV83" i="3"/>
  <c r="AK41" i="7" s="1"/>
  <c r="AZ83" i="3"/>
  <c r="AN41" i="7" s="1"/>
  <c r="BD83" i="3"/>
  <c r="BD41" i="7" s="1"/>
  <c r="BH83" i="3"/>
  <c r="BG41" i="7" s="1"/>
  <c r="BL83" i="3"/>
  <c r="AU41" i="7" s="1"/>
  <c r="BP83" i="3"/>
  <c r="BT83" i="3"/>
  <c r="AX41" i="7" s="1"/>
  <c r="BX83" i="3"/>
  <c r="AS41" i="7" s="1"/>
  <c r="CB83" i="3"/>
  <c r="AB84" i="3"/>
  <c r="AF84" i="3"/>
  <c r="U40" i="7" s="1"/>
  <c r="AJ84" i="3"/>
  <c r="Y40" i="7" s="1"/>
  <c r="AN84" i="3"/>
  <c r="AC40" i="7" s="1"/>
  <c r="AR84" i="3"/>
  <c r="AG40" i="7" s="1"/>
  <c r="AV84" i="3"/>
  <c r="AK40" i="7" s="1"/>
  <c r="AZ84" i="3"/>
  <c r="AN40" i="7" s="1"/>
  <c r="BD84" i="3"/>
  <c r="BD40" i="7" s="1"/>
  <c r="BH84" i="3"/>
  <c r="BG40" i="7" s="1"/>
  <c r="BL84" i="3"/>
  <c r="AU40" i="7" s="1"/>
  <c r="BP84" i="3"/>
  <c r="BT84" i="3"/>
  <c r="AX40" i="7" s="1"/>
  <c r="BX84" i="3"/>
  <c r="AS40" i="7" s="1"/>
  <c r="CB84" i="3"/>
  <c r="AB85" i="3"/>
  <c r="AF85" i="3"/>
  <c r="U42" i="7" s="1"/>
  <c r="AJ85" i="3"/>
  <c r="Y42" i="7" s="1"/>
  <c r="AN85" i="3"/>
  <c r="AC42" i="7" s="1"/>
  <c r="AR85" i="3"/>
  <c r="AG42" i="7" s="1"/>
  <c r="AV85" i="3"/>
  <c r="AK42" i="7" s="1"/>
  <c r="AZ85" i="3"/>
  <c r="AN42" i="7" s="1"/>
  <c r="BD85" i="3"/>
  <c r="BD42" i="7" s="1"/>
  <c r="BH85" i="3"/>
  <c r="BG42" i="7" s="1"/>
  <c r="BL85" i="3"/>
  <c r="AU42" i="7" s="1"/>
  <c r="BP85" i="3"/>
  <c r="BT85" i="3"/>
  <c r="AX42" i="7" s="1"/>
  <c r="BX85" i="3"/>
  <c r="AS42" i="7" s="1"/>
  <c r="CB85" i="3"/>
  <c r="AB86" i="3"/>
  <c r="AF86" i="3"/>
  <c r="U38" i="7" s="1"/>
  <c r="AJ86" i="3"/>
  <c r="Y38" i="7" s="1"/>
  <c r="AN86" i="3"/>
  <c r="AC38" i="7" s="1"/>
  <c r="AR86" i="3"/>
  <c r="AG38" i="7" s="1"/>
  <c r="AV86" i="3"/>
  <c r="AK38" i="7" s="1"/>
  <c r="AZ86" i="3"/>
  <c r="AN38" i="7" s="1"/>
  <c r="BD86" i="3"/>
  <c r="BD38" i="7" s="1"/>
  <c r="BH86" i="3"/>
  <c r="BG38" i="7" s="1"/>
  <c r="BL86" i="3"/>
  <c r="AU38" i="7" s="1"/>
  <c r="BP86" i="3"/>
  <c r="BT86" i="3"/>
  <c r="AX38" i="7" s="1"/>
  <c r="BX86" i="3"/>
  <c r="AS38" i="7" s="1"/>
  <c r="CB86" i="3"/>
  <c r="AB87" i="3"/>
  <c r="AF87" i="3"/>
  <c r="U37" i="7" s="1"/>
  <c r="AJ87" i="3"/>
  <c r="Y37" i="7" s="1"/>
  <c r="AN87" i="3"/>
  <c r="AC37" i="7" s="1"/>
  <c r="AR87" i="3"/>
  <c r="AG37" i="7" s="1"/>
  <c r="AV87" i="3"/>
  <c r="AK37" i="7" s="1"/>
  <c r="AZ87" i="3"/>
  <c r="AN37" i="7" s="1"/>
  <c r="BD87" i="3"/>
  <c r="BD37" i="7" s="1"/>
  <c r="BH87" i="3"/>
  <c r="BG37" i="7" s="1"/>
  <c r="BL87" i="3"/>
  <c r="AU37" i="7" s="1"/>
  <c r="BP87" i="3"/>
  <c r="BT87" i="3"/>
  <c r="AX37" i="7" s="1"/>
  <c r="BX87" i="3"/>
  <c r="AS37" i="7" s="1"/>
  <c r="CB87" i="3"/>
  <c r="AB88" i="3"/>
  <c r="AF88" i="3"/>
  <c r="U43" i="7" s="1"/>
  <c r="AJ88" i="3"/>
  <c r="Y43" i="7" s="1"/>
  <c r="AN88" i="3"/>
  <c r="AC43" i="7" s="1"/>
  <c r="AR88" i="3"/>
  <c r="AG43" i="7" s="1"/>
  <c r="AV88" i="3"/>
  <c r="AK43" i="7" s="1"/>
  <c r="AZ88" i="3"/>
  <c r="AN43" i="7" s="1"/>
  <c r="BD88" i="3"/>
  <c r="BD43" i="7" s="1"/>
  <c r="BH88" i="3"/>
  <c r="BG43" i="7" s="1"/>
  <c r="BL88" i="3"/>
  <c r="AU43" i="7" s="1"/>
  <c r="BP88" i="3"/>
  <c r="BT88" i="3"/>
  <c r="AX43" i="7" s="1"/>
  <c r="BX88" i="3"/>
  <c r="AS43" i="7" s="1"/>
  <c r="CB88" i="3"/>
  <c r="AB89" i="3"/>
  <c r="AF89" i="3"/>
  <c r="U49" i="7" s="1"/>
  <c r="AJ89" i="3"/>
  <c r="Y49" i="7" s="1"/>
  <c r="AN89" i="3"/>
  <c r="AC49" i="7" s="1"/>
  <c r="AR89" i="3"/>
  <c r="AG49" i="7" s="1"/>
  <c r="AV89" i="3"/>
  <c r="AK49" i="7" s="1"/>
  <c r="AZ89" i="3"/>
  <c r="AN49" i="7" s="1"/>
  <c r="BD89" i="3"/>
  <c r="BD49" i="7" s="1"/>
  <c r="BH89" i="3"/>
  <c r="BG49" i="7" s="1"/>
  <c r="BL89" i="3"/>
  <c r="AU49" i="7" s="1"/>
  <c r="BP89" i="3"/>
  <c r="BT89" i="3"/>
  <c r="AX49" i="7" s="1"/>
  <c r="BX89" i="3"/>
  <c r="AS49" i="7" s="1"/>
  <c r="CB89" i="3"/>
  <c r="AB90" i="3"/>
  <c r="AF90" i="3"/>
  <c r="U44" i="7" s="1"/>
  <c r="AJ90" i="3"/>
  <c r="Y44" i="7" s="1"/>
  <c r="AN90" i="3"/>
  <c r="AC44" i="7" s="1"/>
  <c r="AR90" i="3"/>
  <c r="AG44" i="7" s="1"/>
  <c r="AV90" i="3"/>
  <c r="AK44" i="7" s="1"/>
  <c r="AZ90" i="3"/>
  <c r="AN44" i="7" s="1"/>
  <c r="BD90" i="3"/>
  <c r="BD44" i="7" s="1"/>
  <c r="BH90" i="3"/>
  <c r="BG44" i="7" s="1"/>
  <c r="BL90" i="3"/>
  <c r="AU44" i="7" s="1"/>
  <c r="BP90" i="3"/>
  <c r="BT90" i="3"/>
  <c r="AX44" i="7" s="1"/>
  <c r="BX90" i="3"/>
  <c r="AS44" i="7" s="1"/>
  <c r="CB90" i="3"/>
  <c r="AB91" i="3"/>
  <c r="AF91" i="3"/>
  <c r="U45" i="7" s="1"/>
  <c r="AJ91" i="3"/>
  <c r="Y45" i="7" s="1"/>
  <c r="AN91" i="3"/>
  <c r="AC45" i="7" s="1"/>
  <c r="AR91" i="3"/>
  <c r="AG45" i="7" s="1"/>
  <c r="AV91" i="3"/>
  <c r="AK45" i="7" s="1"/>
  <c r="AZ91" i="3"/>
  <c r="AN45" i="7" s="1"/>
  <c r="BD91" i="3"/>
  <c r="BD45" i="7" s="1"/>
  <c r="BH91" i="3"/>
  <c r="BG45" i="7" s="1"/>
  <c r="BL91" i="3"/>
  <c r="AU45" i="7" s="1"/>
  <c r="BP91" i="3"/>
  <c r="BT91" i="3"/>
  <c r="AX45" i="7" s="1"/>
  <c r="BX91" i="3"/>
  <c r="AS45" i="7" s="1"/>
  <c r="CB91" i="3"/>
  <c r="AB92" i="3"/>
  <c r="AF92" i="3"/>
  <c r="U39" i="7" s="1"/>
  <c r="AJ92" i="3"/>
  <c r="Y39" i="7" s="1"/>
  <c r="AN92" i="3"/>
  <c r="AC39" i="7" s="1"/>
  <c r="AR92" i="3"/>
  <c r="AG39" i="7" s="1"/>
  <c r="AV92" i="3"/>
  <c r="AK39" i="7" s="1"/>
  <c r="AZ92" i="3"/>
  <c r="AN39" i="7" s="1"/>
  <c r="BD92" i="3"/>
  <c r="BD39" i="7" s="1"/>
  <c r="BH92" i="3"/>
  <c r="BG39" i="7" s="1"/>
  <c r="BL92" i="3"/>
  <c r="AU39" i="7" s="1"/>
  <c r="BP92" i="3"/>
  <c r="BT92" i="3"/>
  <c r="AX39" i="7" s="1"/>
  <c r="BX92" i="3"/>
  <c r="AS39" i="7" s="1"/>
  <c r="CB92" i="3"/>
  <c r="BE62" i="3"/>
  <c r="BH22" i="7" s="1"/>
  <c r="BM62" i="3"/>
  <c r="BU62" i="3"/>
  <c r="CC62" i="3"/>
  <c r="AG63" i="3"/>
  <c r="V23" i="7" s="1"/>
  <c r="AO63" i="3"/>
  <c r="AD23" i="7" s="1"/>
  <c r="AW63" i="3"/>
  <c r="AL23" i="7" s="1"/>
  <c r="BE63" i="3"/>
  <c r="BH23" i="7" s="1"/>
  <c r="BM63" i="3"/>
  <c r="BU63" i="3"/>
  <c r="CC63" i="3"/>
  <c r="AG64" i="3"/>
  <c r="AO64" i="3"/>
  <c r="AW64" i="3"/>
  <c r="BE64" i="3"/>
  <c r="BM64" i="3"/>
  <c r="BU64" i="3"/>
  <c r="CC64" i="3"/>
  <c r="AG65" i="3"/>
  <c r="AO65" i="3"/>
  <c r="AW65" i="3"/>
  <c r="BE65" i="3"/>
  <c r="BM65" i="3"/>
  <c r="BU65" i="3"/>
  <c r="CC65" i="3"/>
  <c r="AG66" i="3"/>
  <c r="AO66" i="3"/>
  <c r="AW66" i="3"/>
  <c r="BE66" i="3"/>
  <c r="BM66" i="3"/>
  <c r="BU66" i="3"/>
  <c r="CC66" i="3"/>
  <c r="AG67" i="3"/>
  <c r="AO67" i="3"/>
  <c r="AW67" i="3"/>
  <c r="BE67" i="3"/>
  <c r="BM67" i="3"/>
  <c r="BU67" i="3"/>
  <c r="CC67" i="3"/>
  <c r="AG68" i="3"/>
  <c r="AO68" i="3"/>
  <c r="AW68" i="3"/>
  <c r="BE68" i="3"/>
  <c r="BM68" i="3"/>
  <c r="BU68" i="3"/>
  <c r="CC68" i="3"/>
  <c r="AG69" i="3"/>
  <c r="V27" i="7" s="1"/>
  <c r="AO69" i="3"/>
  <c r="AW69" i="3"/>
  <c r="AL27" i="7" s="1"/>
  <c r="BE69" i="3"/>
  <c r="BM69" i="3"/>
  <c r="BU69" i="3"/>
  <c r="CC69" i="3"/>
  <c r="AG70" i="3"/>
  <c r="AO70" i="3"/>
  <c r="AD28" i="7" s="1"/>
  <c r="AW70" i="3"/>
  <c r="BE70" i="3"/>
  <c r="BH28" i="7" s="1"/>
  <c r="BM70" i="3"/>
  <c r="BU70" i="3"/>
  <c r="CC70" i="3"/>
  <c r="AG71" i="3"/>
  <c r="V25" i="7" s="1"/>
  <c r="AO71" i="3"/>
  <c r="AW71" i="3"/>
  <c r="AL25" i="7" s="1"/>
  <c r="BE71" i="3"/>
  <c r="BM71" i="3"/>
  <c r="BU71" i="3"/>
  <c r="CC71" i="3"/>
  <c r="AG72" i="3"/>
  <c r="AO72" i="3"/>
  <c r="AD26" i="7" s="1"/>
  <c r="AW72" i="3"/>
  <c r="BE72" i="3"/>
  <c r="BH26" i="7" s="1"/>
  <c r="BM72" i="3"/>
  <c r="BU72" i="3"/>
  <c r="CC72" i="3"/>
  <c r="AG73" i="3"/>
  <c r="V29" i="7" s="1"/>
  <c r="AO73" i="3"/>
  <c r="AW73" i="3"/>
  <c r="BE73" i="3"/>
  <c r="BH29" i="7" s="1"/>
  <c r="BM73" i="3"/>
  <c r="BU73" i="3"/>
  <c r="CC73" i="3"/>
  <c r="AG74" i="3"/>
  <c r="V31" i="7" s="1"/>
  <c r="AO74" i="3"/>
  <c r="AW74" i="3"/>
  <c r="BE74" i="3"/>
  <c r="BM74" i="3"/>
  <c r="BQ74" i="3"/>
  <c r="BU74" i="3"/>
  <c r="BY74" i="3"/>
  <c r="CC74" i="3"/>
  <c r="AC75" i="3"/>
  <c r="AG75" i="3"/>
  <c r="AK75" i="3"/>
  <c r="AO75" i="3"/>
  <c r="AS75" i="3"/>
  <c r="AW75" i="3"/>
  <c r="BA75" i="3"/>
  <c r="BE75" i="3"/>
  <c r="BI75" i="3"/>
  <c r="BM75" i="3"/>
  <c r="BQ75" i="3"/>
  <c r="BU75" i="3"/>
  <c r="BY75" i="3"/>
  <c r="CC75" i="3"/>
  <c r="AC76" i="3"/>
  <c r="AG76" i="3"/>
  <c r="AK76" i="3"/>
  <c r="Z32" i="7" s="1"/>
  <c r="AO76" i="3"/>
  <c r="AS76" i="3"/>
  <c r="AJ32" i="7" s="1"/>
  <c r="AW76" i="3"/>
  <c r="AL32" i="7" s="1"/>
  <c r="BA76" i="3"/>
  <c r="BE76" i="3"/>
  <c r="BI76" i="3"/>
  <c r="BM76" i="3"/>
  <c r="BQ76" i="3"/>
  <c r="BU76" i="3"/>
  <c r="BY76" i="3"/>
  <c r="BC32" i="7" s="1"/>
  <c r="CC76" i="3"/>
  <c r="AC77" i="3"/>
  <c r="AG77" i="3"/>
  <c r="AK77" i="3"/>
  <c r="AO77" i="3"/>
  <c r="AS77" i="3"/>
  <c r="AJ30" i="7" s="1"/>
  <c r="AW77" i="3"/>
  <c r="BA77" i="3"/>
  <c r="AP30" i="7" s="1"/>
  <c r="BE77" i="3"/>
  <c r="BH30" i="7" s="1"/>
  <c r="BI77" i="3"/>
  <c r="BM77" i="3"/>
  <c r="BQ77" i="3"/>
  <c r="BU77" i="3"/>
  <c r="BY77" i="3"/>
  <c r="BC30" i="7" s="1"/>
  <c r="CC77" i="3"/>
  <c r="AC78" i="3"/>
  <c r="AG78" i="3"/>
  <c r="V33" i="7" s="1"/>
  <c r="AK78" i="3"/>
  <c r="AO78" i="3"/>
  <c r="AS78" i="3"/>
  <c r="AW78" i="3"/>
  <c r="BA78" i="3"/>
  <c r="AP33" i="7" s="1"/>
  <c r="BE78" i="3"/>
  <c r="BI78" i="3"/>
  <c r="BE33" i="7" s="1"/>
  <c r="BM78" i="3"/>
  <c r="BQ78" i="3"/>
  <c r="BU78" i="3"/>
  <c r="BY78" i="3"/>
  <c r="CC78" i="3"/>
  <c r="AC79" i="3"/>
  <c r="AG79" i="3"/>
  <c r="AK79" i="3"/>
  <c r="AO79" i="3"/>
  <c r="AS79" i="3"/>
  <c r="AW79" i="3"/>
  <c r="BA79" i="3"/>
  <c r="BE79" i="3"/>
  <c r="BI79" i="3"/>
  <c r="BM79" i="3"/>
  <c r="BQ79" i="3"/>
  <c r="BU79" i="3"/>
  <c r="BY79" i="3"/>
  <c r="CC79" i="3"/>
  <c r="AC80" i="3"/>
  <c r="AG80" i="3"/>
  <c r="V47" i="7" s="1"/>
  <c r="AK80" i="3"/>
  <c r="Z47" i="7" s="1"/>
  <c r="AO80" i="3"/>
  <c r="AD47" i="7" s="1"/>
  <c r="AS80" i="3"/>
  <c r="AJ47" i="7" s="1"/>
  <c r="AW80" i="3"/>
  <c r="AL47" i="7" s="1"/>
  <c r="BA80" i="3"/>
  <c r="AP47" i="7" s="1"/>
  <c r="BE80" i="3"/>
  <c r="BH47" i="7" s="1"/>
  <c r="BI80" i="3"/>
  <c r="BE47" i="7" s="1"/>
  <c r="BM80" i="3"/>
  <c r="BQ80" i="3"/>
  <c r="BU80" i="3"/>
  <c r="BY80" i="3"/>
  <c r="BC47" i="7" s="1"/>
  <c r="CC80" i="3"/>
  <c r="AC81" i="3"/>
  <c r="AG81" i="3"/>
  <c r="V35" i="7" s="1"/>
  <c r="AK81" i="3"/>
  <c r="Z35" i="7" s="1"/>
  <c r="AO81" i="3"/>
  <c r="AD35" i="7" s="1"/>
  <c r="AS81" i="3"/>
  <c r="AJ35" i="7" s="1"/>
  <c r="AW81" i="3"/>
  <c r="AL35" i="7" s="1"/>
  <c r="BA81" i="3"/>
  <c r="AP35" i="7" s="1"/>
  <c r="BE81" i="3"/>
  <c r="BH35" i="7" s="1"/>
  <c r="BI81" i="3"/>
  <c r="BE35" i="7" s="1"/>
  <c r="BM81" i="3"/>
  <c r="BQ81" i="3"/>
  <c r="BU81" i="3"/>
  <c r="BY81" i="3"/>
  <c r="BC35" i="7" s="1"/>
  <c r="CC81" i="3"/>
  <c r="AC82" i="3"/>
  <c r="AG82" i="3"/>
  <c r="V36" i="7" s="1"/>
  <c r="AK82" i="3"/>
  <c r="Z36" i="7" s="1"/>
  <c r="AO82" i="3"/>
  <c r="AD36" i="7" s="1"/>
  <c r="AS82" i="3"/>
  <c r="AJ36" i="7" s="1"/>
  <c r="AW82" i="3"/>
  <c r="AL36" i="7" s="1"/>
  <c r="BA82" i="3"/>
  <c r="AP36" i="7" s="1"/>
  <c r="BE82" i="3"/>
  <c r="BH36" i="7" s="1"/>
  <c r="BI82" i="3"/>
  <c r="BE36" i="7" s="1"/>
  <c r="BM82" i="3"/>
  <c r="BQ82" i="3"/>
  <c r="BU82" i="3"/>
  <c r="BY82" i="3"/>
  <c r="BC36" i="7" s="1"/>
  <c r="CC82" i="3"/>
  <c r="AC83" i="3"/>
  <c r="AG83" i="3"/>
  <c r="V41" i="7" s="1"/>
  <c r="AK83" i="3"/>
  <c r="Z41" i="7" s="1"/>
  <c r="AO83" i="3"/>
  <c r="AD41" i="7" s="1"/>
  <c r="AS83" i="3"/>
  <c r="AJ41" i="7" s="1"/>
  <c r="AW83" i="3"/>
  <c r="AL41" i="7" s="1"/>
  <c r="BA83" i="3"/>
  <c r="AP41" i="7" s="1"/>
  <c r="BE83" i="3"/>
  <c r="BH41" i="7" s="1"/>
  <c r="BI83" i="3"/>
  <c r="BE41" i="7" s="1"/>
  <c r="BM83" i="3"/>
  <c r="BQ83" i="3"/>
  <c r="BU83" i="3"/>
  <c r="BY83" i="3"/>
  <c r="BC41" i="7" s="1"/>
  <c r="CC83" i="3"/>
  <c r="AC84" i="3"/>
  <c r="AG84" i="3"/>
  <c r="V40" i="7" s="1"/>
  <c r="AK84" i="3"/>
  <c r="Z40" i="7" s="1"/>
  <c r="AO84" i="3"/>
  <c r="AD40" i="7" s="1"/>
  <c r="AS84" i="3"/>
  <c r="AJ40" i="7" s="1"/>
  <c r="AW84" i="3"/>
  <c r="AL40" i="7" s="1"/>
  <c r="BA84" i="3"/>
  <c r="AP40" i="7" s="1"/>
  <c r="BE84" i="3"/>
  <c r="BH40" i="7" s="1"/>
  <c r="BI84" i="3"/>
  <c r="BE40" i="7" s="1"/>
  <c r="BM84" i="3"/>
  <c r="BQ84" i="3"/>
  <c r="BU84" i="3"/>
  <c r="BY84" i="3"/>
  <c r="BC40" i="7" s="1"/>
  <c r="CC84" i="3"/>
  <c r="AC85" i="3"/>
  <c r="AG85" i="3"/>
  <c r="V42" i="7" s="1"/>
  <c r="AK85" i="3"/>
  <c r="Z42" i="7" s="1"/>
  <c r="AO85" i="3"/>
  <c r="AD42" i="7" s="1"/>
  <c r="AS85" i="3"/>
  <c r="AJ42" i="7" s="1"/>
  <c r="AW85" i="3"/>
  <c r="AL42" i="7" s="1"/>
  <c r="BA85" i="3"/>
  <c r="AP42" i="7" s="1"/>
  <c r="BE85" i="3"/>
  <c r="BH42" i="7" s="1"/>
  <c r="BI85" i="3"/>
  <c r="BE42" i="7" s="1"/>
  <c r="BM85" i="3"/>
  <c r="BQ85" i="3"/>
  <c r="BU85" i="3"/>
  <c r="BY85" i="3"/>
  <c r="BC42" i="7" s="1"/>
  <c r="CC85" i="3"/>
  <c r="AC86" i="3"/>
  <c r="AG86" i="3"/>
  <c r="V38" i="7" s="1"/>
  <c r="AK86" i="3"/>
  <c r="Z38" i="7" s="1"/>
  <c r="AO86" i="3"/>
  <c r="AD38" i="7" s="1"/>
  <c r="AS86" i="3"/>
  <c r="AJ38" i="7" s="1"/>
  <c r="AW86" i="3"/>
  <c r="AL38" i="7" s="1"/>
  <c r="BA86" i="3"/>
  <c r="AP38" i="7" s="1"/>
  <c r="BE86" i="3"/>
  <c r="BH38" i="7" s="1"/>
  <c r="BI86" i="3"/>
  <c r="BE38" i="7" s="1"/>
  <c r="BM86" i="3"/>
  <c r="BQ86" i="3"/>
  <c r="BU86" i="3"/>
  <c r="BY86" i="3"/>
  <c r="BC38" i="7" s="1"/>
  <c r="CC86" i="3"/>
  <c r="AC87" i="3"/>
  <c r="AG87" i="3"/>
  <c r="V37" i="7" s="1"/>
  <c r="AK87" i="3"/>
  <c r="Z37" i="7" s="1"/>
  <c r="AO87" i="3"/>
  <c r="AD37" i="7" s="1"/>
  <c r="AS87" i="3"/>
  <c r="AJ37" i="7" s="1"/>
  <c r="AW87" i="3"/>
  <c r="AL37" i="7" s="1"/>
  <c r="BA87" i="3"/>
  <c r="AP37" i="7" s="1"/>
  <c r="BE87" i="3"/>
  <c r="BH37" i="7" s="1"/>
  <c r="BI87" i="3"/>
  <c r="BE37" i="7" s="1"/>
  <c r="BM87" i="3"/>
  <c r="BQ87" i="3"/>
  <c r="BU87" i="3"/>
  <c r="BY87" i="3"/>
  <c r="BC37" i="7" s="1"/>
  <c r="CC87" i="3"/>
  <c r="AC88" i="3"/>
  <c r="AG88" i="3"/>
  <c r="V43" i="7" s="1"/>
  <c r="AK88" i="3"/>
  <c r="Z43" i="7" s="1"/>
  <c r="AO88" i="3"/>
  <c r="AD43" i="7" s="1"/>
  <c r="AS88" i="3"/>
  <c r="AJ43" i="7" s="1"/>
  <c r="AW88" i="3"/>
  <c r="AL43" i="7" s="1"/>
  <c r="BA88" i="3"/>
  <c r="AP43" i="7" s="1"/>
  <c r="BE88" i="3"/>
  <c r="BH43" i="7" s="1"/>
  <c r="BI88" i="3"/>
  <c r="BE43" i="7" s="1"/>
  <c r="BM88" i="3"/>
  <c r="BQ88" i="3"/>
  <c r="BU88" i="3"/>
  <c r="BY88" i="3"/>
  <c r="BC43" i="7" s="1"/>
  <c r="CC88" i="3"/>
  <c r="AC89" i="3"/>
  <c r="AG89" i="3"/>
  <c r="V49" i="7" s="1"/>
  <c r="AK89" i="3"/>
  <c r="Z49" i="7" s="1"/>
  <c r="AO89" i="3"/>
  <c r="AD49" i="7" s="1"/>
  <c r="AS89" i="3"/>
  <c r="AJ49" i="7" s="1"/>
  <c r="AW89" i="3"/>
  <c r="AL49" i="7" s="1"/>
  <c r="BA89" i="3"/>
  <c r="AP49" i="7" s="1"/>
  <c r="BE89" i="3"/>
  <c r="BH49" i="7" s="1"/>
  <c r="BI89" i="3"/>
  <c r="BE49" i="7" s="1"/>
  <c r="BM89" i="3"/>
  <c r="BQ89" i="3"/>
  <c r="BU89" i="3"/>
  <c r="BY89" i="3"/>
  <c r="BC49" i="7" s="1"/>
  <c r="CC89" i="3"/>
  <c r="AC90" i="3"/>
  <c r="AG90" i="3"/>
  <c r="V44" i="7" s="1"/>
  <c r="AK90" i="3"/>
  <c r="Z44" i="7" s="1"/>
  <c r="AO90" i="3"/>
  <c r="AD44" i="7" s="1"/>
  <c r="AS90" i="3"/>
  <c r="AJ44" i="7" s="1"/>
  <c r="AW90" i="3"/>
  <c r="AL44" i="7" s="1"/>
  <c r="BA90" i="3"/>
  <c r="AP44" i="7" s="1"/>
  <c r="BE90" i="3"/>
  <c r="BH44" i="7" s="1"/>
  <c r="BI90" i="3"/>
  <c r="BE44" i="7" s="1"/>
  <c r="BM90" i="3"/>
  <c r="BQ90" i="3"/>
  <c r="BU90" i="3"/>
  <c r="BY90" i="3"/>
  <c r="BC44" i="7" s="1"/>
  <c r="CC90" i="3"/>
  <c r="AC91" i="3"/>
  <c r="AG91" i="3"/>
  <c r="V45" i="7" s="1"/>
  <c r="AK91" i="3"/>
  <c r="Z45" i="7" s="1"/>
  <c r="AO91" i="3"/>
  <c r="AD45" i="7" s="1"/>
  <c r="AS91" i="3"/>
  <c r="AJ45" i="7" s="1"/>
  <c r="AW91" i="3"/>
  <c r="AL45" i="7" s="1"/>
  <c r="BA91" i="3"/>
  <c r="AP45" i="7" s="1"/>
  <c r="BE91" i="3"/>
  <c r="BH45" i="7" s="1"/>
  <c r="BI91" i="3"/>
  <c r="BE45" i="7" s="1"/>
  <c r="BM91" i="3"/>
  <c r="BQ91" i="3"/>
  <c r="BU91" i="3"/>
  <c r="BY91" i="3"/>
  <c r="BC45" i="7" s="1"/>
  <c r="CC91" i="3"/>
  <c r="AC92" i="3"/>
  <c r="AG92" i="3"/>
  <c r="V39" i="7" s="1"/>
  <c r="AK92" i="3"/>
  <c r="Z39" i="7" s="1"/>
  <c r="AO92" i="3"/>
  <c r="AD39" i="7" s="1"/>
  <c r="AS92" i="3"/>
  <c r="AJ39" i="7" s="1"/>
  <c r="AW92" i="3"/>
  <c r="AL39" i="7" s="1"/>
  <c r="BA92" i="3"/>
  <c r="AP39" i="7" s="1"/>
  <c r="BE92" i="3"/>
  <c r="BH39" i="7" s="1"/>
  <c r="BI92" i="3"/>
  <c r="BE39" i="7" s="1"/>
  <c r="BM92" i="3"/>
  <c r="BQ92" i="3"/>
  <c r="BU92" i="3"/>
  <c r="BY92" i="3"/>
  <c r="BC39" i="7" s="1"/>
  <c r="BH62" i="3"/>
  <c r="BG22" i="7" s="1"/>
  <c r="BP62" i="3"/>
  <c r="BX62" i="3"/>
  <c r="AS22" i="7" s="1"/>
  <c r="AB63" i="3"/>
  <c r="AJ63" i="3"/>
  <c r="Y23" i="7" s="1"/>
  <c r="AR63" i="3"/>
  <c r="AG23" i="7" s="1"/>
  <c r="AZ63" i="3"/>
  <c r="AN23" i="7" s="1"/>
  <c r="BH63" i="3"/>
  <c r="BG23" i="7" s="1"/>
  <c r="BP63" i="3"/>
  <c r="BX63" i="3"/>
  <c r="AS23" i="7" s="1"/>
  <c r="AB64" i="3"/>
  <c r="AJ64" i="3"/>
  <c r="AR64" i="3"/>
  <c r="AZ64" i="3"/>
  <c r="BH64" i="3"/>
  <c r="BP64" i="3"/>
  <c r="BX64" i="3"/>
  <c r="AB65" i="3"/>
  <c r="AJ65" i="3"/>
  <c r="AR65" i="3"/>
  <c r="AZ65" i="3"/>
  <c r="BH65" i="3"/>
  <c r="BP65" i="3"/>
  <c r="BX65" i="3"/>
  <c r="AB66" i="3"/>
  <c r="AJ66" i="3"/>
  <c r="AR66" i="3"/>
  <c r="AZ66" i="3"/>
  <c r="BH66" i="3"/>
  <c r="BP66" i="3"/>
  <c r="BX66" i="3"/>
  <c r="AB67" i="3"/>
  <c r="AJ67" i="3"/>
  <c r="AR67" i="3"/>
  <c r="AZ67" i="3"/>
  <c r="BH67" i="3"/>
  <c r="BP67" i="3"/>
  <c r="BX67" i="3"/>
  <c r="AB68" i="3"/>
  <c r="AJ68" i="3"/>
  <c r="AR68" i="3"/>
  <c r="AZ68" i="3"/>
  <c r="BH68" i="3"/>
  <c r="BP68" i="3"/>
  <c r="BX68" i="3"/>
  <c r="AB69" i="3"/>
  <c r="R27" i="7" s="1"/>
  <c r="AJ69" i="3"/>
  <c r="AR69" i="3"/>
  <c r="AG27" i="7" s="1"/>
  <c r="AZ69" i="3"/>
  <c r="BH69" i="3"/>
  <c r="BG27" i="7" s="1"/>
  <c r="BP69" i="3"/>
  <c r="BX69" i="3"/>
  <c r="AS27" i="7" s="1"/>
  <c r="AB70" i="3"/>
  <c r="AJ70" i="3"/>
  <c r="Y28" i="7" s="1"/>
  <c r="AR70" i="3"/>
  <c r="AZ70" i="3"/>
  <c r="AN28" i="7" s="1"/>
  <c r="BH70" i="3"/>
  <c r="BP70" i="3"/>
  <c r="BX70" i="3"/>
  <c r="AB71" i="3"/>
  <c r="AJ71" i="3"/>
  <c r="AR71" i="3"/>
  <c r="AG25" i="7" s="1"/>
  <c r="AZ71" i="3"/>
  <c r="BH71" i="3"/>
  <c r="BG25" i="7" s="1"/>
  <c r="BP71" i="3"/>
  <c r="BX71" i="3"/>
  <c r="AS25" i="7" s="1"/>
  <c r="AB72" i="3"/>
  <c r="AJ72" i="3"/>
  <c r="Y26" i="7" s="1"/>
  <c r="AR72" i="3"/>
  <c r="AZ72" i="3"/>
  <c r="AN26" i="7" s="1"/>
  <c r="BH72" i="3"/>
  <c r="BP72" i="3"/>
  <c r="BX72" i="3"/>
  <c r="AB73" i="3"/>
  <c r="R29" i="7" s="1"/>
  <c r="AJ73" i="3"/>
  <c r="AR73" i="3"/>
  <c r="AG29" i="7" s="1"/>
  <c r="AZ73" i="3"/>
  <c r="BH73" i="3"/>
  <c r="BG29" i="7" s="1"/>
  <c r="BP73" i="3"/>
  <c r="BX73" i="3"/>
  <c r="AS29" i="7" s="1"/>
  <c r="AB74" i="3"/>
  <c r="AJ74" i="3"/>
  <c r="Y31" i="7" s="1"/>
  <c r="AR74" i="3"/>
  <c r="AZ74" i="3"/>
  <c r="AN31" i="7" s="1"/>
  <c r="BH74" i="3"/>
  <c r="BN74" i="3"/>
  <c r="BR74" i="3"/>
  <c r="BV74" i="3"/>
  <c r="BZ74" i="3"/>
  <c r="Z75" i="3"/>
  <c r="AD75" i="3"/>
  <c r="AH75" i="3"/>
  <c r="AL75" i="3"/>
  <c r="AP75" i="3"/>
  <c r="AT75" i="3"/>
  <c r="AX75" i="3"/>
  <c r="BB75" i="3"/>
  <c r="BF75" i="3"/>
  <c r="BJ75" i="3"/>
  <c r="BN75" i="3"/>
  <c r="BR75" i="3"/>
  <c r="BV75" i="3"/>
  <c r="BZ75" i="3"/>
  <c r="Z76" i="3"/>
  <c r="Q32" i="7" s="1"/>
  <c r="AD76" i="3"/>
  <c r="AH76" i="3"/>
  <c r="AL76" i="3"/>
  <c r="AA32" i="7" s="1"/>
  <c r="AP76" i="3"/>
  <c r="AE32" i="7" s="1"/>
  <c r="AT76" i="3"/>
  <c r="AX76" i="3"/>
  <c r="AM32" i="7" s="1"/>
  <c r="BB76" i="3"/>
  <c r="BF76" i="3"/>
  <c r="BI32" i="7" s="1"/>
  <c r="BJ76" i="3"/>
  <c r="BN76" i="3"/>
  <c r="BR76" i="3"/>
  <c r="BV76" i="3"/>
  <c r="BZ76" i="3"/>
  <c r="Z77" i="3"/>
  <c r="Q30" i="7" s="1"/>
  <c r="AD77" i="3"/>
  <c r="AH77" i="3"/>
  <c r="W30" i="7" s="1"/>
  <c r="AL77" i="3"/>
  <c r="AP77" i="3"/>
  <c r="AT77" i="3"/>
  <c r="AH30" i="7" s="1"/>
  <c r="AX77" i="3"/>
  <c r="AM30" i="7" s="1"/>
  <c r="BB77" i="3"/>
  <c r="BF77" i="3"/>
  <c r="BI30" i="7" s="1"/>
  <c r="BJ77" i="3"/>
  <c r="BN77" i="3"/>
  <c r="BR77" i="3"/>
  <c r="BV77" i="3"/>
  <c r="BZ77" i="3"/>
  <c r="Z78" i="3"/>
  <c r="Q33" i="7" s="1"/>
  <c r="AD78" i="3"/>
  <c r="AH78" i="3"/>
  <c r="W33" i="7" s="1"/>
  <c r="AL78" i="3"/>
  <c r="AP78" i="3"/>
  <c r="AE33" i="7" s="1"/>
  <c r="AT78" i="3"/>
  <c r="AX78" i="3"/>
  <c r="BB78" i="3"/>
  <c r="S33" i="7" s="1"/>
  <c r="BF78" i="3"/>
  <c r="BI33" i="7" s="1"/>
  <c r="BJ78" i="3"/>
  <c r="BN78" i="3"/>
  <c r="BR78" i="3"/>
  <c r="BV78" i="3"/>
  <c r="BZ78" i="3"/>
  <c r="Z79" i="3"/>
  <c r="AD79" i="3"/>
  <c r="AH79" i="3"/>
  <c r="AL79" i="3"/>
  <c r="AP79" i="3"/>
  <c r="AT79" i="3"/>
  <c r="AX79" i="3"/>
  <c r="BB79" i="3"/>
  <c r="BF79" i="3"/>
  <c r="BJ79" i="3"/>
  <c r="BN79" i="3"/>
  <c r="BR79" i="3"/>
  <c r="BV79" i="3"/>
  <c r="BZ79" i="3"/>
  <c r="Z80" i="3"/>
  <c r="Q47" i="7" s="1"/>
  <c r="AD80" i="3"/>
  <c r="AH80" i="3"/>
  <c r="W47" i="7" s="1"/>
  <c r="AL80" i="3"/>
  <c r="AA47" i="7" s="1"/>
  <c r="AP80" i="3"/>
  <c r="AE47" i="7" s="1"/>
  <c r="AT80" i="3"/>
  <c r="AH47" i="7" s="1"/>
  <c r="AX80" i="3"/>
  <c r="AM47" i="7" s="1"/>
  <c r="BB80" i="3"/>
  <c r="S47" i="7" s="1"/>
  <c r="BF80" i="3"/>
  <c r="BI47" i="7" s="1"/>
  <c r="BJ80" i="3"/>
  <c r="AT47" i="7" s="1"/>
  <c r="BN80" i="3"/>
  <c r="BR80" i="3"/>
  <c r="BV80" i="3"/>
  <c r="BZ80" i="3"/>
  <c r="Z81" i="3"/>
  <c r="Q35" i="7" s="1"/>
  <c r="AD81" i="3"/>
  <c r="AH81" i="3"/>
  <c r="W35" i="7" s="1"/>
  <c r="AL81" i="3"/>
  <c r="AA35" i="7" s="1"/>
  <c r="AP81" i="3"/>
  <c r="AE35" i="7" s="1"/>
  <c r="AT81" i="3"/>
  <c r="AH35" i="7" s="1"/>
  <c r="AX81" i="3"/>
  <c r="AM35" i="7" s="1"/>
  <c r="BB81" i="3"/>
  <c r="S35" i="7" s="1"/>
  <c r="BF81" i="3"/>
  <c r="BI35" i="7" s="1"/>
  <c r="BJ81" i="3"/>
  <c r="AT35" i="7" s="1"/>
  <c r="BN81" i="3"/>
  <c r="BR81" i="3"/>
  <c r="BV81" i="3"/>
  <c r="BZ81" i="3"/>
  <c r="Z82" i="3"/>
  <c r="Q36" i="7" s="1"/>
  <c r="AD82" i="3"/>
  <c r="AH82" i="3"/>
  <c r="W36" i="7" s="1"/>
  <c r="BI62" i="3"/>
  <c r="BE22" i="7" s="1"/>
  <c r="BQ62" i="3"/>
  <c r="BY62" i="3"/>
  <c r="BC22" i="7" s="1"/>
  <c r="AC63" i="3"/>
  <c r="AK63" i="3"/>
  <c r="Z23" i="7" s="1"/>
  <c r="AS63" i="3"/>
  <c r="AJ23" i="7" s="1"/>
  <c r="BA63" i="3"/>
  <c r="AP23" i="7" s="1"/>
  <c r="BI63" i="3"/>
  <c r="BE23" i="7" s="1"/>
  <c r="BQ63" i="3"/>
  <c r="BY63" i="3"/>
  <c r="BC23" i="7" s="1"/>
  <c r="AC64" i="3"/>
  <c r="AK64" i="3"/>
  <c r="AS64" i="3"/>
  <c r="BA64" i="3"/>
  <c r="BI64" i="3"/>
  <c r="BQ64" i="3"/>
  <c r="BY64" i="3"/>
  <c r="AC65" i="3"/>
  <c r="AK65" i="3"/>
  <c r="AS65" i="3"/>
  <c r="BA65" i="3"/>
  <c r="BI65" i="3"/>
  <c r="BQ65" i="3"/>
  <c r="BY65" i="3"/>
  <c r="AC66" i="3"/>
  <c r="AK66" i="3"/>
  <c r="AS66" i="3"/>
  <c r="BA66" i="3"/>
  <c r="BI66" i="3"/>
  <c r="BQ66" i="3"/>
  <c r="BY66" i="3"/>
  <c r="AC67" i="3"/>
  <c r="AK67" i="3"/>
  <c r="AS67" i="3"/>
  <c r="BA67" i="3"/>
  <c r="BI67" i="3"/>
  <c r="BQ67" i="3"/>
  <c r="BY67" i="3"/>
  <c r="AC68" i="3"/>
  <c r="AK68" i="3"/>
  <c r="AS68" i="3"/>
  <c r="BA68" i="3"/>
  <c r="BI68" i="3"/>
  <c r="BQ68" i="3"/>
  <c r="BY68" i="3"/>
  <c r="AC69" i="3"/>
  <c r="AK69" i="3"/>
  <c r="Z27" i="7" s="1"/>
  <c r="AS69" i="3"/>
  <c r="AJ27" i="7" s="1"/>
  <c r="BA69" i="3"/>
  <c r="AP27" i="7" s="1"/>
  <c r="BI69" i="3"/>
  <c r="BE27" i="7" s="1"/>
  <c r="BQ69" i="3"/>
  <c r="BY69" i="3"/>
  <c r="BC27" i="7" s="1"/>
  <c r="AC70" i="3"/>
  <c r="AK70" i="3"/>
  <c r="Z28" i="7" s="1"/>
  <c r="AS70" i="3"/>
  <c r="AJ28" i="7" s="1"/>
  <c r="BA70" i="3"/>
  <c r="AP28" i="7" s="1"/>
  <c r="BI70" i="3"/>
  <c r="BE28" i="7" s="1"/>
  <c r="BQ70" i="3"/>
  <c r="BY70" i="3"/>
  <c r="BC28" i="7" s="1"/>
  <c r="AC71" i="3"/>
  <c r="AK71" i="3"/>
  <c r="Z25" i="7" s="1"/>
  <c r="AS71" i="3"/>
  <c r="AJ25" i="7" s="1"/>
  <c r="BA71" i="3"/>
  <c r="AP25" i="7" s="1"/>
  <c r="BI71" i="3"/>
  <c r="BE25" i="7" s="1"/>
  <c r="BQ71" i="3"/>
  <c r="BY71" i="3"/>
  <c r="BC25" i="7" s="1"/>
  <c r="AC72" i="3"/>
  <c r="AK72" i="3"/>
  <c r="Z26" i="7" s="1"/>
  <c r="AS72" i="3"/>
  <c r="AJ26" i="7" s="1"/>
  <c r="BA72" i="3"/>
  <c r="AP26" i="7" s="1"/>
  <c r="BI72" i="3"/>
  <c r="BE26" i="7" s="1"/>
  <c r="BQ72" i="3"/>
  <c r="BY72" i="3"/>
  <c r="BC26" i="7" s="1"/>
  <c r="AC73" i="3"/>
  <c r="AK73" i="3"/>
  <c r="Z29" i="7" s="1"/>
  <c r="AS73" i="3"/>
  <c r="AJ29" i="7" s="1"/>
  <c r="BA73" i="3"/>
  <c r="BI73" i="3"/>
  <c r="BQ73" i="3"/>
  <c r="BY73" i="3"/>
  <c r="BC29" i="7" s="1"/>
  <c r="AC74" i="3"/>
  <c r="AK74" i="3"/>
  <c r="Z31" i="7" s="1"/>
  <c r="AS74" i="3"/>
  <c r="BA74" i="3"/>
  <c r="AP31" i="7" s="1"/>
  <c r="BI74" i="3"/>
  <c r="BO74" i="3"/>
  <c r="BS74" i="3"/>
  <c r="BW74" i="3"/>
  <c r="AQ31" i="7" s="1"/>
  <c r="CA74" i="3"/>
  <c r="AA75" i="3"/>
  <c r="AE75" i="3"/>
  <c r="AI75" i="3"/>
  <c r="AM75" i="3"/>
  <c r="AQ75" i="3"/>
  <c r="AU75" i="3"/>
  <c r="AY75" i="3"/>
  <c r="BC75" i="3"/>
  <c r="BG75" i="3"/>
  <c r="BK75" i="3"/>
  <c r="BO75" i="3"/>
  <c r="BS75" i="3"/>
  <c r="BW75" i="3"/>
  <c r="CA75" i="3"/>
  <c r="AA76" i="3"/>
  <c r="AE76" i="3"/>
  <c r="AI76" i="3"/>
  <c r="X32" i="7" s="1"/>
  <c r="AM76" i="3"/>
  <c r="AQ76" i="3"/>
  <c r="AF32" i="7" s="1"/>
  <c r="AU76" i="3"/>
  <c r="AI32" i="7" s="1"/>
  <c r="AY76" i="3"/>
  <c r="AO32" i="7" s="1"/>
  <c r="BC76" i="3"/>
  <c r="BG76" i="3"/>
  <c r="BF32" i="7" s="1"/>
  <c r="BK76" i="3"/>
  <c r="AZ32" i="7" s="1"/>
  <c r="BO76" i="3"/>
  <c r="BS76" i="3"/>
  <c r="BW76" i="3"/>
  <c r="AQ32" i="7" s="1"/>
  <c r="CA76" i="3"/>
  <c r="AA77" i="3"/>
  <c r="AE77" i="3"/>
  <c r="AI77" i="3"/>
  <c r="X30" i="7" s="1"/>
  <c r="AM77" i="3"/>
  <c r="AB30" i="7" s="1"/>
  <c r="AQ77" i="3"/>
  <c r="AF30" i="7" s="1"/>
  <c r="AU77" i="3"/>
  <c r="AY77" i="3"/>
  <c r="AO30" i="7" s="1"/>
  <c r="BC77" i="3"/>
  <c r="BG77" i="3"/>
  <c r="BF30" i="7" s="1"/>
  <c r="BK77" i="3"/>
  <c r="BO77" i="3"/>
  <c r="BS77" i="3"/>
  <c r="BW77" i="3"/>
  <c r="AQ30" i="7" s="1"/>
  <c r="CA77" i="3"/>
  <c r="AA78" i="3"/>
  <c r="AE78" i="3"/>
  <c r="AI78" i="3"/>
  <c r="X33" i="7" s="1"/>
  <c r="AM78" i="3"/>
  <c r="AQ78" i="3"/>
  <c r="AF33" i="7" s="1"/>
  <c r="AU78" i="3"/>
  <c r="AI33" i="7" s="1"/>
  <c r="AY78" i="3"/>
  <c r="AO33" i="7" s="1"/>
  <c r="BC78" i="3"/>
  <c r="BG78" i="3"/>
  <c r="BF33" i="7" s="1"/>
  <c r="BK78" i="3"/>
  <c r="AZ33" i="7" s="1"/>
  <c r="BO78" i="3"/>
  <c r="BS78" i="3"/>
  <c r="BW78" i="3"/>
  <c r="AQ33" i="7" s="1"/>
  <c r="CA78" i="3"/>
  <c r="AA79" i="3"/>
  <c r="AE79" i="3"/>
  <c r="AI79" i="3"/>
  <c r="AM79" i="3"/>
  <c r="AQ79" i="3"/>
  <c r="AU79" i="3"/>
  <c r="AY79" i="3"/>
  <c r="BC79" i="3"/>
  <c r="BG79" i="3"/>
  <c r="BK79" i="3"/>
  <c r="BO79" i="3"/>
  <c r="BS79" i="3"/>
  <c r="BW79" i="3"/>
  <c r="CA79" i="3"/>
  <c r="AA80" i="3"/>
  <c r="AE80" i="3"/>
  <c r="AI80" i="3"/>
  <c r="X47" i="7" s="1"/>
  <c r="AM80" i="3"/>
  <c r="AB47" i="7" s="1"/>
  <c r="AQ80" i="3"/>
  <c r="AF47" i="7" s="1"/>
  <c r="AU80" i="3"/>
  <c r="AI47" i="7" s="1"/>
  <c r="AY80" i="3"/>
  <c r="AO47" i="7" s="1"/>
  <c r="BC80" i="3"/>
  <c r="BG80" i="3"/>
  <c r="BF47" i="7" s="1"/>
  <c r="BK80" i="3"/>
  <c r="AZ47" i="7" s="1"/>
  <c r="BO80" i="3"/>
  <c r="BS80" i="3"/>
  <c r="BW80" i="3"/>
  <c r="AQ47" i="7" s="1"/>
  <c r="CA80" i="3"/>
  <c r="AA81" i="3"/>
  <c r="AE81" i="3"/>
  <c r="AI81" i="3"/>
  <c r="X35" i="7" s="1"/>
  <c r="AM81" i="3"/>
  <c r="AB35" i="7" s="1"/>
  <c r="AQ81" i="3"/>
  <c r="AF35" i="7" s="1"/>
  <c r="AU81" i="3"/>
  <c r="AI35" i="7" s="1"/>
  <c r="AY81" i="3"/>
  <c r="AO35" i="7" s="1"/>
  <c r="BC81" i="3"/>
  <c r="BG81" i="3"/>
  <c r="BF35" i="7" s="1"/>
  <c r="BK81" i="3"/>
  <c r="AZ35" i="7" s="1"/>
  <c r="BO81" i="3"/>
  <c r="BS81" i="3"/>
  <c r="BW81" i="3"/>
  <c r="AQ35" i="7" s="1"/>
  <c r="CA81" i="3"/>
  <c r="AA82" i="3"/>
  <c r="AE82" i="3"/>
  <c r="AI82" i="3"/>
  <c r="X36" i="7" s="1"/>
  <c r="AL82" i="3"/>
  <c r="AA36" i="7" s="1"/>
  <c r="AT82" i="3"/>
  <c r="AH36" i="7" s="1"/>
  <c r="BB82" i="3"/>
  <c r="S36" i="7" s="1"/>
  <c r="BJ82" i="3"/>
  <c r="AT36" i="7" s="1"/>
  <c r="BR82" i="3"/>
  <c r="BZ82" i="3"/>
  <c r="AD83" i="3"/>
  <c r="AL83" i="3"/>
  <c r="AA41" i="7" s="1"/>
  <c r="AT83" i="3"/>
  <c r="AH41" i="7" s="1"/>
  <c r="BB83" i="3"/>
  <c r="S41" i="7" s="1"/>
  <c r="BJ83" i="3"/>
  <c r="AT41" i="7" s="1"/>
  <c r="BR83" i="3"/>
  <c r="BZ83" i="3"/>
  <c r="AD84" i="3"/>
  <c r="AL84" i="3"/>
  <c r="AA40" i="7" s="1"/>
  <c r="AT84" i="3"/>
  <c r="AH40" i="7" s="1"/>
  <c r="BB84" i="3"/>
  <c r="S40" i="7" s="1"/>
  <c r="BJ84" i="3"/>
  <c r="AT40" i="7" s="1"/>
  <c r="BR84" i="3"/>
  <c r="BZ84" i="3"/>
  <c r="AD85" i="3"/>
  <c r="AL85" i="3"/>
  <c r="AA42" i="7" s="1"/>
  <c r="AT85" i="3"/>
  <c r="AH42" i="7" s="1"/>
  <c r="BB85" i="3"/>
  <c r="S42" i="7" s="1"/>
  <c r="BJ85" i="3"/>
  <c r="AT42" i="7" s="1"/>
  <c r="BR85" i="3"/>
  <c r="BZ85" i="3"/>
  <c r="AD86" i="3"/>
  <c r="AL86" i="3"/>
  <c r="AA38" i="7" s="1"/>
  <c r="AT86" i="3"/>
  <c r="AH38" i="7" s="1"/>
  <c r="BB86" i="3"/>
  <c r="S38" i="7" s="1"/>
  <c r="BJ86" i="3"/>
  <c r="AT38" i="7" s="1"/>
  <c r="BR86" i="3"/>
  <c r="BZ86" i="3"/>
  <c r="AD87" i="3"/>
  <c r="AL87" i="3"/>
  <c r="AA37" i="7" s="1"/>
  <c r="AT87" i="3"/>
  <c r="AH37" i="7" s="1"/>
  <c r="BB87" i="3"/>
  <c r="S37" i="7" s="1"/>
  <c r="BJ87" i="3"/>
  <c r="AT37" i="7" s="1"/>
  <c r="BR87" i="3"/>
  <c r="BZ87" i="3"/>
  <c r="AD88" i="3"/>
  <c r="AL88" i="3"/>
  <c r="AA43" i="7" s="1"/>
  <c r="AT88" i="3"/>
  <c r="AH43" i="7" s="1"/>
  <c r="BB88" i="3"/>
  <c r="S43" i="7" s="1"/>
  <c r="BJ88" i="3"/>
  <c r="AT43" i="7" s="1"/>
  <c r="BR88" i="3"/>
  <c r="BZ88" i="3"/>
  <c r="AD89" i="3"/>
  <c r="AL89" i="3"/>
  <c r="AA49" i="7" s="1"/>
  <c r="AT89" i="3"/>
  <c r="AH49" i="7" s="1"/>
  <c r="BB89" i="3"/>
  <c r="S49" i="7" s="1"/>
  <c r="BJ89" i="3"/>
  <c r="AT49" i="7" s="1"/>
  <c r="BR89" i="3"/>
  <c r="BZ89" i="3"/>
  <c r="AD90" i="3"/>
  <c r="AL90" i="3"/>
  <c r="AA44" i="7" s="1"/>
  <c r="AT90" i="3"/>
  <c r="AH44" i="7" s="1"/>
  <c r="BB90" i="3"/>
  <c r="S44" i="7" s="1"/>
  <c r="BJ90" i="3"/>
  <c r="AT44" i="7" s="1"/>
  <c r="BR90" i="3"/>
  <c r="BZ90" i="3"/>
  <c r="AD91" i="3"/>
  <c r="AL91" i="3"/>
  <c r="AA45" i="7" s="1"/>
  <c r="AT91" i="3"/>
  <c r="AH45" i="7" s="1"/>
  <c r="BB91" i="3"/>
  <c r="S45" i="7" s="1"/>
  <c r="BJ91" i="3"/>
  <c r="AT45" i="7" s="1"/>
  <c r="BR91" i="3"/>
  <c r="BZ91" i="3"/>
  <c r="AD92" i="3"/>
  <c r="AL92" i="3"/>
  <c r="AA39" i="7" s="1"/>
  <c r="AT92" i="3"/>
  <c r="AH39" i="7" s="1"/>
  <c r="BB92" i="3"/>
  <c r="S39" i="7" s="1"/>
  <c r="BJ92" i="3"/>
  <c r="AT39" i="7" s="1"/>
  <c r="BR92" i="3"/>
  <c r="BZ92" i="3"/>
  <c r="AA93" i="3"/>
  <c r="AE93" i="3"/>
  <c r="AI93" i="3"/>
  <c r="X46" i="7" s="1"/>
  <c r="AM93" i="3"/>
  <c r="AB46" i="7" s="1"/>
  <c r="AQ93" i="3"/>
  <c r="AF46" i="7" s="1"/>
  <c r="AU93" i="3"/>
  <c r="AI46" i="7" s="1"/>
  <c r="AY93" i="3"/>
  <c r="AO46" i="7" s="1"/>
  <c r="BC93" i="3"/>
  <c r="BG93" i="3"/>
  <c r="BF46" i="7" s="1"/>
  <c r="BK93" i="3"/>
  <c r="AZ46" i="7" s="1"/>
  <c r="BO93" i="3"/>
  <c r="BS93" i="3"/>
  <c r="BW93" i="3"/>
  <c r="AQ46" i="7" s="1"/>
  <c r="CA93" i="3"/>
  <c r="AA94" i="3"/>
  <c r="AE94" i="3"/>
  <c r="AI94" i="3"/>
  <c r="X50" i="7" s="1"/>
  <c r="AM94" i="3"/>
  <c r="AB50" i="7" s="1"/>
  <c r="AQ94" i="3"/>
  <c r="AF50" i="7" s="1"/>
  <c r="AU94" i="3"/>
  <c r="AI50" i="7" s="1"/>
  <c r="AY94" i="3"/>
  <c r="AO50" i="7" s="1"/>
  <c r="BC94" i="3"/>
  <c r="BG94" i="3"/>
  <c r="BF50" i="7" s="1"/>
  <c r="BK94" i="3"/>
  <c r="AZ50" i="7" s="1"/>
  <c r="BO94" i="3"/>
  <c r="BS94" i="3"/>
  <c r="BW94" i="3"/>
  <c r="AQ50" i="7" s="1"/>
  <c r="CA94" i="3"/>
  <c r="AA95" i="3"/>
  <c r="AE95" i="3"/>
  <c r="AI95" i="3"/>
  <c r="X51" i="7" s="1"/>
  <c r="AM95" i="3"/>
  <c r="AB51" i="7" s="1"/>
  <c r="AQ95" i="3"/>
  <c r="AF51" i="7" s="1"/>
  <c r="AU95" i="3"/>
  <c r="AI51" i="7" s="1"/>
  <c r="AY95" i="3"/>
  <c r="AO51" i="7" s="1"/>
  <c r="BC95" i="3"/>
  <c r="BG95" i="3"/>
  <c r="BF51" i="7" s="1"/>
  <c r="BK95" i="3"/>
  <c r="AZ51" i="7" s="1"/>
  <c r="BO95" i="3"/>
  <c r="BS95" i="3"/>
  <c r="BW95" i="3"/>
  <c r="AQ51" i="7" s="1"/>
  <c r="CA95" i="3"/>
  <c r="AA96" i="3"/>
  <c r="AE96" i="3"/>
  <c r="AI96" i="3"/>
  <c r="X52" i="7" s="1"/>
  <c r="AM96" i="3"/>
  <c r="AB52" i="7" s="1"/>
  <c r="AQ96" i="3"/>
  <c r="AF52" i="7" s="1"/>
  <c r="AU96" i="3"/>
  <c r="AI52" i="7" s="1"/>
  <c r="AY96" i="3"/>
  <c r="AO52" i="7" s="1"/>
  <c r="BC96" i="3"/>
  <c r="BG96" i="3"/>
  <c r="BF52" i="7" s="1"/>
  <c r="BK96" i="3"/>
  <c r="AZ52" i="7" s="1"/>
  <c r="BO96" i="3"/>
  <c r="BS96" i="3"/>
  <c r="BW96" i="3"/>
  <c r="AQ52" i="7" s="1"/>
  <c r="CA96" i="3"/>
  <c r="AA97" i="3"/>
  <c r="AE97" i="3"/>
  <c r="AI97" i="3"/>
  <c r="AM97" i="3"/>
  <c r="AQ97" i="3"/>
  <c r="AU97" i="3"/>
  <c r="AY97" i="3"/>
  <c r="BC97" i="3"/>
  <c r="BG97" i="3"/>
  <c r="BK97" i="3"/>
  <c r="BO97" i="3"/>
  <c r="BS97" i="3"/>
  <c r="BW97" i="3"/>
  <c r="CA97" i="3"/>
  <c r="AA98" i="3"/>
  <c r="AE98" i="3"/>
  <c r="AI98" i="3"/>
  <c r="AM98" i="3"/>
  <c r="AQ98" i="3"/>
  <c r="AU98" i="3"/>
  <c r="AY98" i="3"/>
  <c r="BC98" i="3"/>
  <c r="BG98" i="3"/>
  <c r="BK98" i="3"/>
  <c r="BO98" i="3"/>
  <c r="BS98" i="3"/>
  <c r="BW98" i="3"/>
  <c r="CA98" i="3"/>
  <c r="AA99" i="3"/>
  <c r="AE99" i="3"/>
  <c r="AI99" i="3"/>
  <c r="X82" i="7" s="1"/>
  <c r="AM99" i="3"/>
  <c r="AB82" i="7" s="1"/>
  <c r="AQ99" i="3"/>
  <c r="AF82" i="7" s="1"/>
  <c r="AU99" i="3"/>
  <c r="AI82" i="7" s="1"/>
  <c r="AY99" i="3"/>
  <c r="AO82" i="7" s="1"/>
  <c r="BC99" i="3"/>
  <c r="BG99" i="3"/>
  <c r="BF82" i="7" s="1"/>
  <c r="BK99" i="3"/>
  <c r="AZ82" i="7" s="1"/>
  <c r="BO99" i="3"/>
  <c r="BS99" i="3"/>
  <c r="BW99" i="3"/>
  <c r="AQ82" i="7" s="1"/>
  <c r="CA99" i="3"/>
  <c r="AA100" i="3"/>
  <c r="AE100" i="3"/>
  <c r="AI100" i="3"/>
  <c r="AM100" i="3"/>
  <c r="AQ100" i="3"/>
  <c r="AU100" i="3"/>
  <c r="AY100" i="3"/>
  <c r="BC100" i="3"/>
  <c r="BG100" i="3"/>
  <c r="BK100" i="3"/>
  <c r="BO100" i="3"/>
  <c r="BS100" i="3"/>
  <c r="BW100" i="3"/>
  <c r="CA100" i="3"/>
  <c r="AA101" i="3"/>
  <c r="AE101" i="3"/>
  <c r="AI101" i="3"/>
  <c r="AM101" i="3"/>
  <c r="AQ101" i="3"/>
  <c r="AU101" i="3"/>
  <c r="AY101" i="3"/>
  <c r="BC101" i="3"/>
  <c r="BG101" i="3"/>
  <c r="BK101" i="3"/>
  <c r="BO101" i="3"/>
  <c r="BS101" i="3"/>
  <c r="BW101" i="3"/>
  <c r="CA101" i="3"/>
  <c r="AA102" i="3"/>
  <c r="AE102" i="3"/>
  <c r="AI102" i="3"/>
  <c r="AM102" i="3"/>
  <c r="AQ102" i="3"/>
  <c r="AU102" i="3"/>
  <c r="AY102" i="3"/>
  <c r="BC102" i="3"/>
  <c r="BG102" i="3"/>
  <c r="BK102" i="3"/>
  <c r="BO102" i="3"/>
  <c r="BS102" i="3"/>
  <c r="BW102" i="3"/>
  <c r="CA102" i="3"/>
  <c r="AA103" i="3"/>
  <c r="AE103" i="3"/>
  <c r="AI103" i="3"/>
  <c r="X84" i="7" s="1"/>
  <c r="AM103" i="3"/>
  <c r="AB84" i="7" s="1"/>
  <c r="AQ103" i="3"/>
  <c r="AF84" i="7" s="1"/>
  <c r="AU103" i="3"/>
  <c r="AI84" i="7" s="1"/>
  <c r="AY103" i="3"/>
  <c r="AO84" i="7" s="1"/>
  <c r="BC103" i="3"/>
  <c r="BG103" i="3"/>
  <c r="BF84" i="7" s="1"/>
  <c r="BK103" i="3"/>
  <c r="AZ84" i="7" s="1"/>
  <c r="BO103" i="3"/>
  <c r="BS103" i="3"/>
  <c r="BW103" i="3"/>
  <c r="AQ84" i="7" s="1"/>
  <c r="CA103" i="3"/>
  <c r="AA104" i="3"/>
  <c r="AE104" i="3"/>
  <c r="AI104" i="3"/>
  <c r="X85" i="7" s="1"/>
  <c r="AM104" i="3"/>
  <c r="AB85" i="7" s="1"/>
  <c r="AQ104" i="3"/>
  <c r="AF85" i="7" s="1"/>
  <c r="AU104" i="3"/>
  <c r="AI85" i="7" s="1"/>
  <c r="AY104" i="3"/>
  <c r="AO85" i="7" s="1"/>
  <c r="BC104" i="3"/>
  <c r="BG104" i="3"/>
  <c r="BF85" i="7" s="1"/>
  <c r="BK104" i="3"/>
  <c r="AZ85" i="7" s="1"/>
  <c r="BO104" i="3"/>
  <c r="BS104" i="3"/>
  <c r="BW104" i="3"/>
  <c r="AQ85" i="7" s="1"/>
  <c r="CA104" i="3"/>
  <c r="AA105" i="3"/>
  <c r="AE105" i="3"/>
  <c r="AI105" i="3"/>
  <c r="AM105" i="3"/>
  <c r="AQ105" i="3"/>
  <c r="AU105" i="3"/>
  <c r="AY105" i="3"/>
  <c r="BC105" i="3"/>
  <c r="BG105" i="3"/>
  <c r="BK105" i="3"/>
  <c r="BO105" i="3"/>
  <c r="BS105" i="3"/>
  <c r="BW105" i="3"/>
  <c r="CA105" i="3"/>
  <c r="AA106" i="3"/>
  <c r="AE106" i="3"/>
  <c r="AI106" i="3"/>
  <c r="AM106" i="3"/>
  <c r="AQ106" i="3"/>
  <c r="AU106" i="3"/>
  <c r="AY106" i="3"/>
  <c r="BC106" i="3"/>
  <c r="BG106" i="3"/>
  <c r="BK106" i="3"/>
  <c r="BO106" i="3"/>
  <c r="BS106" i="3"/>
  <c r="BW106" i="3"/>
  <c r="CA106" i="3"/>
  <c r="AA107" i="3"/>
  <c r="AE107" i="3"/>
  <c r="AI107" i="3"/>
  <c r="X55" i="7" s="1"/>
  <c r="AM107" i="3"/>
  <c r="AB55" i="7" s="1"/>
  <c r="AQ107" i="3"/>
  <c r="AF55" i="7" s="1"/>
  <c r="AU107" i="3"/>
  <c r="AI55" i="7" s="1"/>
  <c r="AY107" i="3"/>
  <c r="AO55" i="7" s="1"/>
  <c r="BC107" i="3"/>
  <c r="BG107" i="3"/>
  <c r="BF55" i="7" s="1"/>
  <c r="BK107" i="3"/>
  <c r="AZ55" i="7" s="1"/>
  <c r="BO107" i="3"/>
  <c r="BS107" i="3"/>
  <c r="BW107" i="3"/>
  <c r="AQ55" i="7" s="1"/>
  <c r="CA107" i="3"/>
  <c r="AA108" i="3"/>
  <c r="AE108" i="3"/>
  <c r="AI108" i="3"/>
  <c r="X56" i="7" s="1"/>
  <c r="AM108" i="3"/>
  <c r="AB56" i="7" s="1"/>
  <c r="AQ108" i="3"/>
  <c r="AF56" i="7" s="1"/>
  <c r="AU108" i="3"/>
  <c r="AI56" i="7" s="1"/>
  <c r="AY108" i="3"/>
  <c r="AO56" i="7" s="1"/>
  <c r="BC108" i="3"/>
  <c r="BG108" i="3"/>
  <c r="BF56" i="7" s="1"/>
  <c r="BK108" i="3"/>
  <c r="AZ56" i="7" s="1"/>
  <c r="BO108" i="3"/>
  <c r="BS108" i="3"/>
  <c r="BW108" i="3"/>
  <c r="AQ56" i="7" s="1"/>
  <c r="CA108" i="3"/>
  <c r="AA109" i="3"/>
  <c r="AE109" i="3"/>
  <c r="AI109" i="3"/>
  <c r="X57" i="7" s="1"/>
  <c r="AM109" i="3"/>
  <c r="AB57" i="7" s="1"/>
  <c r="AQ109" i="3"/>
  <c r="AF57" i="7" s="1"/>
  <c r="AU109" i="3"/>
  <c r="AI57" i="7" s="1"/>
  <c r="AY109" i="3"/>
  <c r="AO57" i="7" s="1"/>
  <c r="BC109" i="3"/>
  <c r="BG109" i="3"/>
  <c r="BF57" i="7" s="1"/>
  <c r="BK109" i="3"/>
  <c r="AZ57" i="7" s="1"/>
  <c r="BO109" i="3"/>
  <c r="BS109" i="3"/>
  <c r="BW109" i="3"/>
  <c r="AQ57" i="7" s="1"/>
  <c r="CA109" i="3"/>
  <c r="AA110" i="3"/>
  <c r="AE110" i="3"/>
  <c r="AI110" i="3"/>
  <c r="X58" i="7" s="1"/>
  <c r="AM110" i="3"/>
  <c r="AB58" i="7" s="1"/>
  <c r="AQ110" i="3"/>
  <c r="AF58" i="7" s="1"/>
  <c r="AU110" i="3"/>
  <c r="AI58" i="7" s="1"/>
  <c r="AY110" i="3"/>
  <c r="AO58" i="7" s="1"/>
  <c r="BC110" i="3"/>
  <c r="BG110" i="3"/>
  <c r="BF58" i="7" s="1"/>
  <c r="BK110" i="3"/>
  <c r="AZ58" i="7" s="1"/>
  <c r="BO110" i="3"/>
  <c r="BS110" i="3"/>
  <c r="BW110" i="3"/>
  <c r="AQ58" i="7" s="1"/>
  <c r="CA110" i="3"/>
  <c r="AA111" i="3"/>
  <c r="AE111" i="3"/>
  <c r="AI111" i="3"/>
  <c r="X59" i="7" s="1"/>
  <c r="AM111" i="3"/>
  <c r="AB59" i="7" s="1"/>
  <c r="AQ111" i="3"/>
  <c r="AF59" i="7" s="1"/>
  <c r="AU111" i="3"/>
  <c r="AI59" i="7" s="1"/>
  <c r="AY111" i="3"/>
  <c r="AO59" i="7" s="1"/>
  <c r="BC111" i="3"/>
  <c r="BG111" i="3"/>
  <c r="BF59" i="7" s="1"/>
  <c r="BK111" i="3"/>
  <c r="AZ59" i="7" s="1"/>
  <c r="BO111" i="3"/>
  <c r="BS111" i="3"/>
  <c r="BW111" i="3"/>
  <c r="AQ59" i="7" s="1"/>
  <c r="CA111" i="3"/>
  <c r="AA112" i="3"/>
  <c r="AE112" i="3"/>
  <c r="AI112" i="3"/>
  <c r="X60" i="7" s="1"/>
  <c r="AM112" i="3"/>
  <c r="AB60" i="7" s="1"/>
  <c r="AQ112" i="3"/>
  <c r="AF60" i="7" s="1"/>
  <c r="AU112" i="3"/>
  <c r="AI60" i="7" s="1"/>
  <c r="AY112" i="3"/>
  <c r="AO60" i="7" s="1"/>
  <c r="BC112" i="3"/>
  <c r="BG112" i="3"/>
  <c r="BF60" i="7" s="1"/>
  <c r="BK112" i="3"/>
  <c r="AZ60" i="7" s="1"/>
  <c r="BO112" i="3"/>
  <c r="BS112" i="3"/>
  <c r="BW112" i="3"/>
  <c r="AQ60" i="7" s="1"/>
  <c r="CA112" i="3"/>
  <c r="AA113" i="3"/>
  <c r="AE113" i="3"/>
  <c r="AI113" i="3"/>
  <c r="X61" i="7" s="1"/>
  <c r="AM113" i="3"/>
  <c r="AB61" i="7" s="1"/>
  <c r="AQ113" i="3"/>
  <c r="AF61" i="7" s="1"/>
  <c r="AU113" i="3"/>
  <c r="AI61" i="7" s="1"/>
  <c r="AY113" i="3"/>
  <c r="AO61" i="7" s="1"/>
  <c r="BC113" i="3"/>
  <c r="BG113" i="3"/>
  <c r="BF61" i="7" s="1"/>
  <c r="BK113" i="3"/>
  <c r="AZ61" i="7" s="1"/>
  <c r="BO113" i="3"/>
  <c r="BS113" i="3"/>
  <c r="BW113" i="3"/>
  <c r="AQ61" i="7" s="1"/>
  <c r="CA113" i="3"/>
  <c r="AA114" i="3"/>
  <c r="AE114" i="3"/>
  <c r="AI114" i="3"/>
  <c r="X62" i="7" s="1"/>
  <c r="AM114" i="3"/>
  <c r="AB62" i="7" s="1"/>
  <c r="AQ114" i="3"/>
  <c r="AF62" i="7" s="1"/>
  <c r="AU114" i="3"/>
  <c r="AI62" i="7" s="1"/>
  <c r="AY114" i="3"/>
  <c r="AO62" i="7" s="1"/>
  <c r="BC114" i="3"/>
  <c r="BG114" i="3"/>
  <c r="BF62" i="7" s="1"/>
  <c r="BK114" i="3"/>
  <c r="AZ62" i="7" s="1"/>
  <c r="BO114" i="3"/>
  <c r="BS114" i="3"/>
  <c r="BW114" i="3"/>
  <c r="AQ62" i="7" s="1"/>
  <c r="CA114" i="3"/>
  <c r="AA115" i="3"/>
  <c r="AE115" i="3"/>
  <c r="AI115" i="3"/>
  <c r="X63" i="7" s="1"/>
  <c r="AM115" i="3"/>
  <c r="AB63" i="7" s="1"/>
  <c r="AQ115" i="3"/>
  <c r="AF63" i="7" s="1"/>
  <c r="AU115" i="3"/>
  <c r="AI63" i="7" s="1"/>
  <c r="AY115" i="3"/>
  <c r="AO63" i="7" s="1"/>
  <c r="BC115" i="3"/>
  <c r="BG115" i="3"/>
  <c r="BF63" i="7" s="1"/>
  <c r="BK115" i="3"/>
  <c r="AZ63" i="7" s="1"/>
  <c r="BO115" i="3"/>
  <c r="BS115" i="3"/>
  <c r="BW115" i="3"/>
  <c r="AQ63" i="7" s="1"/>
  <c r="CA115" i="3"/>
  <c r="AA116" i="3"/>
  <c r="AE116" i="3"/>
  <c r="AI116" i="3"/>
  <c r="X64" i="7" s="1"/>
  <c r="AM116" i="3"/>
  <c r="AB64" i="7" s="1"/>
  <c r="AQ116" i="3"/>
  <c r="AF64" i="7" s="1"/>
  <c r="AU116" i="3"/>
  <c r="AI64" i="7" s="1"/>
  <c r="AY116" i="3"/>
  <c r="AO64" i="7" s="1"/>
  <c r="BC116" i="3"/>
  <c r="BG116" i="3"/>
  <c r="BF64" i="7" s="1"/>
  <c r="BK116" i="3"/>
  <c r="AZ64" i="7" s="1"/>
  <c r="BO116" i="3"/>
  <c r="BS116" i="3"/>
  <c r="BW116" i="3"/>
  <c r="AQ64" i="7" s="1"/>
  <c r="CA116" i="3"/>
  <c r="AA117" i="3"/>
  <c r="AE117" i="3"/>
  <c r="AI117" i="3"/>
  <c r="X65" i="7" s="1"/>
  <c r="AM117" i="3"/>
  <c r="AB65" i="7" s="1"/>
  <c r="AQ117" i="3"/>
  <c r="AF65" i="7" s="1"/>
  <c r="AU117" i="3"/>
  <c r="AI65" i="7" s="1"/>
  <c r="AY117" i="3"/>
  <c r="AO65" i="7" s="1"/>
  <c r="BC117" i="3"/>
  <c r="BG117" i="3"/>
  <c r="BF65" i="7" s="1"/>
  <c r="BK117" i="3"/>
  <c r="AZ65" i="7" s="1"/>
  <c r="BO117" i="3"/>
  <c r="BS117" i="3"/>
  <c r="BW117" i="3"/>
  <c r="AQ65" i="7" s="1"/>
  <c r="CA117" i="3"/>
  <c r="AA118" i="3"/>
  <c r="AE118" i="3"/>
  <c r="AI118" i="3"/>
  <c r="X66" i="7" s="1"/>
  <c r="AM118" i="3"/>
  <c r="AB66" i="7" s="1"/>
  <c r="AQ118" i="3"/>
  <c r="AF66" i="7" s="1"/>
  <c r="AU118" i="3"/>
  <c r="AI66" i="7" s="1"/>
  <c r="AY118" i="3"/>
  <c r="AO66" i="7" s="1"/>
  <c r="BC118" i="3"/>
  <c r="BG118" i="3"/>
  <c r="BF66" i="7" s="1"/>
  <c r="BK118" i="3"/>
  <c r="AZ66" i="7" s="1"/>
  <c r="BO118" i="3"/>
  <c r="BS118" i="3"/>
  <c r="BW118" i="3"/>
  <c r="AQ66" i="7" s="1"/>
  <c r="CA118" i="3"/>
  <c r="AA119" i="3"/>
  <c r="AE119" i="3"/>
  <c r="AI119" i="3"/>
  <c r="X67" i="7" s="1"/>
  <c r="AM119" i="3"/>
  <c r="AB67" i="7" s="1"/>
  <c r="AQ119" i="3"/>
  <c r="AF67" i="7" s="1"/>
  <c r="AU119" i="3"/>
  <c r="AI67" i="7" s="1"/>
  <c r="AY119" i="3"/>
  <c r="AO67" i="7" s="1"/>
  <c r="BC119" i="3"/>
  <c r="BG119" i="3"/>
  <c r="BF67" i="7" s="1"/>
  <c r="BK119" i="3"/>
  <c r="AZ67" i="7" s="1"/>
  <c r="BO119" i="3"/>
  <c r="BS119" i="3"/>
  <c r="BW119" i="3"/>
  <c r="AQ67" i="7" s="1"/>
  <c r="CA119" i="3"/>
  <c r="AA120" i="3"/>
  <c r="AE120" i="3"/>
  <c r="AI120" i="3"/>
  <c r="AM120" i="3"/>
  <c r="AQ120" i="3"/>
  <c r="AU120" i="3"/>
  <c r="AY120" i="3"/>
  <c r="BC120" i="3"/>
  <c r="BG120" i="3"/>
  <c r="BK120" i="3"/>
  <c r="BO120" i="3"/>
  <c r="BS120" i="3"/>
  <c r="BW120" i="3"/>
  <c r="CA120" i="3"/>
  <c r="AA121" i="3"/>
  <c r="AE121" i="3"/>
  <c r="AI121" i="3"/>
  <c r="X71" i="7" s="1"/>
  <c r="AM121" i="3"/>
  <c r="AB71" i="7" s="1"/>
  <c r="AQ121" i="3"/>
  <c r="AF71" i="7" s="1"/>
  <c r="AU121" i="3"/>
  <c r="AI71" i="7" s="1"/>
  <c r="AY121" i="3"/>
  <c r="AO71" i="7" s="1"/>
  <c r="BC121" i="3"/>
  <c r="BG121" i="3"/>
  <c r="BF71" i="7" s="1"/>
  <c r="BK121" i="3"/>
  <c r="AZ71" i="7" s="1"/>
  <c r="BO121" i="3"/>
  <c r="BS121" i="3"/>
  <c r="BW121" i="3"/>
  <c r="AQ71" i="7" s="1"/>
  <c r="CA121" i="3"/>
  <c r="AA122" i="3"/>
  <c r="AE122" i="3"/>
  <c r="AI122" i="3"/>
  <c r="X70" i="7" s="1"/>
  <c r="AM122" i="3"/>
  <c r="AB70" i="7" s="1"/>
  <c r="AQ122" i="3"/>
  <c r="AF70" i="7" s="1"/>
  <c r="AU122" i="3"/>
  <c r="AI70" i="7" s="1"/>
  <c r="AY122" i="3"/>
  <c r="AO70" i="7" s="1"/>
  <c r="BC122" i="3"/>
  <c r="BG122" i="3"/>
  <c r="BF70" i="7" s="1"/>
  <c r="BK122" i="3"/>
  <c r="AZ70" i="7" s="1"/>
  <c r="BO122" i="3"/>
  <c r="BS122" i="3"/>
  <c r="BW122" i="3"/>
  <c r="AQ70" i="7" s="1"/>
  <c r="CA122" i="3"/>
  <c r="AA123" i="3"/>
  <c r="AE123" i="3"/>
  <c r="AI123" i="3"/>
  <c r="X69" i="7" s="1"/>
  <c r="AM123" i="3"/>
  <c r="AB69" i="7" s="1"/>
  <c r="AQ123" i="3"/>
  <c r="AF69" i="7" s="1"/>
  <c r="AM82" i="3"/>
  <c r="AB36" i="7" s="1"/>
  <c r="AU82" i="3"/>
  <c r="AI36" i="7" s="1"/>
  <c r="BC82" i="3"/>
  <c r="BK82" i="3"/>
  <c r="AZ36" i="7" s="1"/>
  <c r="BS82" i="3"/>
  <c r="CA82" i="3"/>
  <c r="AE83" i="3"/>
  <c r="AM83" i="3"/>
  <c r="AB41" i="7" s="1"/>
  <c r="AU83" i="3"/>
  <c r="AI41" i="7" s="1"/>
  <c r="BC83" i="3"/>
  <c r="BK83" i="3"/>
  <c r="AZ41" i="7" s="1"/>
  <c r="BS83" i="3"/>
  <c r="CA83" i="3"/>
  <c r="AE84" i="3"/>
  <c r="AM84" i="3"/>
  <c r="AB40" i="7" s="1"/>
  <c r="AU84" i="3"/>
  <c r="AI40" i="7" s="1"/>
  <c r="BC84" i="3"/>
  <c r="BK84" i="3"/>
  <c r="AZ40" i="7" s="1"/>
  <c r="BS84" i="3"/>
  <c r="CA84" i="3"/>
  <c r="AE85" i="3"/>
  <c r="AM85" i="3"/>
  <c r="AB42" i="7" s="1"/>
  <c r="AU85" i="3"/>
  <c r="AI42" i="7" s="1"/>
  <c r="BC85" i="3"/>
  <c r="BK85" i="3"/>
  <c r="AZ42" i="7" s="1"/>
  <c r="BS85" i="3"/>
  <c r="CA85" i="3"/>
  <c r="BL42" i="7" s="1"/>
  <c r="AE86" i="3"/>
  <c r="AM86" i="3"/>
  <c r="AB38" i="7" s="1"/>
  <c r="AU86" i="3"/>
  <c r="AI38" i="7" s="1"/>
  <c r="BC86" i="3"/>
  <c r="BK86" i="3"/>
  <c r="AZ38" i="7" s="1"/>
  <c r="BS86" i="3"/>
  <c r="CA86" i="3"/>
  <c r="AE87" i="3"/>
  <c r="AM87" i="3"/>
  <c r="AB37" i="7" s="1"/>
  <c r="AU87" i="3"/>
  <c r="AI37" i="7" s="1"/>
  <c r="BC87" i="3"/>
  <c r="BK87" i="3"/>
  <c r="AZ37" i="7" s="1"/>
  <c r="BS87" i="3"/>
  <c r="CA87" i="3"/>
  <c r="AE88" i="3"/>
  <c r="AM88" i="3"/>
  <c r="AB43" i="7" s="1"/>
  <c r="AU88" i="3"/>
  <c r="AI43" i="7" s="1"/>
  <c r="BC88" i="3"/>
  <c r="BK88" i="3"/>
  <c r="AZ43" i="7" s="1"/>
  <c r="BS88" i="3"/>
  <c r="CA88" i="3"/>
  <c r="AE89" i="3"/>
  <c r="AM89" i="3"/>
  <c r="AB49" i="7" s="1"/>
  <c r="AU89" i="3"/>
  <c r="AI49" i="7" s="1"/>
  <c r="BC89" i="3"/>
  <c r="BK89" i="3"/>
  <c r="AZ49" i="7" s="1"/>
  <c r="BS89" i="3"/>
  <c r="CA89" i="3"/>
  <c r="BL49" i="7" s="1"/>
  <c r="AE90" i="3"/>
  <c r="AM90" i="3"/>
  <c r="AB44" i="7" s="1"/>
  <c r="AU90" i="3"/>
  <c r="AI44" i="7" s="1"/>
  <c r="BC90" i="3"/>
  <c r="BK90" i="3"/>
  <c r="AZ44" i="7" s="1"/>
  <c r="BS90" i="3"/>
  <c r="CA90" i="3"/>
  <c r="AE91" i="3"/>
  <c r="AM91" i="3"/>
  <c r="AB45" i="7" s="1"/>
  <c r="AU91" i="3"/>
  <c r="AI45" i="7" s="1"/>
  <c r="BC91" i="3"/>
  <c r="BK91" i="3"/>
  <c r="AZ45" i="7" s="1"/>
  <c r="BS91" i="3"/>
  <c r="CA91" i="3"/>
  <c r="AE92" i="3"/>
  <c r="AM92" i="3"/>
  <c r="AB39" i="7" s="1"/>
  <c r="AU92" i="3"/>
  <c r="AI39" i="7" s="1"/>
  <c r="BC92" i="3"/>
  <c r="BK92" i="3"/>
  <c r="AZ39" i="7" s="1"/>
  <c r="BS92" i="3"/>
  <c r="CA92" i="3"/>
  <c r="AB93" i="3"/>
  <c r="AF93" i="3"/>
  <c r="U46" i="7" s="1"/>
  <c r="AJ93" i="3"/>
  <c r="Y46" i="7" s="1"/>
  <c r="AN93" i="3"/>
  <c r="AC46" i="7" s="1"/>
  <c r="AR93" i="3"/>
  <c r="AG46" i="7" s="1"/>
  <c r="AV93" i="3"/>
  <c r="AK46" i="7" s="1"/>
  <c r="AZ93" i="3"/>
  <c r="AN46" i="7" s="1"/>
  <c r="BD93" i="3"/>
  <c r="BD46" i="7" s="1"/>
  <c r="BH93" i="3"/>
  <c r="BG46" i="7" s="1"/>
  <c r="BL93" i="3"/>
  <c r="AU46" i="7" s="1"/>
  <c r="BP93" i="3"/>
  <c r="BT93" i="3"/>
  <c r="AX46" i="7" s="1"/>
  <c r="BX93" i="3"/>
  <c r="AS46" i="7" s="1"/>
  <c r="CB93" i="3"/>
  <c r="AB94" i="3"/>
  <c r="R50" i="7" s="1"/>
  <c r="AF94" i="3"/>
  <c r="U50" i="7" s="1"/>
  <c r="AJ94" i="3"/>
  <c r="Y50" i="7" s="1"/>
  <c r="AN94" i="3"/>
  <c r="AC50" i="7" s="1"/>
  <c r="AR94" i="3"/>
  <c r="AG50" i="7" s="1"/>
  <c r="AV94" i="3"/>
  <c r="AK50" i="7" s="1"/>
  <c r="AZ94" i="3"/>
  <c r="AN50" i="7" s="1"/>
  <c r="BD94" i="3"/>
  <c r="BD50" i="7" s="1"/>
  <c r="BH94" i="3"/>
  <c r="BG50" i="7" s="1"/>
  <c r="BL94" i="3"/>
  <c r="AU50" i="7" s="1"/>
  <c r="BP94" i="3"/>
  <c r="BT94" i="3"/>
  <c r="AX50" i="7" s="1"/>
  <c r="BX94" i="3"/>
  <c r="AS50" i="7" s="1"/>
  <c r="CB94" i="3"/>
  <c r="AB95" i="3"/>
  <c r="AF95" i="3"/>
  <c r="U51" i="7" s="1"/>
  <c r="AJ95" i="3"/>
  <c r="Y51" i="7" s="1"/>
  <c r="AN95" i="3"/>
  <c r="AC51" i="7" s="1"/>
  <c r="AR95" i="3"/>
  <c r="AG51" i="7" s="1"/>
  <c r="AV95" i="3"/>
  <c r="AK51" i="7" s="1"/>
  <c r="AZ95" i="3"/>
  <c r="AN51" i="7" s="1"/>
  <c r="BD95" i="3"/>
  <c r="BD51" i="7" s="1"/>
  <c r="BH95" i="3"/>
  <c r="BG51" i="7" s="1"/>
  <c r="BL95" i="3"/>
  <c r="AU51" i="7" s="1"/>
  <c r="BP95" i="3"/>
  <c r="BT95" i="3"/>
  <c r="AX51" i="7" s="1"/>
  <c r="BX95" i="3"/>
  <c r="AS51" i="7" s="1"/>
  <c r="CB95" i="3"/>
  <c r="AB96" i="3"/>
  <c r="R52" i="7" s="1"/>
  <c r="AF96" i="3"/>
  <c r="U52" i="7" s="1"/>
  <c r="AJ96" i="3"/>
  <c r="Y52" i="7" s="1"/>
  <c r="AN96" i="3"/>
  <c r="AC52" i="7" s="1"/>
  <c r="AR96" i="3"/>
  <c r="AG52" i="7" s="1"/>
  <c r="AV96" i="3"/>
  <c r="AK52" i="7" s="1"/>
  <c r="AZ96" i="3"/>
  <c r="AN52" i="7" s="1"/>
  <c r="BD96" i="3"/>
  <c r="BD52" i="7" s="1"/>
  <c r="BH96" i="3"/>
  <c r="BG52" i="7" s="1"/>
  <c r="BL96" i="3"/>
  <c r="AU52" i="7" s="1"/>
  <c r="BP96" i="3"/>
  <c r="BT96" i="3"/>
  <c r="AX52" i="7" s="1"/>
  <c r="BX96" i="3"/>
  <c r="AS52" i="7" s="1"/>
  <c r="CB96" i="3"/>
  <c r="AB97" i="3"/>
  <c r="AF97" i="3"/>
  <c r="AJ97" i="3"/>
  <c r="AN97" i="3"/>
  <c r="AR97" i="3"/>
  <c r="AV97" i="3"/>
  <c r="AZ97" i="3"/>
  <c r="BD97" i="3"/>
  <c r="BH97" i="3"/>
  <c r="BL97" i="3"/>
  <c r="BP97" i="3"/>
  <c r="BT97" i="3"/>
  <c r="BX97" i="3"/>
  <c r="CB97" i="3"/>
  <c r="AB98" i="3"/>
  <c r="AF98" i="3"/>
  <c r="AJ98" i="3"/>
  <c r="AN98" i="3"/>
  <c r="AR98" i="3"/>
  <c r="AV98" i="3"/>
  <c r="AZ98" i="3"/>
  <c r="BD98" i="3"/>
  <c r="BH98" i="3"/>
  <c r="BL98" i="3"/>
  <c r="BP98" i="3"/>
  <c r="BT98" i="3"/>
  <c r="BX98" i="3"/>
  <c r="CB98" i="3"/>
  <c r="AB99" i="3"/>
  <c r="AF99" i="3"/>
  <c r="AJ99" i="3"/>
  <c r="Y82" i="7" s="1"/>
  <c r="AN99" i="3"/>
  <c r="AC82" i="7" s="1"/>
  <c r="AR99" i="3"/>
  <c r="AG82" i="7" s="1"/>
  <c r="AV99" i="3"/>
  <c r="AK82" i="7" s="1"/>
  <c r="AZ99" i="3"/>
  <c r="AN82" i="7" s="1"/>
  <c r="BD99" i="3"/>
  <c r="BD82" i="7" s="1"/>
  <c r="BH99" i="3"/>
  <c r="BG82" i="7" s="1"/>
  <c r="BL99" i="3"/>
  <c r="AU82" i="7" s="1"/>
  <c r="BP99" i="3"/>
  <c r="BT99" i="3"/>
  <c r="AX82" i="7" s="1"/>
  <c r="BX99" i="3"/>
  <c r="AS82" i="7" s="1"/>
  <c r="CB99" i="3"/>
  <c r="AB100" i="3"/>
  <c r="AF100" i="3"/>
  <c r="AJ100" i="3"/>
  <c r="AN100" i="3"/>
  <c r="AR100" i="3"/>
  <c r="AV100" i="3"/>
  <c r="AZ100" i="3"/>
  <c r="BD100" i="3"/>
  <c r="BH100" i="3"/>
  <c r="BL100" i="3"/>
  <c r="BP100" i="3"/>
  <c r="BT100" i="3"/>
  <c r="BX100" i="3"/>
  <c r="CB100" i="3"/>
  <c r="AB101" i="3"/>
  <c r="AF101" i="3"/>
  <c r="AJ101" i="3"/>
  <c r="AN101" i="3"/>
  <c r="AR101" i="3"/>
  <c r="AV101" i="3"/>
  <c r="AZ101" i="3"/>
  <c r="BD101" i="3"/>
  <c r="BH101" i="3"/>
  <c r="BL101" i="3"/>
  <c r="BP101" i="3"/>
  <c r="BT101" i="3"/>
  <c r="BX101" i="3"/>
  <c r="CB101" i="3"/>
  <c r="AB102" i="3"/>
  <c r="AF102" i="3"/>
  <c r="AJ102" i="3"/>
  <c r="AN102" i="3"/>
  <c r="AR102" i="3"/>
  <c r="AV102" i="3"/>
  <c r="AZ102" i="3"/>
  <c r="BD102" i="3"/>
  <c r="BH102" i="3"/>
  <c r="BL102" i="3"/>
  <c r="BP102" i="3"/>
  <c r="BT102" i="3"/>
  <c r="BX102" i="3"/>
  <c r="CB102" i="3"/>
  <c r="AB103" i="3"/>
  <c r="AF103" i="3"/>
  <c r="U84" i="7" s="1"/>
  <c r="AJ103" i="3"/>
  <c r="Y84" i="7" s="1"/>
  <c r="AN103" i="3"/>
  <c r="AC84" i="7" s="1"/>
  <c r="AR103" i="3"/>
  <c r="AG84" i="7" s="1"/>
  <c r="AV103" i="3"/>
  <c r="AK84" i="7" s="1"/>
  <c r="AZ103" i="3"/>
  <c r="AN84" i="7" s="1"/>
  <c r="BD103" i="3"/>
  <c r="BD84" i="7" s="1"/>
  <c r="BH103" i="3"/>
  <c r="BG84" i="7" s="1"/>
  <c r="BL103" i="3"/>
  <c r="AU84" i="7" s="1"/>
  <c r="BP103" i="3"/>
  <c r="BT103" i="3"/>
  <c r="AX84" i="7" s="1"/>
  <c r="BX103" i="3"/>
  <c r="AS84" i="7" s="1"/>
  <c r="CB103" i="3"/>
  <c r="AB104" i="3"/>
  <c r="R85" i="7" s="1"/>
  <c r="AF104" i="3"/>
  <c r="U85" i="7" s="1"/>
  <c r="AJ104" i="3"/>
  <c r="Y85" i="7" s="1"/>
  <c r="AN104" i="3"/>
  <c r="AC85" i="7" s="1"/>
  <c r="AR104" i="3"/>
  <c r="AG85" i="7" s="1"/>
  <c r="AV104" i="3"/>
  <c r="AK85" i="7" s="1"/>
  <c r="AZ104" i="3"/>
  <c r="AN85" i="7" s="1"/>
  <c r="BD104" i="3"/>
  <c r="BD85" i="7" s="1"/>
  <c r="BH104" i="3"/>
  <c r="BG85" i="7" s="1"/>
  <c r="BL104" i="3"/>
  <c r="AU85" i="7" s="1"/>
  <c r="BP104" i="3"/>
  <c r="BT104" i="3"/>
  <c r="AX85" i="7" s="1"/>
  <c r="BX104" i="3"/>
  <c r="AS85" i="7" s="1"/>
  <c r="CB104" i="3"/>
  <c r="AB105" i="3"/>
  <c r="AF105" i="3"/>
  <c r="AJ105" i="3"/>
  <c r="AN105" i="3"/>
  <c r="AR105" i="3"/>
  <c r="AV105" i="3"/>
  <c r="AZ105" i="3"/>
  <c r="BD105" i="3"/>
  <c r="BH105" i="3"/>
  <c r="BL105" i="3"/>
  <c r="BP105" i="3"/>
  <c r="BT105" i="3"/>
  <c r="BX105" i="3"/>
  <c r="CB105" i="3"/>
  <c r="AB106" i="3"/>
  <c r="AF106" i="3"/>
  <c r="AJ106" i="3"/>
  <c r="AN106" i="3"/>
  <c r="AR106" i="3"/>
  <c r="AV106" i="3"/>
  <c r="AZ106" i="3"/>
  <c r="BD106" i="3"/>
  <c r="BH106" i="3"/>
  <c r="BL106" i="3"/>
  <c r="BP106" i="3"/>
  <c r="BT106" i="3"/>
  <c r="BX106" i="3"/>
  <c r="CB106" i="3"/>
  <c r="AB107" i="3"/>
  <c r="AF107" i="3"/>
  <c r="U55" i="7" s="1"/>
  <c r="AJ107" i="3"/>
  <c r="Y55" i="7" s="1"/>
  <c r="AN107" i="3"/>
  <c r="AC55" i="7" s="1"/>
  <c r="AR107" i="3"/>
  <c r="AG55" i="7" s="1"/>
  <c r="AV107" i="3"/>
  <c r="AK55" i="7" s="1"/>
  <c r="AZ107" i="3"/>
  <c r="AN55" i="7" s="1"/>
  <c r="BD107" i="3"/>
  <c r="BD55" i="7" s="1"/>
  <c r="BH107" i="3"/>
  <c r="BG55" i="7" s="1"/>
  <c r="BL107" i="3"/>
  <c r="AU55" i="7" s="1"/>
  <c r="BP107" i="3"/>
  <c r="BT107" i="3"/>
  <c r="AX55" i="7" s="1"/>
  <c r="BX107" i="3"/>
  <c r="AS55" i="7" s="1"/>
  <c r="CB107" i="3"/>
  <c r="AB108" i="3"/>
  <c r="R56" i="7" s="1"/>
  <c r="AF108" i="3"/>
  <c r="U56" i="7" s="1"/>
  <c r="AJ108" i="3"/>
  <c r="Y56" i="7" s="1"/>
  <c r="AN108" i="3"/>
  <c r="AC56" i="7" s="1"/>
  <c r="AR108" i="3"/>
  <c r="AG56" i="7" s="1"/>
  <c r="AV108" i="3"/>
  <c r="AK56" i="7" s="1"/>
  <c r="AZ108" i="3"/>
  <c r="AN56" i="7" s="1"/>
  <c r="BD108" i="3"/>
  <c r="BD56" i="7" s="1"/>
  <c r="BH108" i="3"/>
  <c r="BG56" i="7" s="1"/>
  <c r="BL108" i="3"/>
  <c r="AU56" i="7" s="1"/>
  <c r="BP108" i="3"/>
  <c r="BT108" i="3"/>
  <c r="AX56" i="7" s="1"/>
  <c r="BX108" i="3"/>
  <c r="AS56" i="7" s="1"/>
  <c r="CB108" i="3"/>
  <c r="AB109" i="3"/>
  <c r="AF109" i="3"/>
  <c r="U57" i="7" s="1"/>
  <c r="AJ109" i="3"/>
  <c r="Y57" i="7" s="1"/>
  <c r="AN109" i="3"/>
  <c r="AC57" i="7" s="1"/>
  <c r="AR109" i="3"/>
  <c r="AG57" i="7" s="1"/>
  <c r="AV109" i="3"/>
  <c r="AK57" i="7" s="1"/>
  <c r="AZ109" i="3"/>
  <c r="AN57" i="7" s="1"/>
  <c r="BD109" i="3"/>
  <c r="BD57" i="7" s="1"/>
  <c r="BH109" i="3"/>
  <c r="BG57" i="7" s="1"/>
  <c r="BL109" i="3"/>
  <c r="AU57" i="7" s="1"/>
  <c r="BP109" i="3"/>
  <c r="BT109" i="3"/>
  <c r="AX57" i="7" s="1"/>
  <c r="BX109" i="3"/>
  <c r="AS57" i="7" s="1"/>
  <c r="CB109" i="3"/>
  <c r="AB110" i="3"/>
  <c r="R58" i="7" s="1"/>
  <c r="AF110" i="3"/>
  <c r="U58" i="7" s="1"/>
  <c r="AJ110" i="3"/>
  <c r="Y58" i="7" s="1"/>
  <c r="AN110" i="3"/>
  <c r="AC58" i="7" s="1"/>
  <c r="AR110" i="3"/>
  <c r="AG58" i="7" s="1"/>
  <c r="AV110" i="3"/>
  <c r="AK58" i="7" s="1"/>
  <c r="AZ110" i="3"/>
  <c r="AN58" i="7" s="1"/>
  <c r="BD110" i="3"/>
  <c r="BD58" i="7" s="1"/>
  <c r="BH110" i="3"/>
  <c r="BG58" i="7" s="1"/>
  <c r="BL110" i="3"/>
  <c r="AU58" i="7" s="1"/>
  <c r="BP110" i="3"/>
  <c r="BT110" i="3"/>
  <c r="AX58" i="7" s="1"/>
  <c r="BX110" i="3"/>
  <c r="AS58" i="7" s="1"/>
  <c r="CB110" i="3"/>
  <c r="AB111" i="3"/>
  <c r="AF111" i="3"/>
  <c r="U59" i="7" s="1"/>
  <c r="AJ111" i="3"/>
  <c r="Y59" i="7" s="1"/>
  <c r="AN111" i="3"/>
  <c r="AC59" i="7" s="1"/>
  <c r="AR111" i="3"/>
  <c r="AG59" i="7" s="1"/>
  <c r="AV111" i="3"/>
  <c r="AK59" i="7" s="1"/>
  <c r="AZ111" i="3"/>
  <c r="AN59" i="7" s="1"/>
  <c r="BD111" i="3"/>
  <c r="BD59" i="7" s="1"/>
  <c r="BH111" i="3"/>
  <c r="BG59" i="7" s="1"/>
  <c r="BL111" i="3"/>
  <c r="AU59" i="7" s="1"/>
  <c r="BP111" i="3"/>
  <c r="BT111" i="3"/>
  <c r="AX59" i="7" s="1"/>
  <c r="BX111" i="3"/>
  <c r="AS59" i="7" s="1"/>
  <c r="CB111" i="3"/>
  <c r="AB112" i="3"/>
  <c r="R60" i="7" s="1"/>
  <c r="AF112" i="3"/>
  <c r="U60" i="7" s="1"/>
  <c r="AJ112" i="3"/>
  <c r="Y60" i="7" s="1"/>
  <c r="AN112" i="3"/>
  <c r="AC60" i="7" s="1"/>
  <c r="AR112" i="3"/>
  <c r="AG60" i="7" s="1"/>
  <c r="AV112" i="3"/>
  <c r="AK60" i="7" s="1"/>
  <c r="AZ112" i="3"/>
  <c r="AN60" i="7" s="1"/>
  <c r="BD112" i="3"/>
  <c r="BD60" i="7" s="1"/>
  <c r="BH112" i="3"/>
  <c r="BG60" i="7" s="1"/>
  <c r="BL112" i="3"/>
  <c r="AU60" i="7" s="1"/>
  <c r="BP112" i="3"/>
  <c r="BT112" i="3"/>
  <c r="AX60" i="7" s="1"/>
  <c r="BX112" i="3"/>
  <c r="AS60" i="7" s="1"/>
  <c r="CB112" i="3"/>
  <c r="AB113" i="3"/>
  <c r="AF113" i="3"/>
  <c r="U61" i="7" s="1"/>
  <c r="AJ113" i="3"/>
  <c r="Y61" i="7" s="1"/>
  <c r="AN113" i="3"/>
  <c r="AC61" i="7" s="1"/>
  <c r="AR113" i="3"/>
  <c r="AG61" i="7" s="1"/>
  <c r="AV113" i="3"/>
  <c r="AK61" i="7" s="1"/>
  <c r="AZ113" i="3"/>
  <c r="AN61" i="7" s="1"/>
  <c r="BD113" i="3"/>
  <c r="BD61" i="7" s="1"/>
  <c r="BH113" i="3"/>
  <c r="BG61" i="7" s="1"/>
  <c r="BL113" i="3"/>
  <c r="AU61" i="7" s="1"/>
  <c r="BP113" i="3"/>
  <c r="BT113" i="3"/>
  <c r="AX61" i="7" s="1"/>
  <c r="BX113" i="3"/>
  <c r="AS61" i="7" s="1"/>
  <c r="CB113" i="3"/>
  <c r="AB114" i="3"/>
  <c r="R62" i="7" s="1"/>
  <c r="AF114" i="3"/>
  <c r="U62" i="7" s="1"/>
  <c r="AJ114" i="3"/>
  <c r="Y62" i="7" s="1"/>
  <c r="AN114" i="3"/>
  <c r="AC62" i="7" s="1"/>
  <c r="AR114" i="3"/>
  <c r="AG62" i="7" s="1"/>
  <c r="AV114" i="3"/>
  <c r="AK62" i="7" s="1"/>
  <c r="AZ114" i="3"/>
  <c r="AN62" i="7" s="1"/>
  <c r="BD114" i="3"/>
  <c r="BD62" i="7" s="1"/>
  <c r="BH114" i="3"/>
  <c r="BG62" i="7" s="1"/>
  <c r="BL114" i="3"/>
  <c r="AU62" i="7" s="1"/>
  <c r="BP114" i="3"/>
  <c r="BT114" i="3"/>
  <c r="AX62" i="7" s="1"/>
  <c r="BX114" i="3"/>
  <c r="AS62" i="7" s="1"/>
  <c r="CB114" i="3"/>
  <c r="AB115" i="3"/>
  <c r="AF115" i="3"/>
  <c r="U63" i="7" s="1"/>
  <c r="AJ115" i="3"/>
  <c r="Y63" i="7" s="1"/>
  <c r="AN115" i="3"/>
  <c r="AC63" i="7" s="1"/>
  <c r="AR115" i="3"/>
  <c r="AG63" i="7" s="1"/>
  <c r="AV115" i="3"/>
  <c r="AK63" i="7" s="1"/>
  <c r="AZ115" i="3"/>
  <c r="AN63" i="7" s="1"/>
  <c r="BD115" i="3"/>
  <c r="BD63" i="7" s="1"/>
  <c r="BH115" i="3"/>
  <c r="BG63" i="7" s="1"/>
  <c r="BL115" i="3"/>
  <c r="AU63" i="7" s="1"/>
  <c r="BP115" i="3"/>
  <c r="BT115" i="3"/>
  <c r="AX63" i="7" s="1"/>
  <c r="BX115" i="3"/>
  <c r="AS63" i="7" s="1"/>
  <c r="CB115" i="3"/>
  <c r="AB116" i="3"/>
  <c r="R64" i="7" s="1"/>
  <c r="AF116" i="3"/>
  <c r="U64" i="7" s="1"/>
  <c r="AJ116" i="3"/>
  <c r="Y64" i="7" s="1"/>
  <c r="AN116" i="3"/>
  <c r="AC64" i="7" s="1"/>
  <c r="AR116" i="3"/>
  <c r="AG64" i="7" s="1"/>
  <c r="AV116" i="3"/>
  <c r="AK64" i="7" s="1"/>
  <c r="AZ116" i="3"/>
  <c r="AN64" i="7" s="1"/>
  <c r="BD116" i="3"/>
  <c r="BD64" i="7" s="1"/>
  <c r="BH116" i="3"/>
  <c r="BG64" i="7" s="1"/>
  <c r="BL116" i="3"/>
  <c r="AU64" i="7" s="1"/>
  <c r="BP116" i="3"/>
  <c r="BT116" i="3"/>
  <c r="AX64" i="7" s="1"/>
  <c r="BX116" i="3"/>
  <c r="AS64" i="7" s="1"/>
  <c r="CB116" i="3"/>
  <c r="AB117" i="3"/>
  <c r="AF117" i="3"/>
  <c r="U65" i="7" s="1"/>
  <c r="AJ117" i="3"/>
  <c r="Y65" i="7" s="1"/>
  <c r="AN117" i="3"/>
  <c r="AC65" i="7" s="1"/>
  <c r="AR117" i="3"/>
  <c r="AG65" i="7" s="1"/>
  <c r="AV117" i="3"/>
  <c r="AK65" i="7" s="1"/>
  <c r="AZ117" i="3"/>
  <c r="AN65" i="7" s="1"/>
  <c r="BD117" i="3"/>
  <c r="BD65" i="7" s="1"/>
  <c r="BH117" i="3"/>
  <c r="BG65" i="7" s="1"/>
  <c r="BL117" i="3"/>
  <c r="AU65" i="7" s="1"/>
  <c r="BP117" i="3"/>
  <c r="BT117" i="3"/>
  <c r="AX65" i="7" s="1"/>
  <c r="BX117" i="3"/>
  <c r="AS65" i="7" s="1"/>
  <c r="CB117" i="3"/>
  <c r="AB118" i="3"/>
  <c r="R66" i="7" s="1"/>
  <c r="AF118" i="3"/>
  <c r="U66" i="7" s="1"/>
  <c r="AJ118" i="3"/>
  <c r="Y66" i="7" s="1"/>
  <c r="AN118" i="3"/>
  <c r="AC66" i="7" s="1"/>
  <c r="AR118" i="3"/>
  <c r="AG66" i="7" s="1"/>
  <c r="AV118" i="3"/>
  <c r="AK66" i="7" s="1"/>
  <c r="AZ118" i="3"/>
  <c r="AN66" i="7" s="1"/>
  <c r="BD118" i="3"/>
  <c r="BD66" i="7" s="1"/>
  <c r="BH118" i="3"/>
  <c r="BG66" i="7" s="1"/>
  <c r="BL118" i="3"/>
  <c r="AU66" i="7" s="1"/>
  <c r="BP118" i="3"/>
  <c r="BT118" i="3"/>
  <c r="AX66" i="7" s="1"/>
  <c r="BX118" i="3"/>
  <c r="AS66" i="7" s="1"/>
  <c r="CB118" i="3"/>
  <c r="AB119" i="3"/>
  <c r="AF119" i="3"/>
  <c r="U67" i="7" s="1"/>
  <c r="AJ119" i="3"/>
  <c r="Y67" i="7" s="1"/>
  <c r="AN119" i="3"/>
  <c r="AC67" i="7" s="1"/>
  <c r="AR119" i="3"/>
  <c r="AG67" i="7" s="1"/>
  <c r="AV119" i="3"/>
  <c r="AK67" i="7" s="1"/>
  <c r="AZ119" i="3"/>
  <c r="AN67" i="7" s="1"/>
  <c r="BD119" i="3"/>
  <c r="BD67" i="7" s="1"/>
  <c r="BH119" i="3"/>
  <c r="BG67" i="7" s="1"/>
  <c r="BL119" i="3"/>
  <c r="AU67" i="7" s="1"/>
  <c r="BP119" i="3"/>
  <c r="BT119" i="3"/>
  <c r="AX67" i="7" s="1"/>
  <c r="BX119" i="3"/>
  <c r="AS67" i="7" s="1"/>
  <c r="CB119" i="3"/>
  <c r="AB120" i="3"/>
  <c r="AF120" i="3"/>
  <c r="AJ120" i="3"/>
  <c r="AN120" i="3"/>
  <c r="AR120" i="3"/>
  <c r="AV120" i="3"/>
  <c r="AZ120" i="3"/>
  <c r="BD120" i="3"/>
  <c r="BH120" i="3"/>
  <c r="BL120" i="3"/>
  <c r="BP120" i="3"/>
  <c r="BT120" i="3"/>
  <c r="BX120" i="3"/>
  <c r="CB120" i="3"/>
  <c r="AB121" i="3"/>
  <c r="AP82" i="3"/>
  <c r="AE36" i="7" s="1"/>
  <c r="AX82" i="3"/>
  <c r="AM36" i="7" s="1"/>
  <c r="BF82" i="3"/>
  <c r="BI36" i="7" s="1"/>
  <c r="BN82" i="3"/>
  <c r="BV82" i="3"/>
  <c r="Z83" i="3"/>
  <c r="Q41" i="7" s="1"/>
  <c r="AH83" i="3"/>
  <c r="W41" i="7" s="1"/>
  <c r="AP83" i="3"/>
  <c r="AE41" i="7" s="1"/>
  <c r="AX83" i="3"/>
  <c r="AM41" i="7" s="1"/>
  <c r="BF83" i="3"/>
  <c r="BI41" i="7" s="1"/>
  <c r="BN83" i="3"/>
  <c r="BV83" i="3"/>
  <c r="Z84" i="3"/>
  <c r="Q40" i="7" s="1"/>
  <c r="AH84" i="3"/>
  <c r="W40" i="7" s="1"/>
  <c r="AP84" i="3"/>
  <c r="AE40" i="7" s="1"/>
  <c r="AX84" i="3"/>
  <c r="AM40" i="7" s="1"/>
  <c r="BF84" i="3"/>
  <c r="BI40" i="7" s="1"/>
  <c r="BN84" i="3"/>
  <c r="BV84" i="3"/>
  <c r="Z85" i="3"/>
  <c r="Q42" i="7" s="1"/>
  <c r="AH85" i="3"/>
  <c r="W42" i="7" s="1"/>
  <c r="AP85" i="3"/>
  <c r="AE42" i="7" s="1"/>
  <c r="AX85" i="3"/>
  <c r="AM42" i="7" s="1"/>
  <c r="BF85" i="3"/>
  <c r="BI42" i="7" s="1"/>
  <c r="BN85" i="3"/>
  <c r="BV85" i="3"/>
  <c r="Z86" i="3"/>
  <c r="Q38" i="7" s="1"/>
  <c r="AH86" i="3"/>
  <c r="W38" i="7" s="1"/>
  <c r="AP86" i="3"/>
  <c r="AE38" i="7" s="1"/>
  <c r="AX86" i="3"/>
  <c r="AM38" i="7" s="1"/>
  <c r="BF86" i="3"/>
  <c r="BI38" i="7" s="1"/>
  <c r="BN86" i="3"/>
  <c r="BV86" i="3"/>
  <c r="Z87" i="3"/>
  <c r="Q37" i="7" s="1"/>
  <c r="AH87" i="3"/>
  <c r="W37" i="7" s="1"/>
  <c r="AP87" i="3"/>
  <c r="AE37" i="7" s="1"/>
  <c r="AX87" i="3"/>
  <c r="AM37" i="7" s="1"/>
  <c r="BF87" i="3"/>
  <c r="BI37" i="7" s="1"/>
  <c r="BN87" i="3"/>
  <c r="BV87" i="3"/>
  <c r="Z88" i="3"/>
  <c r="Q43" i="7" s="1"/>
  <c r="AH88" i="3"/>
  <c r="W43" i="7" s="1"/>
  <c r="AP88" i="3"/>
  <c r="AE43" i="7" s="1"/>
  <c r="AX88" i="3"/>
  <c r="AM43" i="7" s="1"/>
  <c r="BF88" i="3"/>
  <c r="BI43" i="7" s="1"/>
  <c r="BN88" i="3"/>
  <c r="BV88" i="3"/>
  <c r="Z89" i="3"/>
  <c r="Q49" i="7" s="1"/>
  <c r="AH89" i="3"/>
  <c r="W49" i="7" s="1"/>
  <c r="AP89" i="3"/>
  <c r="AE49" i="7" s="1"/>
  <c r="AX89" i="3"/>
  <c r="AM49" i="7" s="1"/>
  <c r="BF89" i="3"/>
  <c r="BI49" i="7" s="1"/>
  <c r="BN89" i="3"/>
  <c r="BV89" i="3"/>
  <c r="Z90" i="3"/>
  <c r="Q44" i="7" s="1"/>
  <c r="AH90" i="3"/>
  <c r="W44" i="7" s="1"/>
  <c r="AP90" i="3"/>
  <c r="AE44" i="7" s="1"/>
  <c r="AX90" i="3"/>
  <c r="AM44" i="7" s="1"/>
  <c r="BF90" i="3"/>
  <c r="BI44" i="7" s="1"/>
  <c r="BN90" i="3"/>
  <c r="BV90" i="3"/>
  <c r="Z91" i="3"/>
  <c r="Q45" i="7" s="1"/>
  <c r="AH91" i="3"/>
  <c r="W45" i="7" s="1"/>
  <c r="AP91" i="3"/>
  <c r="AE45" i="7" s="1"/>
  <c r="AX91" i="3"/>
  <c r="AM45" i="7" s="1"/>
  <c r="BF91" i="3"/>
  <c r="BI45" i="7" s="1"/>
  <c r="BN91" i="3"/>
  <c r="BV91" i="3"/>
  <c r="Z92" i="3"/>
  <c r="Q39" i="7" s="1"/>
  <c r="AH92" i="3"/>
  <c r="W39" i="7" s="1"/>
  <c r="AP92" i="3"/>
  <c r="AE39" i="7" s="1"/>
  <c r="AX92" i="3"/>
  <c r="AM39" i="7" s="1"/>
  <c r="BF92" i="3"/>
  <c r="BI39" i="7" s="1"/>
  <c r="BN92" i="3"/>
  <c r="BV92" i="3"/>
  <c r="CC92" i="3"/>
  <c r="AC93" i="3"/>
  <c r="AG93" i="3"/>
  <c r="V46" i="7" s="1"/>
  <c r="AK93" i="3"/>
  <c r="Z46" i="7" s="1"/>
  <c r="AO93" i="3"/>
  <c r="AD46" i="7" s="1"/>
  <c r="AS93" i="3"/>
  <c r="AJ46" i="7" s="1"/>
  <c r="AW93" i="3"/>
  <c r="AL46" i="7" s="1"/>
  <c r="BA93" i="3"/>
  <c r="AP46" i="7" s="1"/>
  <c r="BE93" i="3"/>
  <c r="BH46" i="7" s="1"/>
  <c r="BI93" i="3"/>
  <c r="BE46" i="7" s="1"/>
  <c r="BM93" i="3"/>
  <c r="BQ93" i="3"/>
  <c r="BU93" i="3"/>
  <c r="BY93" i="3"/>
  <c r="BC46" i="7" s="1"/>
  <c r="CC93" i="3"/>
  <c r="AC94" i="3"/>
  <c r="AG94" i="3"/>
  <c r="V50" i="7" s="1"/>
  <c r="AK94" i="3"/>
  <c r="Z50" i="7" s="1"/>
  <c r="AO94" i="3"/>
  <c r="AD50" i="7" s="1"/>
  <c r="AS94" i="3"/>
  <c r="AJ50" i="7" s="1"/>
  <c r="AW94" i="3"/>
  <c r="AL50" i="7" s="1"/>
  <c r="BA94" i="3"/>
  <c r="AP50" i="7" s="1"/>
  <c r="BE94" i="3"/>
  <c r="BH50" i="7" s="1"/>
  <c r="BI94" i="3"/>
  <c r="BE50" i="7" s="1"/>
  <c r="BM94" i="3"/>
  <c r="BQ94" i="3"/>
  <c r="BU94" i="3"/>
  <c r="BY94" i="3"/>
  <c r="BC50" i="7" s="1"/>
  <c r="CC94" i="3"/>
  <c r="AC95" i="3"/>
  <c r="AG95" i="3"/>
  <c r="V51" i="7" s="1"/>
  <c r="AK95" i="3"/>
  <c r="Z51" i="7" s="1"/>
  <c r="AO95" i="3"/>
  <c r="AD51" i="7" s="1"/>
  <c r="AS95" i="3"/>
  <c r="AJ51" i="7" s="1"/>
  <c r="AW95" i="3"/>
  <c r="AL51" i="7" s="1"/>
  <c r="BA95" i="3"/>
  <c r="AP51" i="7" s="1"/>
  <c r="BE95" i="3"/>
  <c r="BH51" i="7" s="1"/>
  <c r="BI95" i="3"/>
  <c r="BE51" i="7" s="1"/>
  <c r="BM95" i="3"/>
  <c r="BQ95" i="3"/>
  <c r="BU95" i="3"/>
  <c r="BY95" i="3"/>
  <c r="BC51" i="7" s="1"/>
  <c r="CC95" i="3"/>
  <c r="AC96" i="3"/>
  <c r="AG96" i="3"/>
  <c r="V52" i="7" s="1"/>
  <c r="AK96" i="3"/>
  <c r="Z52" i="7" s="1"/>
  <c r="AO96" i="3"/>
  <c r="AD52" i="7" s="1"/>
  <c r="AS96" i="3"/>
  <c r="AJ52" i="7" s="1"/>
  <c r="AW96" i="3"/>
  <c r="AL52" i="7" s="1"/>
  <c r="BA96" i="3"/>
  <c r="AP52" i="7" s="1"/>
  <c r="BE96" i="3"/>
  <c r="BH52" i="7" s="1"/>
  <c r="BI96" i="3"/>
  <c r="BE52" i="7" s="1"/>
  <c r="BM96" i="3"/>
  <c r="BQ96" i="3"/>
  <c r="BU96" i="3"/>
  <c r="BY96" i="3"/>
  <c r="BC52" i="7" s="1"/>
  <c r="CC96" i="3"/>
  <c r="AC97" i="3"/>
  <c r="AG97" i="3"/>
  <c r="AK97" i="3"/>
  <c r="AO97" i="3"/>
  <c r="AS97" i="3"/>
  <c r="AW97" i="3"/>
  <c r="BA97" i="3"/>
  <c r="BE97" i="3"/>
  <c r="BI97" i="3"/>
  <c r="BM97" i="3"/>
  <c r="BQ97" i="3"/>
  <c r="BU97" i="3"/>
  <c r="BY97" i="3"/>
  <c r="CC97" i="3"/>
  <c r="AC98" i="3"/>
  <c r="AG98" i="3"/>
  <c r="AK98" i="3"/>
  <c r="AO98" i="3"/>
  <c r="AS98" i="3"/>
  <c r="AW98" i="3"/>
  <c r="BA98" i="3"/>
  <c r="BE98" i="3"/>
  <c r="BI98" i="3"/>
  <c r="BM98" i="3"/>
  <c r="BQ98" i="3"/>
  <c r="BU98" i="3"/>
  <c r="BY98" i="3"/>
  <c r="CC98" i="3"/>
  <c r="AC99" i="3"/>
  <c r="AG99" i="3"/>
  <c r="V82" i="7" s="1"/>
  <c r="AK99" i="3"/>
  <c r="Z82" i="7" s="1"/>
  <c r="AO99" i="3"/>
  <c r="AD82" i="7" s="1"/>
  <c r="AS99" i="3"/>
  <c r="AJ82" i="7" s="1"/>
  <c r="AW99" i="3"/>
  <c r="AL82" i="7" s="1"/>
  <c r="BA99" i="3"/>
  <c r="AP82" i="7" s="1"/>
  <c r="BE99" i="3"/>
  <c r="BH82" i="7" s="1"/>
  <c r="BI99" i="3"/>
  <c r="BE82" i="7" s="1"/>
  <c r="BM99" i="3"/>
  <c r="BQ99" i="3"/>
  <c r="BU99" i="3"/>
  <c r="BY99" i="3"/>
  <c r="BC82" i="7" s="1"/>
  <c r="CC99" i="3"/>
  <c r="AC100" i="3"/>
  <c r="AG100" i="3"/>
  <c r="AK100" i="3"/>
  <c r="AO100" i="3"/>
  <c r="AS100" i="3"/>
  <c r="AW100" i="3"/>
  <c r="BA100" i="3"/>
  <c r="BE100" i="3"/>
  <c r="BI100" i="3"/>
  <c r="BM100" i="3"/>
  <c r="BQ100" i="3"/>
  <c r="BU100" i="3"/>
  <c r="BY100" i="3"/>
  <c r="CC100" i="3"/>
  <c r="AC101" i="3"/>
  <c r="AG101" i="3"/>
  <c r="AK101" i="3"/>
  <c r="AO101" i="3"/>
  <c r="AS101" i="3"/>
  <c r="AW101" i="3"/>
  <c r="BA101" i="3"/>
  <c r="BE101" i="3"/>
  <c r="BI101" i="3"/>
  <c r="BM101" i="3"/>
  <c r="BQ101" i="3"/>
  <c r="BU101" i="3"/>
  <c r="BY101" i="3"/>
  <c r="CC101" i="3"/>
  <c r="AC102" i="3"/>
  <c r="AG102" i="3"/>
  <c r="AK102" i="3"/>
  <c r="AO102" i="3"/>
  <c r="AS102" i="3"/>
  <c r="AW102" i="3"/>
  <c r="BA102" i="3"/>
  <c r="BE102" i="3"/>
  <c r="BI102" i="3"/>
  <c r="BM102" i="3"/>
  <c r="BQ102" i="3"/>
  <c r="BU102" i="3"/>
  <c r="BY102" i="3"/>
  <c r="CC102" i="3"/>
  <c r="AC103" i="3"/>
  <c r="AG103" i="3"/>
  <c r="V84" i="7" s="1"/>
  <c r="AK103" i="3"/>
  <c r="Z84" i="7" s="1"/>
  <c r="AO103" i="3"/>
  <c r="AD84" i="7" s="1"/>
  <c r="AS103" i="3"/>
  <c r="AJ84" i="7" s="1"/>
  <c r="AW103" i="3"/>
  <c r="AL84" i="7" s="1"/>
  <c r="BA103" i="3"/>
  <c r="AP84" i="7" s="1"/>
  <c r="BE103" i="3"/>
  <c r="BH84" i="7" s="1"/>
  <c r="BI103" i="3"/>
  <c r="BE84" i="7" s="1"/>
  <c r="BM103" i="3"/>
  <c r="BQ103" i="3"/>
  <c r="BU103" i="3"/>
  <c r="BY103" i="3"/>
  <c r="BC84" i="7" s="1"/>
  <c r="CC103" i="3"/>
  <c r="AC104" i="3"/>
  <c r="AG104" i="3"/>
  <c r="V85" i="7" s="1"/>
  <c r="AK104" i="3"/>
  <c r="Z85" i="7" s="1"/>
  <c r="AO104" i="3"/>
  <c r="AD85" i="7" s="1"/>
  <c r="AS104" i="3"/>
  <c r="AJ85" i="7" s="1"/>
  <c r="AW104" i="3"/>
  <c r="AL85" i="7" s="1"/>
  <c r="BA104" i="3"/>
  <c r="AP85" i="7" s="1"/>
  <c r="BE104" i="3"/>
  <c r="BH85" i="7" s="1"/>
  <c r="BI104" i="3"/>
  <c r="BE85" i="7" s="1"/>
  <c r="BM104" i="3"/>
  <c r="BQ104" i="3"/>
  <c r="BU104" i="3"/>
  <c r="BY104" i="3"/>
  <c r="BC85" i="7" s="1"/>
  <c r="CC104" i="3"/>
  <c r="AC105" i="3"/>
  <c r="AG105" i="3"/>
  <c r="AK105" i="3"/>
  <c r="AO105" i="3"/>
  <c r="AS105" i="3"/>
  <c r="AW105" i="3"/>
  <c r="BA105" i="3"/>
  <c r="BE105" i="3"/>
  <c r="BI105" i="3"/>
  <c r="BM105" i="3"/>
  <c r="BQ105" i="3"/>
  <c r="BU105" i="3"/>
  <c r="BY105" i="3"/>
  <c r="CC105" i="3"/>
  <c r="AC106" i="3"/>
  <c r="AG106" i="3"/>
  <c r="AK106" i="3"/>
  <c r="AO106" i="3"/>
  <c r="AS106" i="3"/>
  <c r="AW106" i="3"/>
  <c r="BA106" i="3"/>
  <c r="BE106" i="3"/>
  <c r="BI106" i="3"/>
  <c r="BM106" i="3"/>
  <c r="BQ106" i="3"/>
  <c r="BU106" i="3"/>
  <c r="BY106" i="3"/>
  <c r="CC106" i="3"/>
  <c r="AC107" i="3"/>
  <c r="AG107" i="3"/>
  <c r="V55" i="7" s="1"/>
  <c r="AK107" i="3"/>
  <c r="Z55" i="7" s="1"/>
  <c r="AO107" i="3"/>
  <c r="AD55" i="7" s="1"/>
  <c r="AS107" i="3"/>
  <c r="AJ55" i="7" s="1"/>
  <c r="AW107" i="3"/>
  <c r="AL55" i="7" s="1"/>
  <c r="BA107" i="3"/>
  <c r="AP55" i="7" s="1"/>
  <c r="BE107" i="3"/>
  <c r="BH55" i="7" s="1"/>
  <c r="BI107" i="3"/>
  <c r="BE55" i="7" s="1"/>
  <c r="BM107" i="3"/>
  <c r="BQ107" i="3"/>
  <c r="BU107" i="3"/>
  <c r="BY107" i="3"/>
  <c r="BC55" i="7" s="1"/>
  <c r="CC107" i="3"/>
  <c r="AC108" i="3"/>
  <c r="AG108" i="3"/>
  <c r="V56" i="7" s="1"/>
  <c r="AK108" i="3"/>
  <c r="Z56" i="7" s="1"/>
  <c r="AO108" i="3"/>
  <c r="AD56" i="7" s="1"/>
  <c r="AS108" i="3"/>
  <c r="AJ56" i="7" s="1"/>
  <c r="AW108" i="3"/>
  <c r="AL56" i="7" s="1"/>
  <c r="BA108" i="3"/>
  <c r="AP56" i="7" s="1"/>
  <c r="BE108" i="3"/>
  <c r="BH56" i="7" s="1"/>
  <c r="BI108" i="3"/>
  <c r="BE56" i="7" s="1"/>
  <c r="BM108" i="3"/>
  <c r="BQ108" i="3"/>
  <c r="BU108" i="3"/>
  <c r="BY108" i="3"/>
  <c r="BC56" i="7" s="1"/>
  <c r="CC108" i="3"/>
  <c r="AC109" i="3"/>
  <c r="AG109" i="3"/>
  <c r="V57" i="7" s="1"/>
  <c r="AK109" i="3"/>
  <c r="Z57" i="7" s="1"/>
  <c r="AO109" i="3"/>
  <c r="AD57" i="7" s="1"/>
  <c r="AS109" i="3"/>
  <c r="AJ57" i="7" s="1"/>
  <c r="AW109" i="3"/>
  <c r="AL57" i="7" s="1"/>
  <c r="BA109" i="3"/>
  <c r="AP57" i="7" s="1"/>
  <c r="BE109" i="3"/>
  <c r="BH57" i="7" s="1"/>
  <c r="BI109" i="3"/>
  <c r="BE57" i="7" s="1"/>
  <c r="BM109" i="3"/>
  <c r="BQ109" i="3"/>
  <c r="BU109" i="3"/>
  <c r="BY109" i="3"/>
  <c r="BC57" i="7" s="1"/>
  <c r="CC109" i="3"/>
  <c r="AC110" i="3"/>
  <c r="AG110" i="3"/>
  <c r="V58" i="7" s="1"/>
  <c r="AK110" i="3"/>
  <c r="Z58" i="7" s="1"/>
  <c r="AO110" i="3"/>
  <c r="AD58" i="7" s="1"/>
  <c r="AS110" i="3"/>
  <c r="AJ58" i="7" s="1"/>
  <c r="AW110" i="3"/>
  <c r="AL58" i="7" s="1"/>
  <c r="BA110" i="3"/>
  <c r="AP58" i="7" s="1"/>
  <c r="BE110" i="3"/>
  <c r="BH58" i="7" s="1"/>
  <c r="BI110" i="3"/>
  <c r="BE58" i="7" s="1"/>
  <c r="BM110" i="3"/>
  <c r="BQ110" i="3"/>
  <c r="BU110" i="3"/>
  <c r="BY110" i="3"/>
  <c r="BC58" i="7" s="1"/>
  <c r="CC110" i="3"/>
  <c r="AC111" i="3"/>
  <c r="AG111" i="3"/>
  <c r="V59" i="7" s="1"/>
  <c r="AK111" i="3"/>
  <c r="Z59" i="7" s="1"/>
  <c r="AO111" i="3"/>
  <c r="AD59" i="7" s="1"/>
  <c r="AS111" i="3"/>
  <c r="AJ59" i="7" s="1"/>
  <c r="AW111" i="3"/>
  <c r="AL59" i="7" s="1"/>
  <c r="BA111" i="3"/>
  <c r="AP59" i="7" s="1"/>
  <c r="BE111" i="3"/>
  <c r="BH59" i="7" s="1"/>
  <c r="BI111" i="3"/>
  <c r="BE59" i="7" s="1"/>
  <c r="BM111" i="3"/>
  <c r="BQ111" i="3"/>
  <c r="BU111" i="3"/>
  <c r="BY111" i="3"/>
  <c r="BC59" i="7" s="1"/>
  <c r="AQ82" i="3"/>
  <c r="AF36" i="7" s="1"/>
  <c r="AY82" i="3"/>
  <c r="AO36" i="7" s="1"/>
  <c r="BG82" i="3"/>
  <c r="BF36" i="7" s="1"/>
  <c r="BO82" i="3"/>
  <c r="BW82" i="3"/>
  <c r="AQ36" i="7" s="1"/>
  <c r="AA83" i="3"/>
  <c r="AI83" i="3"/>
  <c r="X41" i="7" s="1"/>
  <c r="AQ83" i="3"/>
  <c r="AF41" i="7" s="1"/>
  <c r="AY83" i="3"/>
  <c r="AO41" i="7" s="1"/>
  <c r="BG83" i="3"/>
  <c r="BF41" i="7" s="1"/>
  <c r="BO83" i="3"/>
  <c r="BW83" i="3"/>
  <c r="AQ41" i="7" s="1"/>
  <c r="AA84" i="3"/>
  <c r="AI84" i="3"/>
  <c r="X40" i="7" s="1"/>
  <c r="AQ84" i="3"/>
  <c r="AF40" i="7" s="1"/>
  <c r="AY84" i="3"/>
  <c r="AO40" i="7" s="1"/>
  <c r="BG84" i="3"/>
  <c r="BF40" i="7" s="1"/>
  <c r="BO84" i="3"/>
  <c r="BW84" i="3"/>
  <c r="AQ40" i="7" s="1"/>
  <c r="AA85" i="3"/>
  <c r="AI85" i="3"/>
  <c r="X42" i="7" s="1"/>
  <c r="AQ85" i="3"/>
  <c r="AF42" i="7" s="1"/>
  <c r="AY85" i="3"/>
  <c r="AO42" i="7" s="1"/>
  <c r="BG85" i="3"/>
  <c r="BF42" i="7" s="1"/>
  <c r="BO85" i="3"/>
  <c r="BW85" i="3"/>
  <c r="AQ42" i="7" s="1"/>
  <c r="AA86" i="3"/>
  <c r="AI86" i="3"/>
  <c r="X38" i="7" s="1"/>
  <c r="AQ86" i="3"/>
  <c r="AF38" i="7" s="1"/>
  <c r="AY86" i="3"/>
  <c r="AO38" i="7" s="1"/>
  <c r="BG86" i="3"/>
  <c r="BF38" i="7" s="1"/>
  <c r="BO86" i="3"/>
  <c r="BW86" i="3"/>
  <c r="AQ38" i="7" s="1"/>
  <c r="AA87" i="3"/>
  <c r="AI87" i="3"/>
  <c r="X37" i="7" s="1"/>
  <c r="AQ87" i="3"/>
  <c r="AF37" i="7" s="1"/>
  <c r="AY87" i="3"/>
  <c r="AO37" i="7" s="1"/>
  <c r="BG87" i="3"/>
  <c r="BF37" i="7" s="1"/>
  <c r="BO87" i="3"/>
  <c r="BW87" i="3"/>
  <c r="AQ37" i="7" s="1"/>
  <c r="AA88" i="3"/>
  <c r="AI88" i="3"/>
  <c r="X43" i="7" s="1"/>
  <c r="AQ88" i="3"/>
  <c r="AF43" i="7" s="1"/>
  <c r="AY88" i="3"/>
  <c r="AO43" i="7" s="1"/>
  <c r="BG88" i="3"/>
  <c r="BF43" i="7" s="1"/>
  <c r="BO88" i="3"/>
  <c r="BW88" i="3"/>
  <c r="AQ43" i="7" s="1"/>
  <c r="AA89" i="3"/>
  <c r="AI89" i="3"/>
  <c r="X49" i="7" s="1"/>
  <c r="AQ89" i="3"/>
  <c r="AF49" i="7" s="1"/>
  <c r="AY89" i="3"/>
  <c r="AO49" i="7" s="1"/>
  <c r="BG89" i="3"/>
  <c r="BF49" i="7" s="1"/>
  <c r="BO89" i="3"/>
  <c r="BW89" i="3"/>
  <c r="AQ49" i="7" s="1"/>
  <c r="AA90" i="3"/>
  <c r="AI90" i="3"/>
  <c r="X44" i="7" s="1"/>
  <c r="AQ90" i="3"/>
  <c r="AF44" i="7" s="1"/>
  <c r="AY90" i="3"/>
  <c r="AO44" i="7" s="1"/>
  <c r="BG90" i="3"/>
  <c r="BF44" i="7" s="1"/>
  <c r="BO90" i="3"/>
  <c r="BW90" i="3"/>
  <c r="AQ44" i="7" s="1"/>
  <c r="AA91" i="3"/>
  <c r="AI91" i="3"/>
  <c r="X45" i="7" s="1"/>
  <c r="AQ91" i="3"/>
  <c r="AF45" i="7" s="1"/>
  <c r="AY91" i="3"/>
  <c r="AO45" i="7" s="1"/>
  <c r="BG91" i="3"/>
  <c r="BF45" i="7" s="1"/>
  <c r="BO91" i="3"/>
  <c r="BW91" i="3"/>
  <c r="AQ45" i="7" s="1"/>
  <c r="AA92" i="3"/>
  <c r="AI92" i="3"/>
  <c r="X39" i="7" s="1"/>
  <c r="AQ92" i="3"/>
  <c r="AF39" i="7" s="1"/>
  <c r="AY92" i="3"/>
  <c r="AO39" i="7" s="1"/>
  <c r="BG92" i="3"/>
  <c r="BF39" i="7" s="1"/>
  <c r="BO92" i="3"/>
  <c r="BW92" i="3"/>
  <c r="AQ39" i="7" s="1"/>
  <c r="Z93" i="3"/>
  <c r="Q46" i="7" s="1"/>
  <c r="AD93" i="3"/>
  <c r="AH93" i="3"/>
  <c r="W46" i="7" s="1"/>
  <c r="AL93" i="3"/>
  <c r="AA46" i="7" s="1"/>
  <c r="AP93" i="3"/>
  <c r="AE46" i="7" s="1"/>
  <c r="AT93" i="3"/>
  <c r="AH46" i="7" s="1"/>
  <c r="AX93" i="3"/>
  <c r="AM46" i="7" s="1"/>
  <c r="BB93" i="3"/>
  <c r="S46" i="7" s="1"/>
  <c r="BF93" i="3"/>
  <c r="BI46" i="7" s="1"/>
  <c r="BJ93" i="3"/>
  <c r="AT46" i="7" s="1"/>
  <c r="BN93" i="3"/>
  <c r="BR93" i="3"/>
  <c r="BV93" i="3"/>
  <c r="BZ93" i="3"/>
  <c r="Z94" i="3"/>
  <c r="Q50" i="7" s="1"/>
  <c r="AD94" i="3"/>
  <c r="AH94" i="3"/>
  <c r="W50" i="7" s="1"/>
  <c r="AL94" i="3"/>
  <c r="AA50" i="7" s="1"/>
  <c r="AP94" i="3"/>
  <c r="AE50" i="7" s="1"/>
  <c r="AT94" i="3"/>
  <c r="AH50" i="7" s="1"/>
  <c r="AX94" i="3"/>
  <c r="AM50" i="7" s="1"/>
  <c r="BB94" i="3"/>
  <c r="S50" i="7" s="1"/>
  <c r="BF94" i="3"/>
  <c r="BI50" i="7" s="1"/>
  <c r="BJ94" i="3"/>
  <c r="AT50" i="7" s="1"/>
  <c r="BN94" i="3"/>
  <c r="BR94" i="3"/>
  <c r="BV94" i="3"/>
  <c r="BZ94" i="3"/>
  <c r="Z95" i="3"/>
  <c r="Q51" i="7" s="1"/>
  <c r="AD95" i="3"/>
  <c r="AH95" i="3"/>
  <c r="W51" i="7" s="1"/>
  <c r="AL95" i="3"/>
  <c r="AA51" i="7" s="1"/>
  <c r="AP95" i="3"/>
  <c r="AE51" i="7" s="1"/>
  <c r="AT95" i="3"/>
  <c r="AH51" i="7" s="1"/>
  <c r="AX95" i="3"/>
  <c r="AM51" i="7" s="1"/>
  <c r="BB95" i="3"/>
  <c r="S51" i="7" s="1"/>
  <c r="BF95" i="3"/>
  <c r="BI51" i="7" s="1"/>
  <c r="BJ95" i="3"/>
  <c r="AT51" i="7" s="1"/>
  <c r="BN95" i="3"/>
  <c r="BR95" i="3"/>
  <c r="BV95" i="3"/>
  <c r="BZ95" i="3"/>
  <c r="Z96" i="3"/>
  <c r="Q52" i="7" s="1"/>
  <c r="AD96" i="3"/>
  <c r="AH96" i="3"/>
  <c r="W52" i="7" s="1"/>
  <c r="AL96" i="3"/>
  <c r="AA52" i="7" s="1"/>
  <c r="AP96" i="3"/>
  <c r="AE52" i="7" s="1"/>
  <c r="AT96" i="3"/>
  <c r="AH52" i="7" s="1"/>
  <c r="AX96" i="3"/>
  <c r="AM52" i="7" s="1"/>
  <c r="BB96" i="3"/>
  <c r="S52" i="7" s="1"/>
  <c r="BF96" i="3"/>
  <c r="BI52" i="7" s="1"/>
  <c r="BJ96" i="3"/>
  <c r="AT52" i="7" s="1"/>
  <c r="BN96" i="3"/>
  <c r="BR96" i="3"/>
  <c r="BV96" i="3"/>
  <c r="BZ96" i="3"/>
  <c r="Z97" i="3"/>
  <c r="AD97" i="3"/>
  <c r="AH97" i="3"/>
  <c r="AL97" i="3"/>
  <c r="AP97" i="3"/>
  <c r="AT97" i="3"/>
  <c r="AX97" i="3"/>
  <c r="BB97" i="3"/>
  <c r="BF97" i="3"/>
  <c r="BJ97" i="3"/>
  <c r="BN97" i="3"/>
  <c r="BR97" i="3"/>
  <c r="BV97" i="3"/>
  <c r="BZ97" i="3"/>
  <c r="Z98" i="3"/>
  <c r="AD98" i="3"/>
  <c r="AH98" i="3"/>
  <c r="AL98" i="3"/>
  <c r="AP98" i="3"/>
  <c r="AT98" i="3"/>
  <c r="AX98" i="3"/>
  <c r="BB98" i="3"/>
  <c r="BF98" i="3"/>
  <c r="BJ98" i="3"/>
  <c r="BN98" i="3"/>
  <c r="BR98" i="3"/>
  <c r="BV98" i="3"/>
  <c r="BZ98" i="3"/>
  <c r="Z99" i="3"/>
  <c r="Q82" i="7" s="1"/>
  <c r="AD99" i="3"/>
  <c r="AH99" i="3"/>
  <c r="W82" i="7" s="1"/>
  <c r="AL99" i="3"/>
  <c r="AA82" i="7" s="1"/>
  <c r="AP99" i="3"/>
  <c r="AE82" i="7" s="1"/>
  <c r="AT99" i="3"/>
  <c r="AH82" i="7" s="1"/>
  <c r="AX99" i="3"/>
  <c r="AM82" i="7" s="1"/>
  <c r="BB99" i="3"/>
  <c r="S82" i="7" s="1"/>
  <c r="BF99" i="3"/>
  <c r="BI82" i="7" s="1"/>
  <c r="BJ99" i="3"/>
  <c r="AT82" i="7" s="1"/>
  <c r="BN99" i="3"/>
  <c r="BR99" i="3"/>
  <c r="BV99" i="3"/>
  <c r="BZ99" i="3"/>
  <c r="Z100" i="3"/>
  <c r="AD100" i="3"/>
  <c r="AH100" i="3"/>
  <c r="AL100" i="3"/>
  <c r="AP100" i="3"/>
  <c r="AT100" i="3"/>
  <c r="AX100" i="3"/>
  <c r="BB100" i="3"/>
  <c r="BF100" i="3"/>
  <c r="BJ100" i="3"/>
  <c r="BN100" i="3"/>
  <c r="BR100" i="3"/>
  <c r="BV100" i="3"/>
  <c r="BZ100" i="3"/>
  <c r="Z101" i="3"/>
  <c r="AD101" i="3"/>
  <c r="AH101" i="3"/>
  <c r="AL101" i="3"/>
  <c r="AP101" i="3"/>
  <c r="AT101" i="3"/>
  <c r="AX101" i="3"/>
  <c r="BB101" i="3"/>
  <c r="BF101" i="3"/>
  <c r="BJ101" i="3"/>
  <c r="BN101" i="3"/>
  <c r="BR101" i="3"/>
  <c r="BV101" i="3"/>
  <c r="BZ101" i="3"/>
  <c r="Z102" i="3"/>
  <c r="AD102" i="3"/>
  <c r="AH102" i="3"/>
  <c r="AL102" i="3"/>
  <c r="AP102" i="3"/>
  <c r="AT102" i="3"/>
  <c r="AX102" i="3"/>
  <c r="BB102" i="3"/>
  <c r="BF102" i="3"/>
  <c r="BJ102" i="3"/>
  <c r="BN102" i="3"/>
  <c r="BR102" i="3"/>
  <c r="BV102" i="3"/>
  <c r="BZ102" i="3"/>
  <c r="Z103" i="3"/>
  <c r="Q84" i="7" s="1"/>
  <c r="AD103" i="3"/>
  <c r="AH103" i="3"/>
  <c r="W84" i="7" s="1"/>
  <c r="AL103" i="3"/>
  <c r="AA84" i="7" s="1"/>
  <c r="AP103" i="3"/>
  <c r="AE84" i="7" s="1"/>
  <c r="AT103" i="3"/>
  <c r="AH84" i="7" s="1"/>
  <c r="AX103" i="3"/>
  <c r="AM84" i="7" s="1"/>
  <c r="BB103" i="3"/>
  <c r="S84" i="7" s="1"/>
  <c r="BF103" i="3"/>
  <c r="BI84" i="7" s="1"/>
  <c r="BJ103" i="3"/>
  <c r="AT84" i="7" s="1"/>
  <c r="BN103" i="3"/>
  <c r="BR103" i="3"/>
  <c r="BV103" i="3"/>
  <c r="BZ103" i="3"/>
  <c r="Z104" i="3"/>
  <c r="Q85" i="7" s="1"/>
  <c r="AD104" i="3"/>
  <c r="AH104" i="3"/>
  <c r="W85" i="7" s="1"/>
  <c r="AL104" i="3"/>
  <c r="AA85" i="7" s="1"/>
  <c r="AP104" i="3"/>
  <c r="AE85" i="7" s="1"/>
  <c r="AT104" i="3"/>
  <c r="AH85" i="7" s="1"/>
  <c r="AX104" i="3"/>
  <c r="AM85" i="7" s="1"/>
  <c r="BB104" i="3"/>
  <c r="S85" i="7" s="1"/>
  <c r="BF104" i="3"/>
  <c r="BI85" i="7" s="1"/>
  <c r="BJ104" i="3"/>
  <c r="AT85" i="7" s="1"/>
  <c r="BN104" i="3"/>
  <c r="BR104" i="3"/>
  <c r="BV104" i="3"/>
  <c r="BZ104" i="3"/>
  <c r="Z105" i="3"/>
  <c r="AD105" i="3"/>
  <c r="AH105" i="3"/>
  <c r="AL105" i="3"/>
  <c r="AP105" i="3"/>
  <c r="AT105" i="3"/>
  <c r="AX105" i="3"/>
  <c r="BB105" i="3"/>
  <c r="BF105" i="3"/>
  <c r="BJ105" i="3"/>
  <c r="BN105" i="3"/>
  <c r="BR105" i="3"/>
  <c r="BV105" i="3"/>
  <c r="BZ105" i="3"/>
  <c r="Z106" i="3"/>
  <c r="AD106" i="3"/>
  <c r="AH106" i="3"/>
  <c r="AL106" i="3"/>
  <c r="AP106" i="3"/>
  <c r="AT106" i="3"/>
  <c r="AX106" i="3"/>
  <c r="BB106" i="3"/>
  <c r="BF106" i="3"/>
  <c r="BJ106" i="3"/>
  <c r="BN106" i="3"/>
  <c r="BR106" i="3"/>
  <c r="BV106" i="3"/>
  <c r="BZ106" i="3"/>
  <c r="Z107" i="3"/>
  <c r="Q55" i="7" s="1"/>
  <c r="AD107" i="3"/>
  <c r="AH107" i="3"/>
  <c r="W55" i="7" s="1"/>
  <c r="AL107" i="3"/>
  <c r="AA55" i="7" s="1"/>
  <c r="AP107" i="3"/>
  <c r="AE55" i="7" s="1"/>
  <c r="AT107" i="3"/>
  <c r="AH55" i="7" s="1"/>
  <c r="AX107" i="3"/>
  <c r="AM55" i="7" s="1"/>
  <c r="BB107" i="3"/>
  <c r="S55" i="7" s="1"/>
  <c r="BF107" i="3"/>
  <c r="BI55" i="7" s="1"/>
  <c r="BJ107" i="3"/>
  <c r="AT55" i="7" s="1"/>
  <c r="BN107" i="3"/>
  <c r="BR107" i="3"/>
  <c r="BV107" i="3"/>
  <c r="BZ107" i="3"/>
  <c r="Z108" i="3"/>
  <c r="Q56" i="7" s="1"/>
  <c r="AD108" i="3"/>
  <c r="AH108" i="3"/>
  <c r="W56" i="7" s="1"/>
  <c r="AL108" i="3"/>
  <c r="AA56" i="7" s="1"/>
  <c r="AP108" i="3"/>
  <c r="AE56" i="7" s="1"/>
  <c r="AT108" i="3"/>
  <c r="AH56" i="7" s="1"/>
  <c r="AX108" i="3"/>
  <c r="AM56" i="7" s="1"/>
  <c r="BB108" i="3"/>
  <c r="S56" i="7" s="1"/>
  <c r="BF108" i="3"/>
  <c r="BI56" i="7" s="1"/>
  <c r="BJ108" i="3"/>
  <c r="AT56" i="7" s="1"/>
  <c r="BN108" i="3"/>
  <c r="BR108" i="3"/>
  <c r="BV108" i="3"/>
  <c r="BZ108" i="3"/>
  <c r="Z109" i="3"/>
  <c r="Q57" i="7" s="1"/>
  <c r="AD109" i="3"/>
  <c r="AH109" i="3"/>
  <c r="W57" i="7" s="1"/>
  <c r="AL109" i="3"/>
  <c r="AA57" i="7" s="1"/>
  <c r="AP109" i="3"/>
  <c r="AE57" i="7" s="1"/>
  <c r="AT109" i="3"/>
  <c r="AH57" i="7" s="1"/>
  <c r="AX109" i="3"/>
  <c r="AM57" i="7" s="1"/>
  <c r="BB109" i="3"/>
  <c r="S57" i="7" s="1"/>
  <c r="BF109" i="3"/>
  <c r="BI57" i="7" s="1"/>
  <c r="BJ109" i="3"/>
  <c r="AT57" i="7" s="1"/>
  <c r="BN109" i="3"/>
  <c r="BR109" i="3"/>
  <c r="BV109" i="3"/>
  <c r="BZ109" i="3"/>
  <c r="Z110" i="3"/>
  <c r="Q58" i="7" s="1"/>
  <c r="AD110" i="3"/>
  <c r="AH110" i="3"/>
  <c r="W58" i="7" s="1"/>
  <c r="AL110" i="3"/>
  <c r="AA58" i="7" s="1"/>
  <c r="AP110" i="3"/>
  <c r="AE58" i="7" s="1"/>
  <c r="AT110" i="3"/>
  <c r="AH58" i="7" s="1"/>
  <c r="AX110" i="3"/>
  <c r="AM58" i="7" s="1"/>
  <c r="BB110" i="3"/>
  <c r="S58" i="7" s="1"/>
  <c r="BF110" i="3"/>
  <c r="BI58" i="7" s="1"/>
  <c r="BJ110" i="3"/>
  <c r="AT58" i="7" s="1"/>
  <c r="BN110" i="3"/>
  <c r="BR110" i="3"/>
  <c r="BV110" i="3"/>
  <c r="BZ110" i="3"/>
  <c r="Z111" i="3"/>
  <c r="Q59" i="7" s="1"/>
  <c r="AD111" i="3"/>
  <c r="AH111" i="3"/>
  <c r="W59" i="7" s="1"/>
  <c r="AL111" i="3"/>
  <c r="AA59" i="7" s="1"/>
  <c r="AP111" i="3"/>
  <c r="AE59" i="7" s="1"/>
  <c r="AT111" i="3"/>
  <c r="AH59" i="7" s="1"/>
  <c r="AX111" i="3"/>
  <c r="AM59" i="7" s="1"/>
  <c r="BB111" i="3"/>
  <c r="S59" i="7" s="1"/>
  <c r="BF111" i="3"/>
  <c r="BI59" i="7" s="1"/>
  <c r="BJ111" i="3"/>
  <c r="AT59" i="7" s="1"/>
  <c r="BN111" i="3"/>
  <c r="BR111" i="3"/>
  <c r="BV111" i="3"/>
  <c r="AC112" i="3"/>
  <c r="AK112" i="3"/>
  <c r="Z60" i="7" s="1"/>
  <c r="AS112" i="3"/>
  <c r="AJ60" i="7" s="1"/>
  <c r="BA112" i="3"/>
  <c r="AP60" i="7" s="1"/>
  <c r="BI112" i="3"/>
  <c r="BE60" i="7" s="1"/>
  <c r="BQ112" i="3"/>
  <c r="BY112" i="3"/>
  <c r="BC60" i="7" s="1"/>
  <c r="AC113" i="3"/>
  <c r="AK113" i="3"/>
  <c r="Z61" i="7" s="1"/>
  <c r="AS113" i="3"/>
  <c r="AJ61" i="7" s="1"/>
  <c r="BA113" i="3"/>
  <c r="AP61" i="7" s="1"/>
  <c r="BI113" i="3"/>
  <c r="BE61" i="7" s="1"/>
  <c r="BQ113" i="3"/>
  <c r="BY113" i="3"/>
  <c r="BC61" i="7" s="1"/>
  <c r="AC114" i="3"/>
  <c r="AK114" i="3"/>
  <c r="Z62" i="7" s="1"/>
  <c r="AS114" i="3"/>
  <c r="AJ62" i="7" s="1"/>
  <c r="BA114" i="3"/>
  <c r="AP62" i="7" s="1"/>
  <c r="BI114" i="3"/>
  <c r="BE62" i="7" s="1"/>
  <c r="BQ114" i="3"/>
  <c r="BY114" i="3"/>
  <c r="BC62" i="7" s="1"/>
  <c r="AC115" i="3"/>
  <c r="AK115" i="3"/>
  <c r="Z63" i="7" s="1"/>
  <c r="AS115" i="3"/>
  <c r="AJ63" i="7" s="1"/>
  <c r="BA115" i="3"/>
  <c r="AP63" i="7" s="1"/>
  <c r="BI115" i="3"/>
  <c r="BE63" i="7" s="1"/>
  <c r="BQ115" i="3"/>
  <c r="BY115" i="3"/>
  <c r="BC63" i="7" s="1"/>
  <c r="AC116" i="3"/>
  <c r="AK116" i="3"/>
  <c r="Z64" i="7" s="1"/>
  <c r="AS116" i="3"/>
  <c r="AJ64" i="7" s="1"/>
  <c r="BA116" i="3"/>
  <c r="AP64" i="7" s="1"/>
  <c r="BI116" i="3"/>
  <c r="BE64" i="7" s="1"/>
  <c r="BQ116" i="3"/>
  <c r="BY116" i="3"/>
  <c r="BC64" i="7" s="1"/>
  <c r="AC117" i="3"/>
  <c r="AK117" i="3"/>
  <c r="Z65" i="7" s="1"/>
  <c r="AS117" i="3"/>
  <c r="AJ65" i="7" s="1"/>
  <c r="BA117" i="3"/>
  <c r="AP65" i="7" s="1"/>
  <c r="BI117" i="3"/>
  <c r="BE65" i="7" s="1"/>
  <c r="BQ117" i="3"/>
  <c r="BY117" i="3"/>
  <c r="BC65" i="7" s="1"/>
  <c r="AC118" i="3"/>
  <c r="AK118" i="3"/>
  <c r="Z66" i="7" s="1"/>
  <c r="AS118" i="3"/>
  <c r="AJ66" i="7" s="1"/>
  <c r="BA118" i="3"/>
  <c r="AP66" i="7" s="1"/>
  <c r="BI118" i="3"/>
  <c r="BE66" i="7" s="1"/>
  <c r="BQ118" i="3"/>
  <c r="BY118" i="3"/>
  <c r="BC66" i="7" s="1"/>
  <c r="AC119" i="3"/>
  <c r="AK119" i="3"/>
  <c r="Z67" i="7" s="1"/>
  <c r="AS119" i="3"/>
  <c r="AJ67" i="7" s="1"/>
  <c r="BA119" i="3"/>
  <c r="AP67" i="7" s="1"/>
  <c r="BI119" i="3"/>
  <c r="BE67" i="7" s="1"/>
  <c r="BQ119" i="3"/>
  <c r="BY119" i="3"/>
  <c r="BC67" i="7" s="1"/>
  <c r="AC120" i="3"/>
  <c r="AK120" i="3"/>
  <c r="AS120" i="3"/>
  <c r="BA120" i="3"/>
  <c r="BI120" i="3"/>
  <c r="BQ120" i="3"/>
  <c r="BY120" i="3"/>
  <c r="AC121" i="3"/>
  <c r="AH121" i="3"/>
  <c r="W71" i="7" s="1"/>
  <c r="AN121" i="3"/>
  <c r="AC71" i="7" s="1"/>
  <c r="AS121" i="3"/>
  <c r="AJ71" i="7" s="1"/>
  <c r="AX121" i="3"/>
  <c r="AM71" i="7" s="1"/>
  <c r="BD121" i="3"/>
  <c r="BD71" i="7" s="1"/>
  <c r="BI121" i="3"/>
  <c r="BE71" i="7" s="1"/>
  <c r="BN121" i="3"/>
  <c r="AV71" i="7" s="1"/>
  <c r="BT121" i="3"/>
  <c r="AX71" i="7" s="1"/>
  <c r="BY121" i="3"/>
  <c r="BC71" i="7" s="1"/>
  <c r="Z122" i="3"/>
  <c r="Q70" i="7" s="1"/>
  <c r="AF122" i="3"/>
  <c r="U70" i="7" s="1"/>
  <c r="AK122" i="3"/>
  <c r="Z70" i="7" s="1"/>
  <c r="AP122" i="3"/>
  <c r="AE70" i="7" s="1"/>
  <c r="AV122" i="3"/>
  <c r="AK70" i="7" s="1"/>
  <c r="BA122" i="3"/>
  <c r="AP70" i="7" s="1"/>
  <c r="BF122" i="3"/>
  <c r="BI70" i="7" s="1"/>
  <c r="BL122" i="3"/>
  <c r="AU70" i="7" s="1"/>
  <c r="BQ122" i="3"/>
  <c r="BV122" i="3"/>
  <c r="CB122" i="3"/>
  <c r="AC123" i="3"/>
  <c r="AH123" i="3"/>
  <c r="W69" i="7" s="1"/>
  <c r="AN123" i="3"/>
  <c r="AC69" i="7" s="1"/>
  <c r="AS123" i="3"/>
  <c r="AJ69" i="7" s="1"/>
  <c r="AW123" i="3"/>
  <c r="AL69" i="7" s="1"/>
  <c r="BA123" i="3"/>
  <c r="AP69" i="7" s="1"/>
  <c r="BE123" i="3"/>
  <c r="BH69" i="7" s="1"/>
  <c r="BI123" i="3"/>
  <c r="BE69" i="7" s="1"/>
  <c r="BM123" i="3"/>
  <c r="BQ123" i="3"/>
  <c r="BU123" i="3"/>
  <c r="BY123" i="3"/>
  <c r="BC69" i="7" s="1"/>
  <c r="CC123" i="3"/>
  <c r="AC124" i="3"/>
  <c r="AG124" i="3"/>
  <c r="V73" i="7" s="1"/>
  <c r="AK124" i="3"/>
  <c r="Z73" i="7" s="1"/>
  <c r="AO124" i="3"/>
  <c r="AD73" i="7" s="1"/>
  <c r="AS124" i="3"/>
  <c r="AJ73" i="7" s="1"/>
  <c r="AW124" i="3"/>
  <c r="AL73" i="7" s="1"/>
  <c r="BA124" i="3"/>
  <c r="AP73" i="7" s="1"/>
  <c r="BE124" i="3"/>
  <c r="BH73" i="7" s="1"/>
  <c r="BI124" i="3"/>
  <c r="BE73" i="7" s="1"/>
  <c r="BM124" i="3"/>
  <c r="BQ124" i="3"/>
  <c r="BU124" i="3"/>
  <c r="BY124" i="3"/>
  <c r="BC73" i="7" s="1"/>
  <c r="CC124" i="3"/>
  <c r="AC125" i="3"/>
  <c r="AG125" i="3"/>
  <c r="V72" i="7" s="1"/>
  <c r="AK125" i="3"/>
  <c r="Z72" i="7" s="1"/>
  <c r="AO125" i="3"/>
  <c r="AD72" i="7" s="1"/>
  <c r="AS125" i="3"/>
  <c r="AJ72" i="7" s="1"/>
  <c r="AW125" i="3"/>
  <c r="AL72" i="7" s="1"/>
  <c r="BA125" i="3"/>
  <c r="AP72" i="7" s="1"/>
  <c r="BE125" i="3"/>
  <c r="BH72" i="7" s="1"/>
  <c r="BI125" i="3"/>
  <c r="BE72" i="7" s="1"/>
  <c r="BM125" i="3"/>
  <c r="BQ125" i="3"/>
  <c r="BU125" i="3"/>
  <c r="BY125" i="3"/>
  <c r="BC72" i="7" s="1"/>
  <c r="CC125" i="3"/>
  <c r="AC126" i="3"/>
  <c r="AG126" i="3"/>
  <c r="V74" i="7" s="1"/>
  <c r="AK126" i="3"/>
  <c r="Z74" i="7" s="1"/>
  <c r="AO126" i="3"/>
  <c r="AD74" i="7" s="1"/>
  <c r="AS126" i="3"/>
  <c r="AJ74" i="7" s="1"/>
  <c r="AW126" i="3"/>
  <c r="AL74" i="7" s="1"/>
  <c r="BA126" i="3"/>
  <c r="AP74" i="7" s="1"/>
  <c r="BE126" i="3"/>
  <c r="BH74" i="7" s="1"/>
  <c r="BI126" i="3"/>
  <c r="BE74" i="7" s="1"/>
  <c r="BM126" i="3"/>
  <c r="BQ126" i="3"/>
  <c r="BU126" i="3"/>
  <c r="BY126" i="3"/>
  <c r="BC74" i="7" s="1"/>
  <c r="CC126" i="3"/>
  <c r="AC127" i="3"/>
  <c r="AG127" i="3"/>
  <c r="AK127" i="3"/>
  <c r="AO127" i="3"/>
  <c r="AS127" i="3"/>
  <c r="AW127" i="3"/>
  <c r="BA127" i="3"/>
  <c r="BE127" i="3"/>
  <c r="BI127" i="3"/>
  <c r="BM127" i="3"/>
  <c r="BQ127" i="3"/>
  <c r="BU127" i="3"/>
  <c r="BY127" i="3"/>
  <c r="CC127" i="3"/>
  <c r="AC128" i="3"/>
  <c r="AG128" i="3"/>
  <c r="V77" i="7" s="1"/>
  <c r="AK128" i="3"/>
  <c r="Z77" i="7" s="1"/>
  <c r="AO128" i="3"/>
  <c r="AD77" i="7" s="1"/>
  <c r="AS128" i="3"/>
  <c r="AJ77" i="7" s="1"/>
  <c r="AW128" i="3"/>
  <c r="AL77" i="7" s="1"/>
  <c r="BA128" i="3"/>
  <c r="AP77" i="7" s="1"/>
  <c r="BE128" i="3"/>
  <c r="BH77" i="7" s="1"/>
  <c r="BI128" i="3"/>
  <c r="BE77" i="7" s="1"/>
  <c r="BM128" i="3"/>
  <c r="BQ128" i="3"/>
  <c r="BU128" i="3"/>
  <c r="BY128" i="3"/>
  <c r="BC77" i="7" s="1"/>
  <c r="CC128" i="3"/>
  <c r="AC129" i="3"/>
  <c r="AG129" i="3"/>
  <c r="V76" i="7" s="1"/>
  <c r="AK129" i="3"/>
  <c r="Z76" i="7" s="1"/>
  <c r="AO129" i="3"/>
  <c r="AD76" i="7" s="1"/>
  <c r="AS129" i="3"/>
  <c r="AJ76" i="7" s="1"/>
  <c r="AW129" i="3"/>
  <c r="AL76" i="7" s="1"/>
  <c r="BA129" i="3"/>
  <c r="AP76" i="7" s="1"/>
  <c r="BE129" i="3"/>
  <c r="BH76" i="7" s="1"/>
  <c r="BI129" i="3"/>
  <c r="BE76" i="7" s="1"/>
  <c r="BM129" i="3"/>
  <c r="BQ129" i="3"/>
  <c r="BU129" i="3"/>
  <c r="BY129" i="3"/>
  <c r="BC76" i="7" s="1"/>
  <c r="CC129" i="3"/>
  <c r="AC130" i="3"/>
  <c r="AG130" i="3"/>
  <c r="V78" i="7" s="1"/>
  <c r="AK130" i="3"/>
  <c r="Z78" i="7" s="1"/>
  <c r="AO130" i="3"/>
  <c r="AD78" i="7" s="1"/>
  <c r="AS130" i="3"/>
  <c r="AJ78" i="7" s="1"/>
  <c r="AW130" i="3"/>
  <c r="AL78" i="7" s="1"/>
  <c r="BA130" i="3"/>
  <c r="AP78" i="7" s="1"/>
  <c r="BE130" i="3"/>
  <c r="BH78" i="7" s="1"/>
  <c r="BI130" i="3"/>
  <c r="BE78" i="7" s="1"/>
  <c r="BM130" i="3"/>
  <c r="BQ130" i="3"/>
  <c r="BU130" i="3"/>
  <c r="BY130" i="3"/>
  <c r="BC78" i="7" s="1"/>
  <c r="CC130" i="3"/>
  <c r="AC131" i="3"/>
  <c r="AG131" i="3"/>
  <c r="V79" i="7" s="1"/>
  <c r="AK131" i="3"/>
  <c r="Z79" i="7" s="1"/>
  <c r="AO131" i="3"/>
  <c r="AD79" i="7" s="1"/>
  <c r="AS131" i="3"/>
  <c r="AJ79" i="7" s="1"/>
  <c r="AW131" i="3"/>
  <c r="AL79" i="7" s="1"/>
  <c r="BA131" i="3"/>
  <c r="AP79" i="7" s="1"/>
  <c r="BE131" i="3"/>
  <c r="BH79" i="7" s="1"/>
  <c r="BI131" i="3"/>
  <c r="BE79" i="7" s="1"/>
  <c r="BM131" i="3"/>
  <c r="BQ131" i="3"/>
  <c r="BU131" i="3"/>
  <c r="BY131" i="3"/>
  <c r="BC79" i="7" s="1"/>
  <c r="CC131" i="3"/>
  <c r="AC132" i="3"/>
  <c r="AG132" i="3"/>
  <c r="V80" i="7" s="1"/>
  <c r="AK132" i="3"/>
  <c r="Z80" i="7" s="1"/>
  <c r="AO132" i="3"/>
  <c r="AD80" i="7" s="1"/>
  <c r="AS132" i="3"/>
  <c r="AJ80" i="7" s="1"/>
  <c r="AW132" i="3"/>
  <c r="AL80" i="7" s="1"/>
  <c r="BA132" i="3"/>
  <c r="AP80" i="7" s="1"/>
  <c r="BE132" i="3"/>
  <c r="BH80" i="7" s="1"/>
  <c r="BI132" i="3"/>
  <c r="BE80" i="7" s="1"/>
  <c r="BM132" i="3"/>
  <c r="BQ132" i="3"/>
  <c r="BU132" i="3"/>
  <c r="BY132" i="3"/>
  <c r="BC80" i="7" s="1"/>
  <c r="CC132" i="3"/>
  <c r="AC133" i="3"/>
  <c r="AG133" i="3"/>
  <c r="AK133" i="3"/>
  <c r="AO133" i="3"/>
  <c r="AS133" i="3"/>
  <c r="AW133" i="3"/>
  <c r="BA133" i="3"/>
  <c r="BE133" i="3"/>
  <c r="BI133" i="3"/>
  <c r="BM133" i="3"/>
  <c r="BQ133" i="3"/>
  <c r="BU133" i="3"/>
  <c r="BY133" i="3"/>
  <c r="CC133" i="3"/>
  <c r="W6" i="3"/>
  <c r="U7" i="3"/>
  <c r="Y7" i="3"/>
  <c r="W8" i="3"/>
  <c r="N4" i="7" s="1"/>
  <c r="W10" i="3"/>
  <c r="N8" i="7" s="1"/>
  <c r="U11" i="3"/>
  <c r="Y11" i="3"/>
  <c r="W12" i="3"/>
  <c r="N6" i="7" s="1"/>
  <c r="U13" i="3"/>
  <c r="Y13" i="3"/>
  <c r="W14" i="3"/>
  <c r="N7" i="7" s="1"/>
  <c r="U15" i="3"/>
  <c r="Y15" i="3"/>
  <c r="W16" i="3"/>
  <c r="U17" i="3"/>
  <c r="Y17" i="3"/>
  <c r="W18" i="3"/>
  <c r="U19" i="3"/>
  <c r="Y19" i="3"/>
  <c r="W20" i="3"/>
  <c r="U21" i="3"/>
  <c r="Y21" i="3"/>
  <c r="W22" i="3"/>
  <c r="U23" i="3"/>
  <c r="Y23" i="3"/>
  <c r="W24" i="3"/>
  <c r="U25" i="3"/>
  <c r="Y25" i="3"/>
  <c r="W26" i="3"/>
  <c r="U27" i="3"/>
  <c r="Y27" i="3"/>
  <c r="W28" i="3"/>
  <c r="U29" i="3"/>
  <c r="Y29" i="3"/>
  <c r="W30" i="3"/>
  <c r="U31" i="3"/>
  <c r="Y31" i="3"/>
  <c r="W32" i="3"/>
  <c r="U33" i="3"/>
  <c r="Y33" i="3"/>
  <c r="W34" i="3"/>
  <c r="U35" i="3"/>
  <c r="Y35" i="3"/>
  <c r="W36" i="3"/>
  <c r="U37" i="3"/>
  <c r="Y37" i="3"/>
  <c r="W38" i="3"/>
  <c r="U39" i="3"/>
  <c r="Y39" i="3"/>
  <c r="W40" i="3"/>
  <c r="U41" i="3"/>
  <c r="Y41" i="3"/>
  <c r="W42" i="3"/>
  <c r="U43" i="3"/>
  <c r="Y43" i="3"/>
  <c r="W44" i="3"/>
  <c r="U45" i="3"/>
  <c r="Y45" i="3"/>
  <c r="W46" i="3"/>
  <c r="U47" i="3"/>
  <c r="Y47" i="3"/>
  <c r="W48" i="3"/>
  <c r="U49" i="3"/>
  <c r="Y49" i="3"/>
  <c r="W50" i="3"/>
  <c r="U51" i="3"/>
  <c r="Y51" i="3"/>
  <c r="W52" i="3"/>
  <c r="U53" i="3"/>
  <c r="Y53" i="3"/>
  <c r="W54" i="3"/>
  <c r="U55" i="3"/>
  <c r="Y55" i="3"/>
  <c r="W56" i="3"/>
  <c r="U57" i="3"/>
  <c r="Y57" i="3"/>
  <c r="W58" i="3"/>
  <c r="U59" i="3"/>
  <c r="Y59" i="3"/>
  <c r="W60" i="3"/>
  <c r="U61" i="3"/>
  <c r="Y61" i="3"/>
  <c r="W62" i="3"/>
  <c r="U63" i="3"/>
  <c r="Y63" i="3"/>
  <c r="W64" i="3"/>
  <c r="U65" i="3"/>
  <c r="Y65" i="3"/>
  <c r="W66" i="3"/>
  <c r="U67" i="3"/>
  <c r="Y67" i="3"/>
  <c r="W68" i="3"/>
  <c r="U69" i="3"/>
  <c r="Y69" i="3"/>
  <c r="W70" i="3"/>
  <c r="U71" i="3"/>
  <c r="Y71" i="3"/>
  <c r="W72" i="3"/>
  <c r="U73" i="3"/>
  <c r="Y73" i="3"/>
  <c r="W74" i="3"/>
  <c r="U75" i="3"/>
  <c r="Y75" i="3"/>
  <c r="W76" i="3"/>
  <c r="U77" i="3"/>
  <c r="Y77" i="3"/>
  <c r="W78" i="3"/>
  <c r="U79" i="3"/>
  <c r="Y79" i="3"/>
  <c r="W80" i="3"/>
  <c r="N47" i="7" s="1"/>
  <c r="U81" i="3"/>
  <c r="M35" i="7" s="1"/>
  <c r="Y81" i="3"/>
  <c r="P35" i="7" s="1"/>
  <c r="W82" i="3"/>
  <c r="N36" i="7" s="1"/>
  <c r="U83" i="3"/>
  <c r="M41" i="7" s="1"/>
  <c r="Y83" i="3"/>
  <c r="P41" i="7" s="1"/>
  <c r="W84" i="3"/>
  <c r="N40" i="7" s="1"/>
  <c r="U85" i="3"/>
  <c r="M42" i="7" s="1"/>
  <c r="Y85" i="3"/>
  <c r="P42" i="7" s="1"/>
  <c r="W86" i="3"/>
  <c r="N38" i="7" s="1"/>
  <c r="U87" i="3"/>
  <c r="M37" i="7" s="1"/>
  <c r="Y87" i="3"/>
  <c r="P37" i="7" s="1"/>
  <c r="W88" i="3"/>
  <c r="N43" i="7" s="1"/>
  <c r="U89" i="3"/>
  <c r="M49" i="7" s="1"/>
  <c r="Y89" i="3"/>
  <c r="P49" i="7" s="1"/>
  <c r="W90" i="3"/>
  <c r="N44" i="7" s="1"/>
  <c r="U91" i="3"/>
  <c r="M45" i="7" s="1"/>
  <c r="Y91" i="3"/>
  <c r="P45" i="7" s="1"/>
  <c r="W92" i="3"/>
  <c r="N39" i="7" s="1"/>
  <c r="U93" i="3"/>
  <c r="M46" i="7" s="1"/>
  <c r="Y93" i="3"/>
  <c r="P46" i="7" s="1"/>
  <c r="W94" i="3"/>
  <c r="N50" i="7" s="1"/>
  <c r="U95" i="3"/>
  <c r="M51" i="7" s="1"/>
  <c r="Y95" i="3"/>
  <c r="P51" i="7" s="1"/>
  <c r="W96" i="3"/>
  <c r="N52" i="7" s="1"/>
  <c r="U97" i="3"/>
  <c r="Y97" i="3"/>
  <c r="W98" i="3"/>
  <c r="U99" i="3"/>
  <c r="M82" i="7" s="1"/>
  <c r="Y99" i="3"/>
  <c r="P82" i="7" s="1"/>
  <c r="W100" i="3"/>
  <c r="U101" i="3"/>
  <c r="Y101" i="3"/>
  <c r="W102" i="3"/>
  <c r="U103" i="3"/>
  <c r="M84" i="7" s="1"/>
  <c r="Y103" i="3"/>
  <c r="P84" i="7" s="1"/>
  <c r="W104" i="3"/>
  <c r="N85" i="7" s="1"/>
  <c r="U105" i="3"/>
  <c r="Y105" i="3"/>
  <c r="W106" i="3"/>
  <c r="U107" i="3"/>
  <c r="M55" i="7" s="1"/>
  <c r="Y107" i="3"/>
  <c r="P55" i="7" s="1"/>
  <c r="W108" i="3"/>
  <c r="N56" i="7" s="1"/>
  <c r="U109" i="3"/>
  <c r="M57" i="7" s="1"/>
  <c r="Y109" i="3"/>
  <c r="P57" i="7" s="1"/>
  <c r="W110" i="3"/>
  <c r="N58" i="7" s="1"/>
  <c r="U111" i="3"/>
  <c r="M59" i="7" s="1"/>
  <c r="Y111" i="3"/>
  <c r="P59" i="7" s="1"/>
  <c r="W112" i="3"/>
  <c r="N60" i="7" s="1"/>
  <c r="U113" i="3"/>
  <c r="M61" i="7" s="1"/>
  <c r="Y113" i="3"/>
  <c r="P61" i="7" s="1"/>
  <c r="W114" i="3"/>
  <c r="N62" i="7" s="1"/>
  <c r="U115" i="3"/>
  <c r="M63" i="7" s="1"/>
  <c r="Y115" i="3"/>
  <c r="P63" i="7" s="1"/>
  <c r="W116" i="3"/>
  <c r="N64" i="7" s="1"/>
  <c r="U117" i="3"/>
  <c r="M65" i="7" s="1"/>
  <c r="Y117" i="3"/>
  <c r="P65" i="7" s="1"/>
  <c r="W118" i="3"/>
  <c r="N66" i="7" s="1"/>
  <c r="U119" i="3"/>
  <c r="M67" i="7" s="1"/>
  <c r="Y119" i="3"/>
  <c r="P67" i="7" s="1"/>
  <c r="W120" i="3"/>
  <c r="U121" i="3"/>
  <c r="M71" i="7" s="1"/>
  <c r="Y121" i="3"/>
  <c r="P71" i="7" s="1"/>
  <c r="W122" i="3"/>
  <c r="N70" i="7" s="1"/>
  <c r="U123" i="3"/>
  <c r="M69" i="7" s="1"/>
  <c r="Y123" i="3"/>
  <c r="P69" i="7" s="1"/>
  <c r="W124" i="3"/>
  <c r="N73" i="7" s="1"/>
  <c r="U125" i="3"/>
  <c r="M72" i="7" s="1"/>
  <c r="Y125" i="3"/>
  <c r="P72" i="7" s="1"/>
  <c r="W126" i="3"/>
  <c r="N74" i="7" s="1"/>
  <c r="U127" i="3"/>
  <c r="Y127" i="3"/>
  <c r="W128" i="3"/>
  <c r="N77" i="7" s="1"/>
  <c r="U129" i="3"/>
  <c r="M76" i="7" s="1"/>
  <c r="Y129" i="3"/>
  <c r="P76" i="7" s="1"/>
  <c r="W130" i="3"/>
  <c r="N78" i="7" s="1"/>
  <c r="U131" i="3"/>
  <c r="M79" i="7" s="1"/>
  <c r="Y131" i="3"/>
  <c r="P79" i="7" s="1"/>
  <c r="W132" i="3"/>
  <c r="N80" i="7" s="1"/>
  <c r="U133" i="3"/>
  <c r="Y133" i="3"/>
  <c r="N6" i="3"/>
  <c r="R6" i="3"/>
  <c r="M7" i="3"/>
  <c r="Q7" i="3"/>
  <c r="L8" i="3"/>
  <c r="D4" i="7" s="1"/>
  <c r="P8" i="3"/>
  <c r="H4" i="7" s="1"/>
  <c r="N10" i="3"/>
  <c r="F8" i="7" s="1"/>
  <c r="R10" i="3"/>
  <c r="J8" i="7" s="1"/>
  <c r="M11" i="3"/>
  <c r="Q11" i="3"/>
  <c r="L12" i="3"/>
  <c r="D6" i="7" s="1"/>
  <c r="P12" i="3"/>
  <c r="H6" i="7" s="1"/>
  <c r="K13" i="3"/>
  <c r="O13" i="3"/>
  <c r="S13" i="3"/>
  <c r="N14" i="3"/>
  <c r="F7" i="7" s="1"/>
  <c r="R14" i="3"/>
  <c r="J7" i="7" s="1"/>
  <c r="M15" i="3"/>
  <c r="Q15" i="3"/>
  <c r="L16" i="3"/>
  <c r="P16" i="3"/>
  <c r="K17" i="3"/>
  <c r="O17" i="3"/>
  <c r="S17" i="3"/>
  <c r="N18" i="3"/>
  <c r="R18" i="3"/>
  <c r="M19" i="3"/>
  <c r="Q19" i="3"/>
  <c r="L20" i="3"/>
  <c r="P20" i="3"/>
  <c r="K21" i="3"/>
  <c r="O21" i="3"/>
  <c r="S21" i="3"/>
  <c r="N22" i="3"/>
  <c r="R22" i="3"/>
  <c r="M23" i="3"/>
  <c r="Q23" i="3"/>
  <c r="L24" i="3"/>
  <c r="P24" i="3"/>
  <c r="K25" i="3"/>
  <c r="O25" i="3"/>
  <c r="S25" i="3"/>
  <c r="N26" i="3"/>
  <c r="R26" i="3"/>
  <c r="M27" i="3"/>
  <c r="Q27" i="3"/>
  <c r="L28" i="3"/>
  <c r="P28" i="3"/>
  <c r="K29" i="3"/>
  <c r="O29" i="3"/>
  <c r="S29" i="3"/>
  <c r="N30" i="3"/>
  <c r="R30" i="3"/>
  <c r="M31" i="3"/>
  <c r="BZ111" i="3"/>
  <c r="AD112" i="3"/>
  <c r="AL112" i="3"/>
  <c r="AA60" i="7" s="1"/>
  <c r="AT112" i="3"/>
  <c r="AH60" i="7" s="1"/>
  <c r="BB112" i="3"/>
  <c r="S60" i="7" s="1"/>
  <c r="BJ112" i="3"/>
  <c r="AT60" i="7" s="1"/>
  <c r="BR112" i="3"/>
  <c r="BZ112" i="3"/>
  <c r="BK60" i="7" s="1"/>
  <c r="AD113" i="3"/>
  <c r="AL113" i="3"/>
  <c r="AA61" i="7" s="1"/>
  <c r="AT113" i="3"/>
  <c r="AH61" i="7" s="1"/>
  <c r="BB113" i="3"/>
  <c r="S61" i="7" s="1"/>
  <c r="BJ113" i="3"/>
  <c r="AT61" i="7" s="1"/>
  <c r="BR113" i="3"/>
  <c r="BZ113" i="3"/>
  <c r="AD114" i="3"/>
  <c r="AL114" i="3"/>
  <c r="AA62" i="7" s="1"/>
  <c r="AT114" i="3"/>
  <c r="AH62" i="7" s="1"/>
  <c r="BB114" i="3"/>
  <c r="S62" i="7" s="1"/>
  <c r="BJ114" i="3"/>
  <c r="AT62" i="7" s="1"/>
  <c r="BR114" i="3"/>
  <c r="BZ114" i="3"/>
  <c r="BK62" i="7" s="1"/>
  <c r="AD115" i="3"/>
  <c r="AL115" i="3"/>
  <c r="AA63" i="7" s="1"/>
  <c r="AT115" i="3"/>
  <c r="AH63" i="7" s="1"/>
  <c r="BB115" i="3"/>
  <c r="S63" i="7" s="1"/>
  <c r="BJ115" i="3"/>
  <c r="AT63" i="7" s="1"/>
  <c r="BR115" i="3"/>
  <c r="BZ115" i="3"/>
  <c r="AD116" i="3"/>
  <c r="AL116" i="3"/>
  <c r="AA64" i="7" s="1"/>
  <c r="AT116" i="3"/>
  <c r="AH64" i="7" s="1"/>
  <c r="BB116" i="3"/>
  <c r="S64" i="7" s="1"/>
  <c r="BJ116" i="3"/>
  <c r="AT64" i="7" s="1"/>
  <c r="BR116" i="3"/>
  <c r="BZ116" i="3"/>
  <c r="BK64" i="7" s="1"/>
  <c r="AD117" i="3"/>
  <c r="AL117" i="3"/>
  <c r="AA65" i="7" s="1"/>
  <c r="AT117" i="3"/>
  <c r="AH65" i="7" s="1"/>
  <c r="BB117" i="3"/>
  <c r="S65" i="7" s="1"/>
  <c r="BJ117" i="3"/>
  <c r="AT65" i="7" s="1"/>
  <c r="BR117" i="3"/>
  <c r="BZ117" i="3"/>
  <c r="AD118" i="3"/>
  <c r="AL118" i="3"/>
  <c r="AA66" i="7" s="1"/>
  <c r="AT118" i="3"/>
  <c r="AH66" i="7" s="1"/>
  <c r="BB118" i="3"/>
  <c r="S66" i="7" s="1"/>
  <c r="BJ118" i="3"/>
  <c r="AT66" i="7" s="1"/>
  <c r="BR118" i="3"/>
  <c r="BZ118" i="3"/>
  <c r="BK66" i="7" s="1"/>
  <c r="AD119" i="3"/>
  <c r="AL119" i="3"/>
  <c r="AA67" i="7" s="1"/>
  <c r="AT119" i="3"/>
  <c r="AH67" i="7" s="1"/>
  <c r="BB119" i="3"/>
  <c r="S67" i="7" s="1"/>
  <c r="BJ119" i="3"/>
  <c r="AT67" i="7" s="1"/>
  <c r="BR119" i="3"/>
  <c r="BZ119" i="3"/>
  <c r="AD120" i="3"/>
  <c r="AL120" i="3"/>
  <c r="AT120" i="3"/>
  <c r="BB120" i="3"/>
  <c r="BJ120" i="3"/>
  <c r="BR120" i="3"/>
  <c r="BZ120" i="3"/>
  <c r="AD121" i="3"/>
  <c r="AJ121" i="3"/>
  <c r="Y71" i="7" s="1"/>
  <c r="AO121" i="3"/>
  <c r="AD71" i="7" s="1"/>
  <c r="AT121" i="3"/>
  <c r="AH71" i="7" s="1"/>
  <c r="AZ121" i="3"/>
  <c r="AN71" i="7" s="1"/>
  <c r="BE121" i="3"/>
  <c r="BH71" i="7" s="1"/>
  <c r="BJ121" i="3"/>
  <c r="AT71" i="7" s="1"/>
  <c r="BP121" i="3"/>
  <c r="BU121" i="3"/>
  <c r="BZ121" i="3"/>
  <c r="BK71" i="7" s="1"/>
  <c r="AB122" i="3"/>
  <c r="R70" i="7" s="1"/>
  <c r="AG122" i="3"/>
  <c r="V70" i="7" s="1"/>
  <c r="AL122" i="3"/>
  <c r="AA70" i="7" s="1"/>
  <c r="AR122" i="3"/>
  <c r="AG70" i="7" s="1"/>
  <c r="AW122" i="3"/>
  <c r="AL70" i="7" s="1"/>
  <c r="BB122" i="3"/>
  <c r="S70" i="7" s="1"/>
  <c r="BH122" i="3"/>
  <c r="BG70" i="7" s="1"/>
  <c r="BM122" i="3"/>
  <c r="BR122" i="3"/>
  <c r="BX122" i="3"/>
  <c r="AS70" i="7" s="1"/>
  <c r="CC122" i="3"/>
  <c r="AD123" i="3"/>
  <c r="AJ123" i="3"/>
  <c r="Y69" i="7" s="1"/>
  <c r="AO123" i="3"/>
  <c r="AD69" i="7" s="1"/>
  <c r="AT123" i="3"/>
  <c r="AH69" i="7" s="1"/>
  <c r="AX123" i="3"/>
  <c r="AM69" i="7" s="1"/>
  <c r="BB123" i="3"/>
  <c r="S69" i="7" s="1"/>
  <c r="BF123" i="3"/>
  <c r="BI69" i="7" s="1"/>
  <c r="BJ123" i="3"/>
  <c r="AT69" i="7" s="1"/>
  <c r="BN123" i="3"/>
  <c r="BR123" i="3"/>
  <c r="BV123" i="3"/>
  <c r="BZ123" i="3"/>
  <c r="Z124" i="3"/>
  <c r="Q73" i="7" s="1"/>
  <c r="AD124" i="3"/>
  <c r="AH124" i="3"/>
  <c r="W73" i="7" s="1"/>
  <c r="AL124" i="3"/>
  <c r="AA73" i="7" s="1"/>
  <c r="AP124" i="3"/>
  <c r="AE73" i="7" s="1"/>
  <c r="AT124" i="3"/>
  <c r="AH73" i="7" s="1"/>
  <c r="AX124" i="3"/>
  <c r="AM73" i="7" s="1"/>
  <c r="BB124" i="3"/>
  <c r="S73" i="7" s="1"/>
  <c r="BF124" i="3"/>
  <c r="BI73" i="7" s="1"/>
  <c r="BJ124" i="3"/>
  <c r="AT73" i="7" s="1"/>
  <c r="BN124" i="3"/>
  <c r="BR124" i="3"/>
  <c r="BV124" i="3"/>
  <c r="BZ124" i="3"/>
  <c r="Z125" i="3"/>
  <c r="Q72" i="7" s="1"/>
  <c r="AD125" i="3"/>
  <c r="AH125" i="3"/>
  <c r="W72" i="7" s="1"/>
  <c r="AL125" i="3"/>
  <c r="AA72" i="7" s="1"/>
  <c r="AP125" i="3"/>
  <c r="AE72" i="7" s="1"/>
  <c r="AT125" i="3"/>
  <c r="AH72" i="7" s="1"/>
  <c r="AX125" i="3"/>
  <c r="AM72" i="7" s="1"/>
  <c r="BB125" i="3"/>
  <c r="S72" i="7" s="1"/>
  <c r="BF125" i="3"/>
  <c r="BI72" i="7" s="1"/>
  <c r="BJ125" i="3"/>
  <c r="AT72" i="7" s="1"/>
  <c r="BN125" i="3"/>
  <c r="BR125" i="3"/>
  <c r="BV125" i="3"/>
  <c r="BZ125" i="3"/>
  <c r="Z126" i="3"/>
  <c r="Q74" i="7" s="1"/>
  <c r="AD126" i="3"/>
  <c r="AH126" i="3"/>
  <c r="W74" i="7" s="1"/>
  <c r="AL126" i="3"/>
  <c r="AA74" i="7" s="1"/>
  <c r="AP126" i="3"/>
  <c r="AE74" i="7" s="1"/>
  <c r="AT126" i="3"/>
  <c r="AH74" i="7" s="1"/>
  <c r="AX126" i="3"/>
  <c r="AM74" i="7" s="1"/>
  <c r="BB126" i="3"/>
  <c r="S74" i="7" s="1"/>
  <c r="BF126" i="3"/>
  <c r="BI74" i="7" s="1"/>
  <c r="BJ126" i="3"/>
  <c r="AT74" i="7" s="1"/>
  <c r="BN126" i="3"/>
  <c r="BR126" i="3"/>
  <c r="BV126" i="3"/>
  <c r="BZ126" i="3"/>
  <c r="Z127" i="3"/>
  <c r="AD127" i="3"/>
  <c r="AH127" i="3"/>
  <c r="AL127" i="3"/>
  <c r="AP127" i="3"/>
  <c r="AT127" i="3"/>
  <c r="AX127" i="3"/>
  <c r="BB127" i="3"/>
  <c r="BF127" i="3"/>
  <c r="BJ127" i="3"/>
  <c r="BN127" i="3"/>
  <c r="BR127" i="3"/>
  <c r="BV127" i="3"/>
  <c r="BZ127" i="3"/>
  <c r="Z128" i="3"/>
  <c r="Q77" i="7" s="1"/>
  <c r="AD128" i="3"/>
  <c r="AH128" i="3"/>
  <c r="W77" i="7" s="1"/>
  <c r="AL128" i="3"/>
  <c r="AA77" i="7" s="1"/>
  <c r="AP128" i="3"/>
  <c r="AE77" i="7" s="1"/>
  <c r="AT128" i="3"/>
  <c r="AH77" i="7" s="1"/>
  <c r="AX128" i="3"/>
  <c r="AM77" i="7" s="1"/>
  <c r="BB128" i="3"/>
  <c r="S77" i="7" s="1"/>
  <c r="BF128" i="3"/>
  <c r="BI77" i="7" s="1"/>
  <c r="BJ128" i="3"/>
  <c r="AT77" i="7" s="1"/>
  <c r="BN128" i="3"/>
  <c r="BR128" i="3"/>
  <c r="BV128" i="3"/>
  <c r="BZ128" i="3"/>
  <c r="Z129" i="3"/>
  <c r="Q76" i="7" s="1"/>
  <c r="AD129" i="3"/>
  <c r="AH129" i="3"/>
  <c r="W76" i="7" s="1"/>
  <c r="AL129" i="3"/>
  <c r="AA76" i="7" s="1"/>
  <c r="AP129" i="3"/>
  <c r="AE76" i="7" s="1"/>
  <c r="AT129" i="3"/>
  <c r="AH76" i="7" s="1"/>
  <c r="AX129" i="3"/>
  <c r="AM76" i="7" s="1"/>
  <c r="BB129" i="3"/>
  <c r="S76" i="7" s="1"/>
  <c r="BF129" i="3"/>
  <c r="BI76" i="7" s="1"/>
  <c r="BJ129" i="3"/>
  <c r="AT76" i="7" s="1"/>
  <c r="BN129" i="3"/>
  <c r="BR129" i="3"/>
  <c r="BV129" i="3"/>
  <c r="BZ129" i="3"/>
  <c r="Z130" i="3"/>
  <c r="Q78" i="7" s="1"/>
  <c r="AD130" i="3"/>
  <c r="AH130" i="3"/>
  <c r="W78" i="7" s="1"/>
  <c r="AL130" i="3"/>
  <c r="AA78" i="7" s="1"/>
  <c r="AP130" i="3"/>
  <c r="AE78" i="7" s="1"/>
  <c r="AT130" i="3"/>
  <c r="AH78" i="7" s="1"/>
  <c r="AX130" i="3"/>
  <c r="AM78" i="7" s="1"/>
  <c r="BB130" i="3"/>
  <c r="S78" i="7" s="1"/>
  <c r="BF130" i="3"/>
  <c r="BI78" i="7" s="1"/>
  <c r="BJ130" i="3"/>
  <c r="AT78" i="7" s="1"/>
  <c r="BN130" i="3"/>
  <c r="BR130" i="3"/>
  <c r="BV130" i="3"/>
  <c r="BZ130" i="3"/>
  <c r="Z131" i="3"/>
  <c r="Q79" i="7" s="1"/>
  <c r="AD131" i="3"/>
  <c r="AH131" i="3"/>
  <c r="W79" i="7" s="1"/>
  <c r="AL131" i="3"/>
  <c r="AA79" i="7" s="1"/>
  <c r="AP131" i="3"/>
  <c r="AE79" i="7" s="1"/>
  <c r="AT131" i="3"/>
  <c r="AH79" i="7" s="1"/>
  <c r="AX131" i="3"/>
  <c r="AM79" i="7" s="1"/>
  <c r="BB131" i="3"/>
  <c r="S79" i="7" s="1"/>
  <c r="BF131" i="3"/>
  <c r="BI79" i="7" s="1"/>
  <c r="BJ131" i="3"/>
  <c r="AT79" i="7" s="1"/>
  <c r="BN131" i="3"/>
  <c r="BR131" i="3"/>
  <c r="BV131" i="3"/>
  <c r="BZ131" i="3"/>
  <c r="Z132" i="3"/>
  <c r="Q80" i="7" s="1"/>
  <c r="AD132" i="3"/>
  <c r="AH132" i="3"/>
  <c r="W80" i="7" s="1"/>
  <c r="AL132" i="3"/>
  <c r="AA80" i="7" s="1"/>
  <c r="AP132" i="3"/>
  <c r="AE80" i="7" s="1"/>
  <c r="AT132" i="3"/>
  <c r="AH80" i="7" s="1"/>
  <c r="AX132" i="3"/>
  <c r="AM80" i="7" s="1"/>
  <c r="BB132" i="3"/>
  <c r="S80" i="7" s="1"/>
  <c r="BF132" i="3"/>
  <c r="BI80" i="7" s="1"/>
  <c r="BJ132" i="3"/>
  <c r="AT80" i="7" s="1"/>
  <c r="BN132" i="3"/>
  <c r="BR132" i="3"/>
  <c r="BV132" i="3"/>
  <c r="BZ132" i="3"/>
  <c r="Z133" i="3"/>
  <c r="AD133" i="3"/>
  <c r="AH133" i="3"/>
  <c r="AL133" i="3"/>
  <c r="AP133" i="3"/>
  <c r="AT133" i="3"/>
  <c r="AX133" i="3"/>
  <c r="BB133" i="3"/>
  <c r="BF133" i="3"/>
  <c r="BJ133" i="3"/>
  <c r="BN133" i="3"/>
  <c r="BR133" i="3"/>
  <c r="BV133" i="3"/>
  <c r="BZ133" i="3"/>
  <c r="T6" i="3"/>
  <c r="X6" i="3"/>
  <c r="V7" i="3"/>
  <c r="T8" i="3"/>
  <c r="L4" i="7" s="1"/>
  <c r="X8" i="3"/>
  <c r="O4" i="7" s="1"/>
  <c r="T10" i="3"/>
  <c r="L8" i="7" s="1"/>
  <c r="X10" i="3"/>
  <c r="O8" i="7" s="1"/>
  <c r="V11" i="3"/>
  <c r="T12" i="3"/>
  <c r="L6" i="7" s="1"/>
  <c r="X12" i="3"/>
  <c r="O6" i="7" s="1"/>
  <c r="V13" i="3"/>
  <c r="T14" i="3"/>
  <c r="L7" i="7" s="1"/>
  <c r="X14" i="3"/>
  <c r="O7" i="7" s="1"/>
  <c r="V15" i="3"/>
  <c r="T16" i="3"/>
  <c r="X16" i="3"/>
  <c r="V17" i="3"/>
  <c r="T18" i="3"/>
  <c r="X18" i="3"/>
  <c r="V19" i="3"/>
  <c r="T20" i="3"/>
  <c r="X20" i="3"/>
  <c r="V21" i="3"/>
  <c r="T22" i="3"/>
  <c r="X22" i="3"/>
  <c r="V23" i="3"/>
  <c r="T24" i="3"/>
  <c r="X24" i="3"/>
  <c r="V25" i="3"/>
  <c r="T26" i="3"/>
  <c r="X26" i="3"/>
  <c r="V27" i="3"/>
  <c r="T28" i="3"/>
  <c r="X28" i="3"/>
  <c r="V29" i="3"/>
  <c r="T30" i="3"/>
  <c r="X30" i="3"/>
  <c r="V31" i="3"/>
  <c r="T32" i="3"/>
  <c r="X32" i="3"/>
  <c r="V33" i="3"/>
  <c r="T34" i="3"/>
  <c r="X34" i="3"/>
  <c r="V35" i="3"/>
  <c r="T36" i="3"/>
  <c r="X36" i="3"/>
  <c r="V37" i="3"/>
  <c r="T38" i="3"/>
  <c r="X38" i="3"/>
  <c r="V39" i="3"/>
  <c r="T40" i="3"/>
  <c r="X40" i="3"/>
  <c r="V41" i="3"/>
  <c r="T42" i="3"/>
  <c r="X42" i="3"/>
  <c r="V43" i="3"/>
  <c r="T44" i="3"/>
  <c r="X44" i="3"/>
  <c r="V45" i="3"/>
  <c r="T46" i="3"/>
  <c r="X46" i="3"/>
  <c r="V47" i="3"/>
  <c r="T48" i="3"/>
  <c r="X48" i="3"/>
  <c r="V49" i="3"/>
  <c r="T50" i="3"/>
  <c r="X50" i="3"/>
  <c r="V51" i="3"/>
  <c r="T52" i="3"/>
  <c r="X52" i="3"/>
  <c r="V53" i="3"/>
  <c r="T54" i="3"/>
  <c r="X54" i="3"/>
  <c r="V55" i="3"/>
  <c r="T56" i="3"/>
  <c r="X56" i="3"/>
  <c r="V57" i="3"/>
  <c r="T58" i="3"/>
  <c r="X58" i="3"/>
  <c r="V59" i="3"/>
  <c r="T60" i="3"/>
  <c r="X60" i="3"/>
  <c r="V61" i="3"/>
  <c r="T62" i="3"/>
  <c r="X62" i="3"/>
  <c r="V63" i="3"/>
  <c r="T64" i="3"/>
  <c r="X64" i="3"/>
  <c r="V65" i="3"/>
  <c r="T66" i="3"/>
  <c r="X66" i="3"/>
  <c r="V67" i="3"/>
  <c r="T68" i="3"/>
  <c r="X68" i="3"/>
  <c r="V69" i="3"/>
  <c r="T70" i="3"/>
  <c r="X70" i="3"/>
  <c r="V71" i="3"/>
  <c r="T72" i="3"/>
  <c r="X72" i="3"/>
  <c r="V73" i="3"/>
  <c r="T74" i="3"/>
  <c r="X74" i="3"/>
  <c r="V75" i="3"/>
  <c r="T76" i="3"/>
  <c r="X76" i="3"/>
  <c r="V77" i="3"/>
  <c r="T78" i="3"/>
  <c r="X78" i="3"/>
  <c r="V79" i="3"/>
  <c r="T80" i="3"/>
  <c r="L47" i="7" s="1"/>
  <c r="X80" i="3"/>
  <c r="O47" i="7" s="1"/>
  <c r="V81" i="3"/>
  <c r="T82" i="3"/>
  <c r="L36" i="7" s="1"/>
  <c r="X82" i="3"/>
  <c r="O36" i="7" s="1"/>
  <c r="V83" i="3"/>
  <c r="T84" i="3"/>
  <c r="L40" i="7" s="1"/>
  <c r="X84" i="3"/>
  <c r="O40" i="7" s="1"/>
  <c r="V85" i="3"/>
  <c r="T86" i="3"/>
  <c r="L38" i="7" s="1"/>
  <c r="X86" i="3"/>
  <c r="O38" i="7" s="1"/>
  <c r="V87" i="3"/>
  <c r="T88" i="3"/>
  <c r="L43" i="7" s="1"/>
  <c r="X88" i="3"/>
  <c r="O43" i="7" s="1"/>
  <c r="V89" i="3"/>
  <c r="T90" i="3"/>
  <c r="L44" i="7" s="1"/>
  <c r="X90" i="3"/>
  <c r="O44" i="7" s="1"/>
  <c r="V91" i="3"/>
  <c r="T92" i="3"/>
  <c r="L39" i="7" s="1"/>
  <c r="X92" i="3"/>
  <c r="O39" i="7" s="1"/>
  <c r="V93" i="3"/>
  <c r="T94" i="3"/>
  <c r="L50" i="7" s="1"/>
  <c r="X94" i="3"/>
  <c r="O50" i="7" s="1"/>
  <c r="V95" i="3"/>
  <c r="T96" i="3"/>
  <c r="L52" i="7" s="1"/>
  <c r="X96" i="3"/>
  <c r="O52" i="7" s="1"/>
  <c r="V97" i="3"/>
  <c r="T98" i="3"/>
  <c r="X98" i="3"/>
  <c r="V99" i="3"/>
  <c r="T100" i="3"/>
  <c r="X100" i="3"/>
  <c r="V101" i="3"/>
  <c r="T102" i="3"/>
  <c r="X102" i="3"/>
  <c r="V103" i="3"/>
  <c r="T104" i="3"/>
  <c r="L85" i="7" s="1"/>
  <c r="X104" i="3"/>
  <c r="O85" i="7" s="1"/>
  <c r="V105" i="3"/>
  <c r="T106" i="3"/>
  <c r="X106" i="3"/>
  <c r="V107" i="3"/>
  <c r="T108" i="3"/>
  <c r="L56" i="7" s="1"/>
  <c r="X108" i="3"/>
  <c r="O56" i="7" s="1"/>
  <c r="V109" i="3"/>
  <c r="T110" i="3"/>
  <c r="L58" i="7" s="1"/>
  <c r="X110" i="3"/>
  <c r="O58" i="7" s="1"/>
  <c r="V111" i="3"/>
  <c r="T112" i="3"/>
  <c r="L60" i="7" s="1"/>
  <c r="X112" i="3"/>
  <c r="O60" i="7" s="1"/>
  <c r="V113" i="3"/>
  <c r="T114" i="3"/>
  <c r="L62" i="7" s="1"/>
  <c r="X114" i="3"/>
  <c r="O62" i="7" s="1"/>
  <c r="V115" i="3"/>
  <c r="T116" i="3"/>
  <c r="L64" i="7" s="1"/>
  <c r="X116" i="3"/>
  <c r="O64" i="7" s="1"/>
  <c r="V117" i="3"/>
  <c r="T118" i="3"/>
  <c r="L66" i="7" s="1"/>
  <c r="X118" i="3"/>
  <c r="O66" i="7" s="1"/>
  <c r="V119" i="3"/>
  <c r="T120" i="3"/>
  <c r="X120" i="3"/>
  <c r="V121" i="3"/>
  <c r="T122" i="3"/>
  <c r="L70" i="7" s="1"/>
  <c r="X122" i="3"/>
  <c r="O70" i="7" s="1"/>
  <c r="V123" i="3"/>
  <c r="T124" i="3"/>
  <c r="L73" i="7" s="1"/>
  <c r="X124" i="3"/>
  <c r="O73" i="7" s="1"/>
  <c r="V125" i="3"/>
  <c r="T126" i="3"/>
  <c r="L74" i="7" s="1"/>
  <c r="X126" i="3"/>
  <c r="O74" i="7" s="1"/>
  <c r="V127" i="3"/>
  <c r="T128" i="3"/>
  <c r="L77" i="7" s="1"/>
  <c r="X128" i="3"/>
  <c r="O77" i="7" s="1"/>
  <c r="V129" i="3"/>
  <c r="T130" i="3"/>
  <c r="L78" i="7" s="1"/>
  <c r="X130" i="3"/>
  <c r="O78" i="7" s="1"/>
  <c r="V131" i="3"/>
  <c r="T132" i="3"/>
  <c r="L80" i="7" s="1"/>
  <c r="X132" i="3"/>
  <c r="O80" i="7" s="1"/>
  <c r="V133" i="3"/>
  <c r="K6" i="3"/>
  <c r="O6" i="3"/>
  <c r="S6" i="3"/>
  <c r="N7" i="3"/>
  <c r="R7" i="3"/>
  <c r="M8" i="3"/>
  <c r="E4" i="7" s="1"/>
  <c r="Q8" i="3"/>
  <c r="I4" i="7" s="1"/>
  <c r="K10" i="3"/>
  <c r="O10" i="3"/>
  <c r="G8" i="7" s="1"/>
  <c r="S10" i="3"/>
  <c r="K8" i="7" s="1"/>
  <c r="N11" i="3"/>
  <c r="R11" i="3"/>
  <c r="M12" i="3"/>
  <c r="E6" i="7" s="1"/>
  <c r="Q12" i="3"/>
  <c r="I6" i="7" s="1"/>
  <c r="L13" i="3"/>
  <c r="P13" i="3"/>
  <c r="K14" i="3"/>
  <c r="O14" i="3"/>
  <c r="G7" i="7" s="1"/>
  <c r="S14" i="3"/>
  <c r="K7" i="7" s="1"/>
  <c r="N15" i="3"/>
  <c r="F9" i="7" s="1"/>
  <c r="R15" i="3"/>
  <c r="J9" i="7" s="1"/>
  <c r="M16" i="3"/>
  <c r="Q16" i="3"/>
  <c r="L17" i="3"/>
  <c r="P17" i="3"/>
  <c r="K18" i="3"/>
  <c r="O18" i="3"/>
  <c r="S18" i="3"/>
  <c r="N19" i="3"/>
  <c r="R19" i="3"/>
  <c r="M20" i="3"/>
  <c r="Q20" i="3"/>
  <c r="L21" i="3"/>
  <c r="P21" i="3"/>
  <c r="K22" i="3"/>
  <c r="O22" i="3"/>
  <c r="S22" i="3"/>
  <c r="N23" i="3"/>
  <c r="R23" i="3"/>
  <c r="M24" i="3"/>
  <c r="Q24" i="3"/>
  <c r="L25" i="3"/>
  <c r="P25" i="3"/>
  <c r="K26" i="3"/>
  <c r="O26" i="3"/>
  <c r="S26" i="3"/>
  <c r="N27" i="3"/>
  <c r="R27" i="3"/>
  <c r="M28" i="3"/>
  <c r="Q28" i="3"/>
  <c r="L29" i="3"/>
  <c r="P29" i="3"/>
  <c r="K30" i="3"/>
  <c r="O30" i="3"/>
  <c r="S30" i="3"/>
  <c r="N31" i="3"/>
  <c r="CC111" i="3"/>
  <c r="AG112" i="3"/>
  <c r="V60" i="7" s="1"/>
  <c r="AO112" i="3"/>
  <c r="AD60" i="7" s="1"/>
  <c r="AW112" i="3"/>
  <c r="AL60" i="7" s="1"/>
  <c r="BE112" i="3"/>
  <c r="BH60" i="7" s="1"/>
  <c r="BM112" i="3"/>
  <c r="BU112" i="3"/>
  <c r="CC112" i="3"/>
  <c r="AG113" i="3"/>
  <c r="V61" i="7" s="1"/>
  <c r="AO113" i="3"/>
  <c r="AD61" i="7" s="1"/>
  <c r="AW113" i="3"/>
  <c r="AL61" i="7" s="1"/>
  <c r="BE113" i="3"/>
  <c r="BH61" i="7" s="1"/>
  <c r="BM113" i="3"/>
  <c r="BU113" i="3"/>
  <c r="CC113" i="3"/>
  <c r="AG114" i="3"/>
  <c r="V62" i="7" s="1"/>
  <c r="AO114" i="3"/>
  <c r="AD62" i="7" s="1"/>
  <c r="AW114" i="3"/>
  <c r="AL62" i="7" s="1"/>
  <c r="BE114" i="3"/>
  <c r="BH62" i="7" s="1"/>
  <c r="BM114" i="3"/>
  <c r="BU114" i="3"/>
  <c r="CC114" i="3"/>
  <c r="AG115" i="3"/>
  <c r="V63" i="7" s="1"/>
  <c r="AO115" i="3"/>
  <c r="AD63" i="7" s="1"/>
  <c r="AW115" i="3"/>
  <c r="AL63" i="7" s="1"/>
  <c r="BE115" i="3"/>
  <c r="BH63" i="7" s="1"/>
  <c r="BM115" i="3"/>
  <c r="BU115" i="3"/>
  <c r="CC115" i="3"/>
  <c r="AG116" i="3"/>
  <c r="V64" i="7" s="1"/>
  <c r="AO116" i="3"/>
  <c r="AD64" i="7" s="1"/>
  <c r="AW116" i="3"/>
  <c r="AL64" i="7" s="1"/>
  <c r="BE116" i="3"/>
  <c r="BH64" i="7" s="1"/>
  <c r="BM116" i="3"/>
  <c r="BU116" i="3"/>
  <c r="CC116" i="3"/>
  <c r="AG117" i="3"/>
  <c r="V65" i="7" s="1"/>
  <c r="AO117" i="3"/>
  <c r="AD65" i="7" s="1"/>
  <c r="AW117" i="3"/>
  <c r="AL65" i="7" s="1"/>
  <c r="BE117" i="3"/>
  <c r="BH65" i="7" s="1"/>
  <c r="BM117" i="3"/>
  <c r="BU117" i="3"/>
  <c r="CC117" i="3"/>
  <c r="AG118" i="3"/>
  <c r="V66" i="7" s="1"/>
  <c r="AO118" i="3"/>
  <c r="AD66" i="7" s="1"/>
  <c r="AW118" i="3"/>
  <c r="AL66" i="7" s="1"/>
  <c r="BE118" i="3"/>
  <c r="BH66" i="7" s="1"/>
  <c r="BM118" i="3"/>
  <c r="BU118" i="3"/>
  <c r="CC118" i="3"/>
  <c r="AG119" i="3"/>
  <c r="V67" i="7" s="1"/>
  <c r="AO119" i="3"/>
  <c r="AD67" i="7" s="1"/>
  <c r="AW119" i="3"/>
  <c r="AL67" i="7" s="1"/>
  <c r="BE119" i="3"/>
  <c r="BH67" i="7" s="1"/>
  <c r="BM119" i="3"/>
  <c r="BU119" i="3"/>
  <c r="CC119" i="3"/>
  <c r="AG120" i="3"/>
  <c r="AO120" i="3"/>
  <c r="AW120" i="3"/>
  <c r="BE120" i="3"/>
  <c r="BM120" i="3"/>
  <c r="BU120" i="3"/>
  <c r="CC120" i="3"/>
  <c r="AF121" i="3"/>
  <c r="U71" i="7" s="1"/>
  <c r="AK121" i="3"/>
  <c r="Z71" i="7" s="1"/>
  <c r="AP121" i="3"/>
  <c r="AE71" i="7" s="1"/>
  <c r="AV121" i="3"/>
  <c r="AK71" i="7" s="1"/>
  <c r="BA121" i="3"/>
  <c r="AP71" i="7" s="1"/>
  <c r="BF121" i="3"/>
  <c r="BI71" i="7" s="1"/>
  <c r="BL121" i="3"/>
  <c r="AU71" i="7" s="1"/>
  <c r="BQ121" i="3"/>
  <c r="BV121" i="3"/>
  <c r="CB121" i="3"/>
  <c r="AC122" i="3"/>
  <c r="AH122" i="3"/>
  <c r="W70" i="7" s="1"/>
  <c r="AN122" i="3"/>
  <c r="AC70" i="7" s="1"/>
  <c r="AS122" i="3"/>
  <c r="AJ70" i="7" s="1"/>
  <c r="AX122" i="3"/>
  <c r="AM70" i="7" s="1"/>
  <c r="BD122" i="3"/>
  <c r="BD70" i="7" s="1"/>
  <c r="BI122" i="3"/>
  <c r="BE70" i="7" s="1"/>
  <c r="BN122" i="3"/>
  <c r="AV70" i="7" s="1"/>
  <c r="BT122" i="3"/>
  <c r="AX70" i="7" s="1"/>
  <c r="BY122" i="3"/>
  <c r="BC70" i="7" s="1"/>
  <c r="Z123" i="3"/>
  <c r="Q69" i="7" s="1"/>
  <c r="AF123" i="3"/>
  <c r="U69" i="7" s="1"/>
  <c r="AK123" i="3"/>
  <c r="Z69" i="7" s="1"/>
  <c r="AP123" i="3"/>
  <c r="AE69" i="7" s="1"/>
  <c r="AU123" i="3"/>
  <c r="AI69" i="7" s="1"/>
  <c r="AY123" i="3"/>
  <c r="AO69" i="7" s="1"/>
  <c r="BC123" i="3"/>
  <c r="BG123" i="3"/>
  <c r="BF69" i="7" s="1"/>
  <c r="BK123" i="3"/>
  <c r="AZ69" i="7" s="1"/>
  <c r="BO123" i="3"/>
  <c r="BS123" i="3"/>
  <c r="BW123" i="3"/>
  <c r="AQ69" i="7" s="1"/>
  <c r="CA123" i="3"/>
  <c r="BL69" i="7" s="1"/>
  <c r="AA124" i="3"/>
  <c r="AE124" i="3"/>
  <c r="AI124" i="3"/>
  <c r="X73" i="7" s="1"/>
  <c r="AM124" i="3"/>
  <c r="AB73" i="7" s="1"/>
  <c r="AQ124" i="3"/>
  <c r="AF73" i="7" s="1"/>
  <c r="AU124" i="3"/>
  <c r="AI73" i="7" s="1"/>
  <c r="AY124" i="3"/>
  <c r="AO73" i="7" s="1"/>
  <c r="BC124" i="3"/>
  <c r="BG124" i="3"/>
  <c r="BF73" i="7" s="1"/>
  <c r="BK124" i="3"/>
  <c r="AZ73" i="7" s="1"/>
  <c r="BO124" i="3"/>
  <c r="BS124" i="3"/>
  <c r="BW124" i="3"/>
  <c r="AQ73" i="7" s="1"/>
  <c r="CA124" i="3"/>
  <c r="BL73" i="7" s="1"/>
  <c r="AA125" i="3"/>
  <c r="AE125" i="3"/>
  <c r="AI125" i="3"/>
  <c r="X72" i="7" s="1"/>
  <c r="AM125" i="3"/>
  <c r="AB72" i="7" s="1"/>
  <c r="AQ125" i="3"/>
  <c r="AF72" i="7" s="1"/>
  <c r="AU125" i="3"/>
  <c r="AI72" i="7" s="1"/>
  <c r="AY125" i="3"/>
  <c r="AO72" i="7" s="1"/>
  <c r="BC125" i="3"/>
  <c r="BG125" i="3"/>
  <c r="BF72" i="7" s="1"/>
  <c r="BK125" i="3"/>
  <c r="AZ72" i="7" s="1"/>
  <c r="BO125" i="3"/>
  <c r="BS125" i="3"/>
  <c r="BW125" i="3"/>
  <c r="AQ72" i="7" s="1"/>
  <c r="CA125" i="3"/>
  <c r="BL72" i="7" s="1"/>
  <c r="AA126" i="3"/>
  <c r="AE126" i="3"/>
  <c r="AI126" i="3"/>
  <c r="X74" i="7" s="1"/>
  <c r="AM126" i="3"/>
  <c r="AB74" i="7" s="1"/>
  <c r="AQ126" i="3"/>
  <c r="AF74" i="7" s="1"/>
  <c r="AU126" i="3"/>
  <c r="AI74" i="7" s="1"/>
  <c r="AY126" i="3"/>
  <c r="AO74" i="7" s="1"/>
  <c r="BC126" i="3"/>
  <c r="BG126" i="3"/>
  <c r="BF74" i="7" s="1"/>
  <c r="BK126" i="3"/>
  <c r="AZ74" i="7" s="1"/>
  <c r="BO126" i="3"/>
  <c r="BS126" i="3"/>
  <c r="BW126" i="3"/>
  <c r="AQ74" i="7" s="1"/>
  <c r="CA126" i="3"/>
  <c r="BL74" i="7" s="1"/>
  <c r="AA127" i="3"/>
  <c r="AE127" i="3"/>
  <c r="AI127" i="3"/>
  <c r="AM127" i="3"/>
  <c r="AQ127" i="3"/>
  <c r="AU127" i="3"/>
  <c r="AY127" i="3"/>
  <c r="BC127" i="3"/>
  <c r="BG127" i="3"/>
  <c r="BK127" i="3"/>
  <c r="BO127" i="3"/>
  <c r="BS127" i="3"/>
  <c r="BW127" i="3"/>
  <c r="CA127" i="3"/>
  <c r="AA128" i="3"/>
  <c r="AE128" i="3"/>
  <c r="AI128" i="3"/>
  <c r="X77" i="7" s="1"/>
  <c r="AM128" i="3"/>
  <c r="AB77" i="7" s="1"/>
  <c r="AQ128" i="3"/>
  <c r="AF77" i="7" s="1"/>
  <c r="AU128" i="3"/>
  <c r="AI77" i="7" s="1"/>
  <c r="AY128" i="3"/>
  <c r="AO77" i="7" s="1"/>
  <c r="BC128" i="3"/>
  <c r="BG128" i="3"/>
  <c r="BF77" i="7" s="1"/>
  <c r="BK128" i="3"/>
  <c r="AZ77" i="7" s="1"/>
  <c r="BO128" i="3"/>
  <c r="BS128" i="3"/>
  <c r="BW128" i="3"/>
  <c r="AQ77" i="7" s="1"/>
  <c r="CA128" i="3"/>
  <c r="BL77" i="7" s="1"/>
  <c r="AA129" i="3"/>
  <c r="AE129" i="3"/>
  <c r="AI129" i="3"/>
  <c r="X76" i="7" s="1"/>
  <c r="AM129" i="3"/>
  <c r="AB76" i="7" s="1"/>
  <c r="AQ129" i="3"/>
  <c r="AF76" i="7" s="1"/>
  <c r="AU129" i="3"/>
  <c r="AI76" i="7" s="1"/>
  <c r="AY129" i="3"/>
  <c r="AO76" i="7" s="1"/>
  <c r="BC129" i="3"/>
  <c r="BG129" i="3"/>
  <c r="BF76" i="7" s="1"/>
  <c r="BK129" i="3"/>
  <c r="AZ76" i="7" s="1"/>
  <c r="BO129" i="3"/>
  <c r="BS129" i="3"/>
  <c r="BW129" i="3"/>
  <c r="AQ76" i="7" s="1"/>
  <c r="CA129" i="3"/>
  <c r="BL76" i="7" s="1"/>
  <c r="AA130" i="3"/>
  <c r="AE130" i="3"/>
  <c r="AI130" i="3"/>
  <c r="X78" i="7" s="1"/>
  <c r="AM130" i="3"/>
  <c r="AB78" i="7" s="1"/>
  <c r="AQ130" i="3"/>
  <c r="AF78" i="7" s="1"/>
  <c r="AU130" i="3"/>
  <c r="AI78" i="7" s="1"/>
  <c r="AY130" i="3"/>
  <c r="AO78" i="7" s="1"/>
  <c r="BC130" i="3"/>
  <c r="BG130" i="3"/>
  <c r="BF78" i="7" s="1"/>
  <c r="BK130" i="3"/>
  <c r="AZ78" i="7" s="1"/>
  <c r="BO130" i="3"/>
  <c r="BS130" i="3"/>
  <c r="BW130" i="3"/>
  <c r="AQ78" i="7" s="1"/>
  <c r="CA130" i="3"/>
  <c r="BL78" i="7" s="1"/>
  <c r="AA131" i="3"/>
  <c r="AE131" i="3"/>
  <c r="AI131" i="3"/>
  <c r="X79" i="7" s="1"/>
  <c r="AM131" i="3"/>
  <c r="AB79" i="7" s="1"/>
  <c r="AQ131" i="3"/>
  <c r="AF79" i="7" s="1"/>
  <c r="AU131" i="3"/>
  <c r="AI79" i="7" s="1"/>
  <c r="AY131" i="3"/>
  <c r="AO79" i="7" s="1"/>
  <c r="BC131" i="3"/>
  <c r="BG131" i="3"/>
  <c r="BF79" i="7" s="1"/>
  <c r="BK131" i="3"/>
  <c r="AZ79" i="7" s="1"/>
  <c r="BO131" i="3"/>
  <c r="BS131" i="3"/>
  <c r="BW131" i="3"/>
  <c r="AQ79" i="7" s="1"/>
  <c r="CA131" i="3"/>
  <c r="BL79" i="7" s="1"/>
  <c r="AA132" i="3"/>
  <c r="AE132" i="3"/>
  <c r="AI132" i="3"/>
  <c r="X80" i="7" s="1"/>
  <c r="AM132" i="3"/>
  <c r="AB80" i="7" s="1"/>
  <c r="AQ132" i="3"/>
  <c r="AF80" i="7" s="1"/>
  <c r="AU132" i="3"/>
  <c r="AI80" i="7" s="1"/>
  <c r="AY132" i="3"/>
  <c r="AO80" i="7" s="1"/>
  <c r="BC132" i="3"/>
  <c r="BG132" i="3"/>
  <c r="BF80" i="7" s="1"/>
  <c r="BK132" i="3"/>
  <c r="AZ80" i="7" s="1"/>
  <c r="BO132" i="3"/>
  <c r="BS132" i="3"/>
  <c r="BW132" i="3"/>
  <c r="AQ80" i="7" s="1"/>
  <c r="CA132" i="3"/>
  <c r="BL80" i="7" s="1"/>
  <c r="AA133" i="3"/>
  <c r="AE133" i="3"/>
  <c r="AI133" i="3"/>
  <c r="AM133" i="3"/>
  <c r="AQ133" i="3"/>
  <c r="AU133" i="3"/>
  <c r="AY133" i="3"/>
  <c r="BC133" i="3"/>
  <c r="BG133" i="3"/>
  <c r="BK133" i="3"/>
  <c r="BO133" i="3"/>
  <c r="BS133" i="3"/>
  <c r="BW133" i="3"/>
  <c r="CA133" i="3"/>
  <c r="U6" i="3"/>
  <c r="Y6" i="3"/>
  <c r="W7" i="3"/>
  <c r="U8" i="3"/>
  <c r="M4" i="7" s="1"/>
  <c r="Y8" i="3"/>
  <c r="P4" i="7" s="1"/>
  <c r="U10" i="3"/>
  <c r="M8" i="7" s="1"/>
  <c r="Y10" i="3"/>
  <c r="P8" i="7" s="1"/>
  <c r="W11" i="3"/>
  <c r="U12" i="3"/>
  <c r="M6" i="7" s="1"/>
  <c r="Y12" i="3"/>
  <c r="P6" i="7" s="1"/>
  <c r="W13" i="3"/>
  <c r="U14" i="3"/>
  <c r="M7" i="7" s="1"/>
  <c r="Y14" i="3"/>
  <c r="P7" i="7" s="1"/>
  <c r="W15" i="3"/>
  <c r="U16" i="3"/>
  <c r="Y16" i="3"/>
  <c r="W17" i="3"/>
  <c r="U18" i="3"/>
  <c r="Y18" i="3"/>
  <c r="W19" i="3"/>
  <c r="U20" i="3"/>
  <c r="Y20" i="3"/>
  <c r="W21" i="3"/>
  <c r="U22" i="3"/>
  <c r="Y22" i="3"/>
  <c r="W23" i="3"/>
  <c r="U24" i="3"/>
  <c r="Y24" i="3"/>
  <c r="W25" i="3"/>
  <c r="U26" i="3"/>
  <c r="Y26" i="3"/>
  <c r="W27" i="3"/>
  <c r="U28" i="3"/>
  <c r="Y28" i="3"/>
  <c r="W29" i="3"/>
  <c r="U30" i="3"/>
  <c r="Y30" i="3"/>
  <c r="W31" i="3"/>
  <c r="U32" i="3"/>
  <c r="Y32" i="3"/>
  <c r="W33" i="3"/>
  <c r="U34" i="3"/>
  <c r="Y34" i="3"/>
  <c r="W35" i="3"/>
  <c r="U36" i="3"/>
  <c r="Y36" i="3"/>
  <c r="W37" i="3"/>
  <c r="U38" i="3"/>
  <c r="Y38" i="3"/>
  <c r="W39" i="3"/>
  <c r="U40" i="3"/>
  <c r="Y40" i="3"/>
  <c r="W41" i="3"/>
  <c r="U42" i="3"/>
  <c r="Y42" i="3"/>
  <c r="W43" i="3"/>
  <c r="U44" i="3"/>
  <c r="Y44" i="3"/>
  <c r="W45" i="3"/>
  <c r="U46" i="3"/>
  <c r="Y46" i="3"/>
  <c r="W47" i="3"/>
  <c r="U48" i="3"/>
  <c r="Y48" i="3"/>
  <c r="W49" i="3"/>
  <c r="U50" i="3"/>
  <c r="Z112" i="3"/>
  <c r="Q60" i="7" s="1"/>
  <c r="AH112" i="3"/>
  <c r="W60" i="7" s="1"/>
  <c r="AP112" i="3"/>
  <c r="AE60" i="7" s="1"/>
  <c r="AX112" i="3"/>
  <c r="AM60" i="7" s="1"/>
  <c r="BF112" i="3"/>
  <c r="BI60" i="7" s="1"/>
  <c r="BN112" i="3"/>
  <c r="AV60" i="7" s="1"/>
  <c r="BV112" i="3"/>
  <c r="Z113" i="3"/>
  <c r="Q61" i="7" s="1"/>
  <c r="AH113" i="3"/>
  <c r="W61" i="7" s="1"/>
  <c r="AP113" i="3"/>
  <c r="AE61" i="7" s="1"/>
  <c r="AX113" i="3"/>
  <c r="AM61" i="7" s="1"/>
  <c r="BF113" i="3"/>
  <c r="BI61" i="7" s="1"/>
  <c r="BN113" i="3"/>
  <c r="AV61" i="7" s="1"/>
  <c r="BV113" i="3"/>
  <c r="Z114" i="3"/>
  <c r="Q62" i="7" s="1"/>
  <c r="AH114" i="3"/>
  <c r="W62" i="7" s="1"/>
  <c r="AP114" i="3"/>
  <c r="AE62" i="7" s="1"/>
  <c r="AX114" i="3"/>
  <c r="AM62" i="7" s="1"/>
  <c r="BF114" i="3"/>
  <c r="BI62" i="7" s="1"/>
  <c r="BN114" i="3"/>
  <c r="AV62" i="7" s="1"/>
  <c r="BV114" i="3"/>
  <c r="Z115" i="3"/>
  <c r="Q63" i="7" s="1"/>
  <c r="AH115" i="3"/>
  <c r="W63" i="7" s="1"/>
  <c r="AP115" i="3"/>
  <c r="AE63" i="7" s="1"/>
  <c r="AX115" i="3"/>
  <c r="AM63" i="7" s="1"/>
  <c r="BF115" i="3"/>
  <c r="BI63" i="7" s="1"/>
  <c r="BN115" i="3"/>
  <c r="AV63" i="7" s="1"/>
  <c r="BV115" i="3"/>
  <c r="Z116" i="3"/>
  <c r="Q64" i="7" s="1"/>
  <c r="AH116" i="3"/>
  <c r="W64" i="7" s="1"/>
  <c r="AP116" i="3"/>
  <c r="AE64" i="7" s="1"/>
  <c r="AX116" i="3"/>
  <c r="AM64" i="7" s="1"/>
  <c r="BF116" i="3"/>
  <c r="BI64" i="7" s="1"/>
  <c r="BN116" i="3"/>
  <c r="AV64" i="7" s="1"/>
  <c r="BV116" i="3"/>
  <c r="Z117" i="3"/>
  <c r="Q65" i="7" s="1"/>
  <c r="AH117" i="3"/>
  <c r="W65" i="7" s="1"/>
  <c r="AP117" i="3"/>
  <c r="AE65" i="7" s="1"/>
  <c r="AX117" i="3"/>
  <c r="AM65" i="7" s="1"/>
  <c r="BF117" i="3"/>
  <c r="BI65" i="7" s="1"/>
  <c r="BN117" i="3"/>
  <c r="AV65" i="7" s="1"/>
  <c r="BV117" i="3"/>
  <c r="Z118" i="3"/>
  <c r="Q66" i="7" s="1"/>
  <c r="AH118" i="3"/>
  <c r="W66" i="7" s="1"/>
  <c r="AP118" i="3"/>
  <c r="AE66" i="7" s="1"/>
  <c r="AX118" i="3"/>
  <c r="AM66" i="7" s="1"/>
  <c r="BF118" i="3"/>
  <c r="BI66" i="7" s="1"/>
  <c r="BN118" i="3"/>
  <c r="AV66" i="7" s="1"/>
  <c r="BV118" i="3"/>
  <c r="Z119" i="3"/>
  <c r="Q67" i="7" s="1"/>
  <c r="AH119" i="3"/>
  <c r="W67" i="7" s="1"/>
  <c r="AP119" i="3"/>
  <c r="AE67" i="7" s="1"/>
  <c r="AX119" i="3"/>
  <c r="AM67" i="7" s="1"/>
  <c r="BF119" i="3"/>
  <c r="BI67" i="7" s="1"/>
  <c r="BN119" i="3"/>
  <c r="AV67" i="7" s="1"/>
  <c r="BV119" i="3"/>
  <c r="Z120" i="3"/>
  <c r="AH120" i="3"/>
  <c r="AP120" i="3"/>
  <c r="AX120" i="3"/>
  <c r="BF120" i="3"/>
  <c r="BN120" i="3"/>
  <c r="BV120" i="3"/>
  <c r="Z121" i="3"/>
  <c r="Q71" i="7" s="1"/>
  <c r="AG121" i="3"/>
  <c r="V71" i="7" s="1"/>
  <c r="AL121" i="3"/>
  <c r="AA71" i="7" s="1"/>
  <c r="AR121" i="3"/>
  <c r="AG71" i="7" s="1"/>
  <c r="AW121" i="3"/>
  <c r="AL71" i="7" s="1"/>
  <c r="BB121" i="3"/>
  <c r="S71" i="7" s="1"/>
  <c r="BH121" i="3"/>
  <c r="BG71" i="7" s="1"/>
  <c r="BM121" i="3"/>
  <c r="BR121" i="3"/>
  <c r="BX121" i="3"/>
  <c r="AS71" i="7" s="1"/>
  <c r="CC121" i="3"/>
  <c r="AD122" i="3"/>
  <c r="AJ122" i="3"/>
  <c r="Y70" i="7" s="1"/>
  <c r="AO122" i="3"/>
  <c r="AD70" i="7" s="1"/>
  <c r="AT122" i="3"/>
  <c r="AH70" i="7" s="1"/>
  <c r="AZ122" i="3"/>
  <c r="AN70" i="7" s="1"/>
  <c r="BE122" i="3"/>
  <c r="BH70" i="7" s="1"/>
  <c r="BJ122" i="3"/>
  <c r="AT70" i="7" s="1"/>
  <c r="BP122" i="3"/>
  <c r="AW70" i="7" s="1"/>
  <c r="BU122" i="3"/>
  <c r="BZ122" i="3"/>
  <c r="AB123" i="3"/>
  <c r="R69" i="7" s="1"/>
  <c r="AG123" i="3"/>
  <c r="V69" i="7" s="1"/>
  <c r="AL123" i="3"/>
  <c r="AA69" i="7" s="1"/>
  <c r="AR123" i="3"/>
  <c r="AG69" i="7" s="1"/>
  <c r="AV123" i="3"/>
  <c r="AK69" i="7" s="1"/>
  <c r="AZ123" i="3"/>
  <c r="AN69" i="7" s="1"/>
  <c r="BD123" i="3"/>
  <c r="BD69" i="7" s="1"/>
  <c r="BH123" i="3"/>
  <c r="BG69" i="7" s="1"/>
  <c r="BL123" i="3"/>
  <c r="AU69" i="7" s="1"/>
  <c r="BP123" i="3"/>
  <c r="AW69" i="7" s="1"/>
  <c r="BT123" i="3"/>
  <c r="AX69" i="7" s="1"/>
  <c r="BX123" i="3"/>
  <c r="AS69" i="7" s="1"/>
  <c r="CB123" i="3"/>
  <c r="AB124" i="3"/>
  <c r="AF124" i="3"/>
  <c r="U73" i="7" s="1"/>
  <c r="AJ124" i="3"/>
  <c r="Y73" i="7" s="1"/>
  <c r="AN124" i="3"/>
  <c r="AC73" i="7" s="1"/>
  <c r="AR124" i="3"/>
  <c r="AG73" i="7" s="1"/>
  <c r="AV124" i="3"/>
  <c r="AK73" i="7" s="1"/>
  <c r="AZ124" i="3"/>
  <c r="AN73" i="7" s="1"/>
  <c r="BD124" i="3"/>
  <c r="BD73" i="7" s="1"/>
  <c r="BH124" i="3"/>
  <c r="BG73" i="7" s="1"/>
  <c r="BL124" i="3"/>
  <c r="AU73" i="7" s="1"/>
  <c r="BP124" i="3"/>
  <c r="AW73" i="7" s="1"/>
  <c r="BT124" i="3"/>
  <c r="AX73" i="7" s="1"/>
  <c r="BX124" i="3"/>
  <c r="AS73" i="7" s="1"/>
  <c r="CB124" i="3"/>
  <c r="AB125" i="3"/>
  <c r="AF125" i="3"/>
  <c r="U72" i="7" s="1"/>
  <c r="AJ125" i="3"/>
  <c r="Y72" i="7" s="1"/>
  <c r="AN125" i="3"/>
  <c r="AC72" i="7" s="1"/>
  <c r="AR125" i="3"/>
  <c r="AG72" i="7" s="1"/>
  <c r="AV125" i="3"/>
  <c r="AK72" i="7" s="1"/>
  <c r="AZ125" i="3"/>
  <c r="AN72" i="7" s="1"/>
  <c r="BD125" i="3"/>
  <c r="BD72" i="7" s="1"/>
  <c r="BH125" i="3"/>
  <c r="BG72" i="7" s="1"/>
  <c r="BL125" i="3"/>
  <c r="AU72" i="7" s="1"/>
  <c r="BP125" i="3"/>
  <c r="AW72" i="7" s="1"/>
  <c r="BT125" i="3"/>
  <c r="AX72" i="7" s="1"/>
  <c r="BX125" i="3"/>
  <c r="AS72" i="7" s="1"/>
  <c r="CB125" i="3"/>
  <c r="AB126" i="3"/>
  <c r="AF126" i="3"/>
  <c r="U74" i="7" s="1"/>
  <c r="AJ126" i="3"/>
  <c r="Y74" i="7" s="1"/>
  <c r="AN126" i="3"/>
  <c r="AC74" i="7" s="1"/>
  <c r="AR126" i="3"/>
  <c r="AG74" i="7" s="1"/>
  <c r="AV126" i="3"/>
  <c r="AK74" i="7" s="1"/>
  <c r="AZ126" i="3"/>
  <c r="AN74" i="7" s="1"/>
  <c r="BD126" i="3"/>
  <c r="BD74" i="7" s="1"/>
  <c r="BH126" i="3"/>
  <c r="BG74" i="7" s="1"/>
  <c r="BL126" i="3"/>
  <c r="AU74" i="7" s="1"/>
  <c r="BP126" i="3"/>
  <c r="AW74" i="7" s="1"/>
  <c r="BT126" i="3"/>
  <c r="AX74" i="7" s="1"/>
  <c r="BX126" i="3"/>
  <c r="AS74" i="7" s="1"/>
  <c r="CB126" i="3"/>
  <c r="AB127" i="3"/>
  <c r="AF127" i="3"/>
  <c r="AJ127" i="3"/>
  <c r="AN127" i="3"/>
  <c r="AR127" i="3"/>
  <c r="AV127" i="3"/>
  <c r="AZ127" i="3"/>
  <c r="BD127" i="3"/>
  <c r="BH127" i="3"/>
  <c r="BL127" i="3"/>
  <c r="BP127" i="3"/>
  <c r="BT127" i="3"/>
  <c r="BX127" i="3"/>
  <c r="CB127" i="3"/>
  <c r="AB128" i="3"/>
  <c r="AF128" i="3"/>
  <c r="U77" i="7" s="1"/>
  <c r="AJ128" i="3"/>
  <c r="Y77" i="7" s="1"/>
  <c r="AN128" i="3"/>
  <c r="AC77" i="7" s="1"/>
  <c r="AR128" i="3"/>
  <c r="AG77" i="7" s="1"/>
  <c r="AV128" i="3"/>
  <c r="AK77" i="7" s="1"/>
  <c r="AZ128" i="3"/>
  <c r="AN77" i="7" s="1"/>
  <c r="BD128" i="3"/>
  <c r="BD77" i="7" s="1"/>
  <c r="BH128" i="3"/>
  <c r="BG77" i="7" s="1"/>
  <c r="BL128" i="3"/>
  <c r="AU77" i="7" s="1"/>
  <c r="BP128" i="3"/>
  <c r="AW77" i="7" s="1"/>
  <c r="BT128" i="3"/>
  <c r="AX77" i="7" s="1"/>
  <c r="BX128" i="3"/>
  <c r="AS77" i="7" s="1"/>
  <c r="CB128" i="3"/>
  <c r="AB129" i="3"/>
  <c r="AF129" i="3"/>
  <c r="U76" i="7" s="1"/>
  <c r="AJ129" i="3"/>
  <c r="Y76" i="7" s="1"/>
  <c r="AN129" i="3"/>
  <c r="AC76" i="7" s="1"/>
  <c r="AR129" i="3"/>
  <c r="AG76" i="7" s="1"/>
  <c r="AV129" i="3"/>
  <c r="AK76" i="7" s="1"/>
  <c r="AZ129" i="3"/>
  <c r="AN76" i="7" s="1"/>
  <c r="BD129" i="3"/>
  <c r="BD76" i="7" s="1"/>
  <c r="BH129" i="3"/>
  <c r="BG76" i="7" s="1"/>
  <c r="BL129" i="3"/>
  <c r="AU76" i="7" s="1"/>
  <c r="BP129" i="3"/>
  <c r="AW76" i="7" s="1"/>
  <c r="BT129" i="3"/>
  <c r="AX76" i="7" s="1"/>
  <c r="BX129" i="3"/>
  <c r="AS76" i="7" s="1"/>
  <c r="CB129" i="3"/>
  <c r="AB130" i="3"/>
  <c r="AF130" i="3"/>
  <c r="U78" i="7" s="1"/>
  <c r="AJ130" i="3"/>
  <c r="Y78" i="7" s="1"/>
  <c r="AN130" i="3"/>
  <c r="AC78" i="7" s="1"/>
  <c r="AR130" i="3"/>
  <c r="AG78" i="7" s="1"/>
  <c r="AV130" i="3"/>
  <c r="AK78" i="7" s="1"/>
  <c r="AZ130" i="3"/>
  <c r="AN78" i="7" s="1"/>
  <c r="BD130" i="3"/>
  <c r="BD78" i="7" s="1"/>
  <c r="BH130" i="3"/>
  <c r="BG78" i="7" s="1"/>
  <c r="BL130" i="3"/>
  <c r="AU78" i="7" s="1"/>
  <c r="BP130" i="3"/>
  <c r="AW78" i="7" s="1"/>
  <c r="BT130" i="3"/>
  <c r="AX78" i="7" s="1"/>
  <c r="BX130" i="3"/>
  <c r="AS78" i="7" s="1"/>
  <c r="CB130" i="3"/>
  <c r="AB131" i="3"/>
  <c r="AF131" i="3"/>
  <c r="U79" i="7" s="1"/>
  <c r="AJ131" i="3"/>
  <c r="Y79" i="7" s="1"/>
  <c r="AN131" i="3"/>
  <c r="AC79" i="7" s="1"/>
  <c r="AR131" i="3"/>
  <c r="AG79" i="7" s="1"/>
  <c r="AV131" i="3"/>
  <c r="AK79" i="7" s="1"/>
  <c r="AZ131" i="3"/>
  <c r="AN79" i="7" s="1"/>
  <c r="BD131" i="3"/>
  <c r="BD79" i="7" s="1"/>
  <c r="BH131" i="3"/>
  <c r="BG79" i="7" s="1"/>
  <c r="BL131" i="3"/>
  <c r="AU79" i="7" s="1"/>
  <c r="BP131" i="3"/>
  <c r="AW79" i="7" s="1"/>
  <c r="BT131" i="3"/>
  <c r="AX79" i="7" s="1"/>
  <c r="BX131" i="3"/>
  <c r="AS79" i="7" s="1"/>
  <c r="CB131" i="3"/>
  <c r="AB132" i="3"/>
  <c r="AF132" i="3"/>
  <c r="U80" i="7" s="1"/>
  <c r="AJ132" i="3"/>
  <c r="Y80" i="7" s="1"/>
  <c r="AN132" i="3"/>
  <c r="AC80" i="7" s="1"/>
  <c r="AR132" i="3"/>
  <c r="AG80" i="7" s="1"/>
  <c r="AV132" i="3"/>
  <c r="AK80" i="7" s="1"/>
  <c r="AZ132" i="3"/>
  <c r="AN80" i="7" s="1"/>
  <c r="BD132" i="3"/>
  <c r="BD80" i="7" s="1"/>
  <c r="BH132" i="3"/>
  <c r="BG80" i="7" s="1"/>
  <c r="BL132" i="3"/>
  <c r="AU80" i="7" s="1"/>
  <c r="BP132" i="3"/>
  <c r="AW80" i="7" s="1"/>
  <c r="BT132" i="3"/>
  <c r="AX80" i="7" s="1"/>
  <c r="BX132" i="3"/>
  <c r="AS80" i="7" s="1"/>
  <c r="CB132" i="3"/>
  <c r="AB133" i="3"/>
  <c r="AF133" i="3"/>
  <c r="AJ133" i="3"/>
  <c r="AN133" i="3"/>
  <c r="AR133" i="3"/>
  <c r="AV133" i="3"/>
  <c r="AZ133" i="3"/>
  <c r="BD133" i="3"/>
  <c r="BH133" i="3"/>
  <c r="BL133" i="3"/>
  <c r="BP133" i="3"/>
  <c r="BT133" i="3"/>
  <c r="BX133" i="3"/>
  <c r="CB133" i="3"/>
  <c r="V6" i="3"/>
  <c r="T7" i="3"/>
  <c r="X7" i="3"/>
  <c r="V8" i="3"/>
  <c r="V10" i="3"/>
  <c r="T11" i="3"/>
  <c r="X11" i="3"/>
  <c r="V12" i="3"/>
  <c r="T13" i="3"/>
  <c r="X13" i="3"/>
  <c r="V14" i="3"/>
  <c r="T15" i="3"/>
  <c r="X15" i="3"/>
  <c r="V16" i="3"/>
  <c r="T17" i="3"/>
  <c r="X17" i="3"/>
  <c r="V18" i="3"/>
  <c r="T19" i="3"/>
  <c r="X19" i="3"/>
  <c r="V20" i="3"/>
  <c r="T21" i="3"/>
  <c r="X21" i="3"/>
  <c r="V22" i="3"/>
  <c r="T23" i="3"/>
  <c r="X23" i="3"/>
  <c r="V24" i="3"/>
  <c r="T25" i="3"/>
  <c r="X25" i="3"/>
  <c r="V26" i="3"/>
  <c r="T27" i="3"/>
  <c r="X27" i="3"/>
  <c r="V28" i="3"/>
  <c r="T29" i="3"/>
  <c r="X29" i="3"/>
  <c r="V30" i="3"/>
  <c r="T31" i="3"/>
  <c r="X31" i="3"/>
  <c r="V32" i="3"/>
  <c r="T33" i="3"/>
  <c r="X33" i="3"/>
  <c r="V34" i="3"/>
  <c r="T35" i="3"/>
  <c r="X35" i="3"/>
  <c r="V36" i="3"/>
  <c r="T37" i="3"/>
  <c r="X37" i="3"/>
  <c r="V38" i="3"/>
  <c r="T39" i="3"/>
  <c r="X39" i="3"/>
  <c r="V40" i="3"/>
  <c r="T41" i="3"/>
  <c r="X41" i="3"/>
  <c r="V42" i="3"/>
  <c r="T43" i="3"/>
  <c r="X43" i="3"/>
  <c r="V44" i="3"/>
  <c r="T45" i="3"/>
  <c r="X45" i="3"/>
  <c r="V46" i="3"/>
  <c r="T47" i="3"/>
  <c r="X47" i="3"/>
  <c r="V48" i="3"/>
  <c r="T49" i="3"/>
  <c r="X49" i="3"/>
  <c r="V50" i="3"/>
  <c r="T51" i="3"/>
  <c r="X51" i="3"/>
  <c r="V52" i="3"/>
  <c r="T53" i="3"/>
  <c r="X53" i="3"/>
  <c r="V54" i="3"/>
  <c r="T55" i="3"/>
  <c r="X55" i="3"/>
  <c r="V56" i="3"/>
  <c r="T57" i="3"/>
  <c r="X57" i="3"/>
  <c r="V58" i="3"/>
  <c r="T59" i="3"/>
  <c r="X59" i="3"/>
  <c r="V60" i="3"/>
  <c r="T61" i="3"/>
  <c r="X61" i="3"/>
  <c r="V62" i="3"/>
  <c r="T63" i="3"/>
  <c r="X63" i="3"/>
  <c r="V64" i="3"/>
  <c r="T65" i="3"/>
  <c r="X65" i="3"/>
  <c r="V66" i="3"/>
  <c r="T67" i="3"/>
  <c r="X67" i="3"/>
  <c r="V68" i="3"/>
  <c r="T69" i="3"/>
  <c r="X69" i="3"/>
  <c r="V70" i="3"/>
  <c r="T71" i="3"/>
  <c r="X71" i="3"/>
  <c r="V72" i="3"/>
  <c r="T73" i="3"/>
  <c r="X73" i="3"/>
  <c r="V74" i="3"/>
  <c r="T75" i="3"/>
  <c r="Y50" i="3"/>
  <c r="W53" i="3"/>
  <c r="N17" i="7" s="1"/>
  <c r="U56" i="3"/>
  <c r="Y58" i="3"/>
  <c r="W61" i="3"/>
  <c r="N24" i="7" s="1"/>
  <c r="U64" i="3"/>
  <c r="Y66" i="3"/>
  <c r="W69" i="3"/>
  <c r="U72" i="3"/>
  <c r="M26" i="7" s="1"/>
  <c r="Y74" i="3"/>
  <c r="P31" i="7" s="1"/>
  <c r="V76" i="3"/>
  <c r="X77" i="3"/>
  <c r="T79" i="3"/>
  <c r="V80" i="3"/>
  <c r="X81" i="3"/>
  <c r="O35" i="7" s="1"/>
  <c r="T83" i="3"/>
  <c r="L41" i="7" s="1"/>
  <c r="V84" i="3"/>
  <c r="X85" i="3"/>
  <c r="O42" i="7" s="1"/>
  <c r="T87" i="3"/>
  <c r="L37" i="7" s="1"/>
  <c r="V88" i="3"/>
  <c r="X89" i="3"/>
  <c r="O49" i="7" s="1"/>
  <c r="T91" i="3"/>
  <c r="L45" i="7" s="1"/>
  <c r="V92" i="3"/>
  <c r="X93" i="3"/>
  <c r="O46" i="7" s="1"/>
  <c r="T95" i="3"/>
  <c r="L51" i="7" s="1"/>
  <c r="V96" i="3"/>
  <c r="X97" i="3"/>
  <c r="T99" i="3"/>
  <c r="L82" i="7" s="1"/>
  <c r="V100" i="3"/>
  <c r="X101" i="3"/>
  <c r="T103" i="3"/>
  <c r="L84" i="7" s="1"/>
  <c r="V104" i="3"/>
  <c r="X105" i="3"/>
  <c r="T107" i="3"/>
  <c r="L55" i="7" s="1"/>
  <c r="V108" i="3"/>
  <c r="X109" i="3"/>
  <c r="O57" i="7" s="1"/>
  <c r="T111" i="3"/>
  <c r="L59" i="7" s="1"/>
  <c r="V112" i="3"/>
  <c r="X113" i="3"/>
  <c r="O61" i="7" s="1"/>
  <c r="T115" i="3"/>
  <c r="L63" i="7" s="1"/>
  <c r="V116" i="3"/>
  <c r="X117" i="3"/>
  <c r="O65" i="7" s="1"/>
  <c r="T119" i="3"/>
  <c r="L67" i="7" s="1"/>
  <c r="V120" i="3"/>
  <c r="X121" i="3"/>
  <c r="O71" i="7" s="1"/>
  <c r="T123" i="3"/>
  <c r="L69" i="7" s="1"/>
  <c r="V124" i="3"/>
  <c r="X125" i="3"/>
  <c r="O72" i="7" s="1"/>
  <c r="T127" i="3"/>
  <c r="V128" i="3"/>
  <c r="X129" i="3"/>
  <c r="O76" i="7" s="1"/>
  <c r="T131" i="3"/>
  <c r="L79" i="7" s="1"/>
  <c r="V132" i="3"/>
  <c r="X133" i="3"/>
  <c r="Q6" i="3"/>
  <c r="P7" i="3"/>
  <c r="O8" i="3"/>
  <c r="G4" i="7" s="1"/>
  <c r="M10" i="3"/>
  <c r="E8" i="7" s="1"/>
  <c r="L11" i="3"/>
  <c r="K12" i="3"/>
  <c r="S12" i="3"/>
  <c r="K6" i="7" s="1"/>
  <c r="R13" i="3"/>
  <c r="Q14" i="3"/>
  <c r="I7" i="7" s="1"/>
  <c r="P15" i="3"/>
  <c r="H9" i="7" s="1"/>
  <c r="O16" i="3"/>
  <c r="N17" i="3"/>
  <c r="M18" i="3"/>
  <c r="L19" i="3"/>
  <c r="K20" i="3"/>
  <c r="S20" i="3"/>
  <c r="R21" i="3"/>
  <c r="Q22" i="3"/>
  <c r="P23" i="3"/>
  <c r="O24" i="3"/>
  <c r="N25" i="3"/>
  <c r="M26" i="3"/>
  <c r="L27" i="3"/>
  <c r="K28" i="3"/>
  <c r="S28" i="3"/>
  <c r="R29" i="3"/>
  <c r="Q30" i="3"/>
  <c r="P31" i="3"/>
  <c r="K32" i="3"/>
  <c r="O32" i="3"/>
  <c r="S32" i="3"/>
  <c r="N33" i="3"/>
  <c r="R33" i="3"/>
  <c r="M34" i="3"/>
  <c r="Q34" i="3"/>
  <c r="L35" i="3"/>
  <c r="P35" i="3"/>
  <c r="K36" i="3"/>
  <c r="O36" i="3"/>
  <c r="S36" i="3"/>
  <c r="N37" i="3"/>
  <c r="R37" i="3"/>
  <c r="M38" i="3"/>
  <c r="Q38" i="3"/>
  <c r="L39" i="3"/>
  <c r="P39" i="3"/>
  <c r="K40" i="3"/>
  <c r="O40" i="3"/>
  <c r="S40" i="3"/>
  <c r="N41" i="3"/>
  <c r="R41" i="3"/>
  <c r="M42" i="3"/>
  <c r="Q42" i="3"/>
  <c r="L43" i="3"/>
  <c r="P43" i="3"/>
  <c r="K44" i="3"/>
  <c r="O44" i="3"/>
  <c r="S44" i="3"/>
  <c r="N45" i="3"/>
  <c r="R45" i="3"/>
  <c r="M46" i="3"/>
  <c r="Q46" i="3"/>
  <c r="L47" i="3"/>
  <c r="P47" i="3"/>
  <c r="K48" i="3"/>
  <c r="O48" i="3"/>
  <c r="S48" i="3"/>
  <c r="N49" i="3"/>
  <c r="R49" i="3"/>
  <c r="M50" i="3"/>
  <c r="Q50" i="3"/>
  <c r="L51" i="3"/>
  <c r="P51" i="3"/>
  <c r="K52" i="3"/>
  <c r="O52" i="3"/>
  <c r="S52" i="3"/>
  <c r="N53" i="3"/>
  <c r="R53" i="3"/>
  <c r="J17" i="7" s="1"/>
  <c r="M54" i="3"/>
  <c r="Q54" i="3"/>
  <c r="L55" i="3"/>
  <c r="P55" i="3"/>
  <c r="H16" i="7" s="1"/>
  <c r="K56" i="3"/>
  <c r="O56" i="3"/>
  <c r="S56" i="3"/>
  <c r="N57" i="3"/>
  <c r="F19" i="7" s="1"/>
  <c r="R57" i="3"/>
  <c r="M58" i="3"/>
  <c r="Q58" i="3"/>
  <c r="L59" i="3"/>
  <c r="D48" i="7" s="1"/>
  <c r="P59" i="3"/>
  <c r="K60" i="3"/>
  <c r="O60" i="3"/>
  <c r="S60" i="3"/>
  <c r="K21" i="7" s="1"/>
  <c r="N61" i="3"/>
  <c r="R61" i="3"/>
  <c r="M62" i="3"/>
  <c r="Q62" i="3"/>
  <c r="L63" i="3"/>
  <c r="P63" i="3"/>
  <c r="K64" i="3"/>
  <c r="O64" i="3"/>
  <c r="S64" i="3"/>
  <c r="O65" i="3"/>
  <c r="S65" i="3"/>
  <c r="N66" i="3"/>
  <c r="R66" i="3"/>
  <c r="M67" i="3"/>
  <c r="Q67" i="3"/>
  <c r="L68" i="3"/>
  <c r="P68" i="3"/>
  <c r="K69" i="3"/>
  <c r="O69" i="3"/>
  <c r="S69" i="3"/>
  <c r="N70" i="3"/>
  <c r="R70" i="3"/>
  <c r="M71" i="3"/>
  <c r="Q71" i="3"/>
  <c r="L72" i="3"/>
  <c r="P72" i="3"/>
  <c r="K73" i="3"/>
  <c r="O73" i="3"/>
  <c r="S73" i="3"/>
  <c r="N74" i="3"/>
  <c r="R74" i="3"/>
  <c r="M75" i="3"/>
  <c r="Q75" i="3"/>
  <c r="L76" i="3"/>
  <c r="P76" i="3"/>
  <c r="K77" i="3"/>
  <c r="O77" i="3"/>
  <c r="S77" i="3"/>
  <c r="N78" i="3"/>
  <c r="R78" i="3"/>
  <c r="M79" i="3"/>
  <c r="Q79" i="3"/>
  <c r="L80" i="3"/>
  <c r="D47" i="7" s="1"/>
  <c r="P80" i="3"/>
  <c r="H47" i="7" s="1"/>
  <c r="K81" i="3"/>
  <c r="O81" i="3"/>
  <c r="G35" i="7" s="1"/>
  <c r="S81" i="3"/>
  <c r="K35" i="7" s="1"/>
  <c r="N82" i="3"/>
  <c r="F36" i="7" s="1"/>
  <c r="R82" i="3"/>
  <c r="J36" i="7" s="1"/>
  <c r="M83" i="3"/>
  <c r="E41" i="7" s="1"/>
  <c r="Q83" i="3"/>
  <c r="I41" i="7" s="1"/>
  <c r="L84" i="3"/>
  <c r="D40" i="7" s="1"/>
  <c r="P84" i="3"/>
  <c r="H40" i="7" s="1"/>
  <c r="K85" i="3"/>
  <c r="O85" i="3"/>
  <c r="G42" i="7" s="1"/>
  <c r="S85" i="3"/>
  <c r="K42" i="7" s="1"/>
  <c r="N86" i="3"/>
  <c r="F38" i="7" s="1"/>
  <c r="R86" i="3"/>
  <c r="J38" i="7" s="1"/>
  <c r="M87" i="3"/>
  <c r="E37" i="7" s="1"/>
  <c r="Q87" i="3"/>
  <c r="I37" i="7" s="1"/>
  <c r="L88" i="3"/>
  <c r="D43" i="7" s="1"/>
  <c r="P88" i="3"/>
  <c r="H43" i="7" s="1"/>
  <c r="K89" i="3"/>
  <c r="O89" i="3"/>
  <c r="G49" i="7" s="1"/>
  <c r="S89" i="3"/>
  <c r="K49" i="7" s="1"/>
  <c r="N90" i="3"/>
  <c r="F44" i="7" s="1"/>
  <c r="R90" i="3"/>
  <c r="J44" i="7" s="1"/>
  <c r="M91" i="3"/>
  <c r="E45" i="7" s="1"/>
  <c r="Q91" i="3"/>
  <c r="I45" i="7" s="1"/>
  <c r="L92" i="3"/>
  <c r="D39" i="7" s="1"/>
  <c r="P92" i="3"/>
  <c r="H39" i="7" s="1"/>
  <c r="K93" i="3"/>
  <c r="O93" i="3"/>
  <c r="G46" i="7" s="1"/>
  <c r="S93" i="3"/>
  <c r="K46" i="7" s="1"/>
  <c r="N94" i="3"/>
  <c r="F50" i="7" s="1"/>
  <c r="R94" i="3"/>
  <c r="J50" i="7" s="1"/>
  <c r="M95" i="3"/>
  <c r="E51" i="7" s="1"/>
  <c r="Q95" i="3"/>
  <c r="I51" i="7" s="1"/>
  <c r="L96" i="3"/>
  <c r="D52" i="7" s="1"/>
  <c r="P96" i="3"/>
  <c r="H52" i="7" s="1"/>
  <c r="K97" i="3"/>
  <c r="O97" i="3"/>
  <c r="S97" i="3"/>
  <c r="N98" i="3"/>
  <c r="R98" i="3"/>
  <c r="M99" i="3"/>
  <c r="E82" i="7" s="1"/>
  <c r="Q99" i="3"/>
  <c r="I82" i="7" s="1"/>
  <c r="L100" i="3"/>
  <c r="P100" i="3"/>
  <c r="K101" i="3"/>
  <c r="O101" i="3"/>
  <c r="S101" i="3"/>
  <c r="N102" i="3"/>
  <c r="R102" i="3"/>
  <c r="M103" i="3"/>
  <c r="E84" i="7" s="1"/>
  <c r="Q103" i="3"/>
  <c r="I84" i="7" s="1"/>
  <c r="L104" i="3"/>
  <c r="D85" i="7" s="1"/>
  <c r="P104" i="3"/>
  <c r="H85" i="7" s="1"/>
  <c r="K105" i="3"/>
  <c r="O105" i="3"/>
  <c r="S105" i="3"/>
  <c r="N106" i="3"/>
  <c r="R106" i="3"/>
  <c r="M107" i="3"/>
  <c r="E55" i="7" s="1"/>
  <c r="Q107" i="3"/>
  <c r="I55" i="7" s="1"/>
  <c r="L108" i="3"/>
  <c r="D56" i="7" s="1"/>
  <c r="P108" i="3"/>
  <c r="H56" i="7" s="1"/>
  <c r="K109" i="3"/>
  <c r="O109" i="3"/>
  <c r="G57" i="7" s="1"/>
  <c r="S109" i="3"/>
  <c r="K57" i="7" s="1"/>
  <c r="N110" i="3"/>
  <c r="F58" i="7" s="1"/>
  <c r="R110" i="3"/>
  <c r="J58" i="7" s="1"/>
  <c r="M111" i="3"/>
  <c r="E59" i="7" s="1"/>
  <c r="Q111" i="3"/>
  <c r="I59" i="7" s="1"/>
  <c r="L112" i="3"/>
  <c r="D60" i="7" s="1"/>
  <c r="P112" i="3"/>
  <c r="H60" i="7" s="1"/>
  <c r="K113" i="3"/>
  <c r="O113" i="3"/>
  <c r="G61" i="7" s="1"/>
  <c r="S113" i="3"/>
  <c r="K61" i="7" s="1"/>
  <c r="N114" i="3"/>
  <c r="F62" i="7" s="1"/>
  <c r="R114" i="3"/>
  <c r="J62" i="7" s="1"/>
  <c r="M115" i="3"/>
  <c r="E63" i="7" s="1"/>
  <c r="Q115" i="3"/>
  <c r="I63" i="7" s="1"/>
  <c r="L116" i="3"/>
  <c r="D64" i="7" s="1"/>
  <c r="P116" i="3"/>
  <c r="H64" i="7" s="1"/>
  <c r="K117" i="3"/>
  <c r="O117" i="3"/>
  <c r="G65" i="7" s="1"/>
  <c r="S117" i="3"/>
  <c r="K65" i="7" s="1"/>
  <c r="N118" i="3"/>
  <c r="F66" i="7" s="1"/>
  <c r="R118" i="3"/>
  <c r="J66" i="7" s="1"/>
  <c r="M119" i="3"/>
  <c r="E67" i="7" s="1"/>
  <c r="Q119" i="3"/>
  <c r="I67" i="7" s="1"/>
  <c r="L120" i="3"/>
  <c r="P120" i="3"/>
  <c r="K121" i="3"/>
  <c r="O121" i="3"/>
  <c r="G71" i="7" s="1"/>
  <c r="S121" i="3"/>
  <c r="K71" i="7" s="1"/>
  <c r="N122" i="3"/>
  <c r="F70" i="7" s="1"/>
  <c r="R122" i="3"/>
  <c r="J70" i="7" s="1"/>
  <c r="M123" i="3"/>
  <c r="E69" i="7" s="1"/>
  <c r="Q123" i="3"/>
  <c r="I69" i="7" s="1"/>
  <c r="L124" i="3"/>
  <c r="D73" i="7" s="1"/>
  <c r="P124" i="3"/>
  <c r="H73" i="7" s="1"/>
  <c r="K125" i="3"/>
  <c r="O125" i="3"/>
  <c r="G72" i="7" s="1"/>
  <c r="S125" i="3"/>
  <c r="K72" i="7" s="1"/>
  <c r="N126" i="3"/>
  <c r="F74" i="7" s="1"/>
  <c r="R126" i="3"/>
  <c r="J74" i="7" s="1"/>
  <c r="M127" i="3"/>
  <c r="Q127" i="3"/>
  <c r="L128" i="3"/>
  <c r="D77" i="7" s="1"/>
  <c r="P128" i="3"/>
  <c r="H77" i="7" s="1"/>
  <c r="K129" i="3"/>
  <c r="O129" i="3"/>
  <c r="G76" i="7" s="1"/>
  <c r="S129" i="3"/>
  <c r="K76" i="7" s="1"/>
  <c r="N130" i="3"/>
  <c r="F78" i="7" s="1"/>
  <c r="R130" i="3"/>
  <c r="J78" i="7" s="1"/>
  <c r="M131" i="3"/>
  <c r="E79" i="7" s="1"/>
  <c r="Q131" i="3"/>
  <c r="I79" i="7" s="1"/>
  <c r="L132" i="3"/>
  <c r="D80" i="7" s="1"/>
  <c r="P132" i="3"/>
  <c r="H80" i="7" s="1"/>
  <c r="K133" i="3"/>
  <c r="O133" i="3"/>
  <c r="S133" i="3"/>
  <c r="J10" i="3"/>
  <c r="J14" i="3"/>
  <c r="J18" i="3"/>
  <c r="J22" i="3"/>
  <c r="J26" i="3"/>
  <c r="J30" i="3"/>
  <c r="J34" i="3"/>
  <c r="J38" i="3"/>
  <c r="J42" i="3"/>
  <c r="J46" i="3"/>
  <c r="J50" i="3"/>
  <c r="J54" i="3"/>
  <c r="J58" i="3"/>
  <c r="J62" i="3"/>
  <c r="J66" i="3"/>
  <c r="J70" i="3"/>
  <c r="J74" i="3"/>
  <c r="J78" i="3"/>
  <c r="J82" i="3"/>
  <c r="J86" i="3"/>
  <c r="J90" i="3"/>
  <c r="J94" i="3"/>
  <c r="J98" i="3"/>
  <c r="J102" i="3"/>
  <c r="J106" i="3"/>
  <c r="J110" i="3"/>
  <c r="J114" i="3"/>
  <c r="J118" i="3"/>
  <c r="J122" i="3"/>
  <c r="J126" i="3"/>
  <c r="J130" i="3"/>
  <c r="J6" i="3"/>
  <c r="W51" i="3"/>
  <c r="U54" i="3"/>
  <c r="M14" i="7" s="1"/>
  <c r="Y56" i="3"/>
  <c r="W59" i="3"/>
  <c r="U62" i="3"/>
  <c r="Y64" i="3"/>
  <c r="W67" i="3"/>
  <c r="U70" i="3"/>
  <c r="Y72" i="3"/>
  <c r="W75" i="3"/>
  <c r="Y76" i="3"/>
  <c r="U78" i="3"/>
  <c r="W79" i="3"/>
  <c r="Y80" i="3"/>
  <c r="P47" i="7" s="1"/>
  <c r="U82" i="3"/>
  <c r="M36" i="7" s="1"/>
  <c r="W83" i="3"/>
  <c r="N41" i="7" s="1"/>
  <c r="Y84" i="3"/>
  <c r="P40" i="7" s="1"/>
  <c r="U86" i="3"/>
  <c r="M38" i="7" s="1"/>
  <c r="W87" i="3"/>
  <c r="N37" i="7" s="1"/>
  <c r="Y88" i="3"/>
  <c r="P43" i="7" s="1"/>
  <c r="U90" i="3"/>
  <c r="M44" i="7" s="1"/>
  <c r="W91" i="3"/>
  <c r="N45" i="7" s="1"/>
  <c r="Y92" i="3"/>
  <c r="P39" i="7" s="1"/>
  <c r="U94" i="3"/>
  <c r="M50" i="7" s="1"/>
  <c r="W95" i="3"/>
  <c r="N51" i="7" s="1"/>
  <c r="Y96" i="3"/>
  <c r="P52" i="7" s="1"/>
  <c r="U98" i="3"/>
  <c r="W99" i="3"/>
  <c r="N82" i="7" s="1"/>
  <c r="Y100" i="3"/>
  <c r="U102" i="3"/>
  <c r="W103" i="3"/>
  <c r="N84" i="7" s="1"/>
  <c r="Y104" i="3"/>
  <c r="P85" i="7" s="1"/>
  <c r="U106" i="3"/>
  <c r="W107" i="3"/>
  <c r="N55" i="7" s="1"/>
  <c r="Y108" i="3"/>
  <c r="P56" i="7" s="1"/>
  <c r="U110" i="3"/>
  <c r="M58" i="7" s="1"/>
  <c r="W111" i="3"/>
  <c r="N59" i="7" s="1"/>
  <c r="Y112" i="3"/>
  <c r="P60" i="7" s="1"/>
  <c r="U114" i="3"/>
  <c r="M62" i="7" s="1"/>
  <c r="W115" i="3"/>
  <c r="N63" i="7" s="1"/>
  <c r="Y116" i="3"/>
  <c r="P64" i="7" s="1"/>
  <c r="U118" i="3"/>
  <c r="M66" i="7" s="1"/>
  <c r="W119" i="3"/>
  <c r="N67" i="7" s="1"/>
  <c r="Y120" i="3"/>
  <c r="U122" i="3"/>
  <c r="M70" i="7" s="1"/>
  <c r="W123" i="3"/>
  <c r="N69" i="7" s="1"/>
  <c r="Y124" i="3"/>
  <c r="P73" i="7" s="1"/>
  <c r="U126" i="3"/>
  <c r="M74" i="7" s="1"/>
  <c r="W127" i="3"/>
  <c r="Y128" i="3"/>
  <c r="P77" i="7" s="1"/>
  <c r="U130" i="3"/>
  <c r="M78" i="7" s="1"/>
  <c r="W131" i="3"/>
  <c r="N79" i="7" s="1"/>
  <c r="Y132" i="3"/>
  <c r="P80" i="7" s="1"/>
  <c r="L6" i="3"/>
  <c r="K7" i="3"/>
  <c r="S7" i="3"/>
  <c r="R8" i="3"/>
  <c r="J4" i="7" s="1"/>
  <c r="P10" i="3"/>
  <c r="H8" i="7" s="1"/>
  <c r="O11" i="3"/>
  <c r="N12" i="3"/>
  <c r="F6" i="7" s="1"/>
  <c r="M13" i="3"/>
  <c r="L14" i="3"/>
  <c r="D7" i="7" s="1"/>
  <c r="K15" i="3"/>
  <c r="S15" i="3"/>
  <c r="K9" i="7" s="1"/>
  <c r="R16" i="3"/>
  <c r="Q17" i="3"/>
  <c r="P18" i="3"/>
  <c r="O19" i="3"/>
  <c r="N20" i="3"/>
  <c r="M21" i="3"/>
  <c r="L22" i="3"/>
  <c r="K23" i="3"/>
  <c r="S23" i="3"/>
  <c r="R24" i="3"/>
  <c r="Q25" i="3"/>
  <c r="P26" i="3"/>
  <c r="O27" i="3"/>
  <c r="N28" i="3"/>
  <c r="M29" i="3"/>
  <c r="L30" i="3"/>
  <c r="K31" i="3"/>
  <c r="Q31" i="3"/>
  <c r="L32" i="3"/>
  <c r="P32" i="3"/>
  <c r="K33" i="3"/>
  <c r="O33" i="3"/>
  <c r="S33" i="3"/>
  <c r="N34" i="3"/>
  <c r="R34" i="3"/>
  <c r="M35" i="3"/>
  <c r="Q35" i="3"/>
  <c r="L36" i="3"/>
  <c r="P36" i="3"/>
  <c r="K37" i="3"/>
  <c r="O37" i="3"/>
  <c r="S37" i="3"/>
  <c r="N38" i="3"/>
  <c r="R38" i="3"/>
  <c r="M39" i="3"/>
  <c r="Q39" i="3"/>
  <c r="L40" i="3"/>
  <c r="P40" i="3"/>
  <c r="K41" i="3"/>
  <c r="O41" i="3"/>
  <c r="S41" i="3"/>
  <c r="N42" i="3"/>
  <c r="R42" i="3"/>
  <c r="M43" i="3"/>
  <c r="Q43" i="3"/>
  <c r="L44" i="3"/>
  <c r="P44" i="3"/>
  <c r="K45" i="3"/>
  <c r="O45" i="3"/>
  <c r="S45" i="3"/>
  <c r="N46" i="3"/>
  <c r="R46" i="3"/>
  <c r="M47" i="3"/>
  <c r="Q47" i="3"/>
  <c r="L48" i="3"/>
  <c r="P48" i="3"/>
  <c r="K49" i="3"/>
  <c r="O49" i="3"/>
  <c r="S49" i="3"/>
  <c r="N50" i="3"/>
  <c r="R50" i="3"/>
  <c r="M51" i="3"/>
  <c r="E13" i="7" s="1"/>
  <c r="Q51" i="3"/>
  <c r="L52" i="3"/>
  <c r="P52" i="3"/>
  <c r="K53" i="3"/>
  <c r="O53" i="3"/>
  <c r="S53" i="3"/>
  <c r="N54" i="3"/>
  <c r="R54" i="3"/>
  <c r="J14" i="7" s="1"/>
  <c r="M55" i="3"/>
  <c r="Q55" i="3"/>
  <c r="L56" i="3"/>
  <c r="P56" i="3"/>
  <c r="K57" i="3"/>
  <c r="O57" i="3"/>
  <c r="S57" i="3"/>
  <c r="N58" i="3"/>
  <c r="F20" i="7" s="1"/>
  <c r="R58" i="3"/>
  <c r="M59" i="3"/>
  <c r="Q59" i="3"/>
  <c r="L60" i="3"/>
  <c r="P60" i="3"/>
  <c r="K61" i="3"/>
  <c r="O61" i="3"/>
  <c r="S61" i="3"/>
  <c r="N62" i="3"/>
  <c r="R62" i="3"/>
  <c r="M63" i="3"/>
  <c r="Q63" i="3"/>
  <c r="L64" i="3"/>
  <c r="P64" i="3"/>
  <c r="K65" i="3"/>
  <c r="P65" i="3"/>
  <c r="K66" i="3"/>
  <c r="O66" i="3"/>
  <c r="S66" i="3"/>
  <c r="N67" i="3"/>
  <c r="R67" i="3"/>
  <c r="M68" i="3"/>
  <c r="Q68" i="3"/>
  <c r="L69" i="3"/>
  <c r="P69" i="3"/>
  <c r="K70" i="3"/>
  <c r="O70" i="3"/>
  <c r="S70" i="3"/>
  <c r="N71" i="3"/>
  <c r="R71" i="3"/>
  <c r="M72" i="3"/>
  <c r="Q72" i="3"/>
  <c r="L73" i="3"/>
  <c r="P73" i="3"/>
  <c r="K74" i="3"/>
  <c r="O74" i="3"/>
  <c r="S74" i="3"/>
  <c r="N75" i="3"/>
  <c r="R75" i="3"/>
  <c r="M76" i="3"/>
  <c r="Q76" i="3"/>
  <c r="L77" i="3"/>
  <c r="P77" i="3"/>
  <c r="K78" i="3"/>
  <c r="O78" i="3"/>
  <c r="S78" i="3"/>
  <c r="N79" i="3"/>
  <c r="R79" i="3"/>
  <c r="M80" i="3"/>
  <c r="E47" i="7" s="1"/>
  <c r="Q80" i="3"/>
  <c r="I47" i="7" s="1"/>
  <c r="L81" i="3"/>
  <c r="D35" i="7" s="1"/>
  <c r="P81" i="3"/>
  <c r="H35" i="7" s="1"/>
  <c r="K82" i="3"/>
  <c r="O82" i="3"/>
  <c r="G36" i="7" s="1"/>
  <c r="S82" i="3"/>
  <c r="K36" i="7" s="1"/>
  <c r="N83" i="3"/>
  <c r="F41" i="7" s="1"/>
  <c r="R83" i="3"/>
  <c r="J41" i="7" s="1"/>
  <c r="M84" i="3"/>
  <c r="E40" i="7" s="1"/>
  <c r="Q84" i="3"/>
  <c r="I40" i="7" s="1"/>
  <c r="L85" i="3"/>
  <c r="D42" i="7" s="1"/>
  <c r="P85" i="3"/>
  <c r="H42" i="7" s="1"/>
  <c r="K86" i="3"/>
  <c r="O86" i="3"/>
  <c r="G38" i="7" s="1"/>
  <c r="S86" i="3"/>
  <c r="K38" i="7" s="1"/>
  <c r="N87" i="3"/>
  <c r="F37" i="7" s="1"/>
  <c r="R87" i="3"/>
  <c r="J37" i="7" s="1"/>
  <c r="M88" i="3"/>
  <c r="E43" i="7" s="1"/>
  <c r="Q88" i="3"/>
  <c r="I43" i="7" s="1"/>
  <c r="L89" i="3"/>
  <c r="D49" i="7" s="1"/>
  <c r="P89" i="3"/>
  <c r="H49" i="7" s="1"/>
  <c r="K90" i="3"/>
  <c r="O90" i="3"/>
  <c r="G44" i="7" s="1"/>
  <c r="S90" i="3"/>
  <c r="K44" i="7" s="1"/>
  <c r="N91" i="3"/>
  <c r="F45" i="7" s="1"/>
  <c r="R91" i="3"/>
  <c r="J45" i="7" s="1"/>
  <c r="M92" i="3"/>
  <c r="E39" i="7" s="1"/>
  <c r="Q92" i="3"/>
  <c r="I39" i="7" s="1"/>
  <c r="L93" i="3"/>
  <c r="D46" i="7" s="1"/>
  <c r="P93" i="3"/>
  <c r="H46" i="7" s="1"/>
  <c r="K94" i="3"/>
  <c r="O94" i="3"/>
  <c r="G50" i="7" s="1"/>
  <c r="S94" i="3"/>
  <c r="K50" i="7" s="1"/>
  <c r="N95" i="3"/>
  <c r="F51" i="7" s="1"/>
  <c r="R95" i="3"/>
  <c r="J51" i="7" s="1"/>
  <c r="M96" i="3"/>
  <c r="E52" i="7" s="1"/>
  <c r="Q96" i="3"/>
  <c r="I52" i="7" s="1"/>
  <c r="L97" i="3"/>
  <c r="P97" i="3"/>
  <c r="K98" i="3"/>
  <c r="O98" i="3"/>
  <c r="S98" i="3"/>
  <c r="N99" i="3"/>
  <c r="F82" i="7" s="1"/>
  <c r="R99" i="3"/>
  <c r="J82" i="7" s="1"/>
  <c r="M100" i="3"/>
  <c r="Q100" i="3"/>
  <c r="L101" i="3"/>
  <c r="P101" i="3"/>
  <c r="K102" i="3"/>
  <c r="O102" i="3"/>
  <c r="S102" i="3"/>
  <c r="N103" i="3"/>
  <c r="F84" i="7" s="1"/>
  <c r="R103" i="3"/>
  <c r="J84" i="7" s="1"/>
  <c r="M104" i="3"/>
  <c r="E85" i="7" s="1"/>
  <c r="Q104" i="3"/>
  <c r="I85" i="7" s="1"/>
  <c r="L105" i="3"/>
  <c r="P105" i="3"/>
  <c r="K106" i="3"/>
  <c r="O106" i="3"/>
  <c r="S106" i="3"/>
  <c r="N107" i="3"/>
  <c r="F55" i="7" s="1"/>
  <c r="R107" i="3"/>
  <c r="J55" i="7" s="1"/>
  <c r="M108" i="3"/>
  <c r="E56" i="7" s="1"/>
  <c r="Q108" i="3"/>
  <c r="I56" i="7" s="1"/>
  <c r="L109" i="3"/>
  <c r="D57" i="7" s="1"/>
  <c r="P109" i="3"/>
  <c r="H57" i="7" s="1"/>
  <c r="K110" i="3"/>
  <c r="O110" i="3"/>
  <c r="G58" i="7" s="1"/>
  <c r="S110" i="3"/>
  <c r="K58" i="7" s="1"/>
  <c r="N111" i="3"/>
  <c r="F59" i="7" s="1"/>
  <c r="R111" i="3"/>
  <c r="J59" i="7" s="1"/>
  <c r="M112" i="3"/>
  <c r="E60" i="7" s="1"/>
  <c r="Q112" i="3"/>
  <c r="I60" i="7" s="1"/>
  <c r="L113" i="3"/>
  <c r="D61" i="7" s="1"/>
  <c r="P113" i="3"/>
  <c r="H61" i="7" s="1"/>
  <c r="K114" i="3"/>
  <c r="O114" i="3"/>
  <c r="G62" i="7" s="1"/>
  <c r="S114" i="3"/>
  <c r="K62" i="7" s="1"/>
  <c r="N115" i="3"/>
  <c r="F63" i="7" s="1"/>
  <c r="R115" i="3"/>
  <c r="J63" i="7" s="1"/>
  <c r="M116" i="3"/>
  <c r="E64" i="7" s="1"/>
  <c r="Q116" i="3"/>
  <c r="I64" i="7" s="1"/>
  <c r="L117" i="3"/>
  <c r="D65" i="7" s="1"/>
  <c r="P117" i="3"/>
  <c r="H65" i="7" s="1"/>
  <c r="K118" i="3"/>
  <c r="O118" i="3"/>
  <c r="G66" i="7" s="1"/>
  <c r="S118" i="3"/>
  <c r="K66" i="7" s="1"/>
  <c r="N119" i="3"/>
  <c r="F67" i="7" s="1"/>
  <c r="R119" i="3"/>
  <c r="J67" i="7" s="1"/>
  <c r="M120" i="3"/>
  <c r="Q120" i="3"/>
  <c r="L121" i="3"/>
  <c r="D71" i="7" s="1"/>
  <c r="P121" i="3"/>
  <c r="H71" i="7" s="1"/>
  <c r="K122" i="3"/>
  <c r="O122" i="3"/>
  <c r="G70" i="7" s="1"/>
  <c r="S122" i="3"/>
  <c r="K70" i="7" s="1"/>
  <c r="N123" i="3"/>
  <c r="F69" i="7" s="1"/>
  <c r="R123" i="3"/>
  <c r="J69" i="7" s="1"/>
  <c r="M124" i="3"/>
  <c r="E73" i="7" s="1"/>
  <c r="Q124" i="3"/>
  <c r="I73" i="7" s="1"/>
  <c r="L125" i="3"/>
  <c r="D72" i="7" s="1"/>
  <c r="P125" i="3"/>
  <c r="H72" i="7" s="1"/>
  <c r="K126" i="3"/>
  <c r="O126" i="3"/>
  <c r="G74" i="7" s="1"/>
  <c r="S126" i="3"/>
  <c r="K74" i="7" s="1"/>
  <c r="N127" i="3"/>
  <c r="R127" i="3"/>
  <c r="M128" i="3"/>
  <c r="E77" i="7" s="1"/>
  <c r="Q128" i="3"/>
  <c r="I77" i="7" s="1"/>
  <c r="L129" i="3"/>
  <c r="D76" i="7" s="1"/>
  <c r="P129" i="3"/>
  <c r="H76" i="7" s="1"/>
  <c r="K130" i="3"/>
  <c r="O130" i="3"/>
  <c r="G78" i="7" s="1"/>
  <c r="S130" i="3"/>
  <c r="K78" i="7" s="1"/>
  <c r="N131" i="3"/>
  <c r="F79" i="7" s="1"/>
  <c r="R131" i="3"/>
  <c r="J79" i="7" s="1"/>
  <c r="M132" i="3"/>
  <c r="E80" i="7" s="1"/>
  <c r="Q132" i="3"/>
  <c r="I80" i="7" s="1"/>
  <c r="L133" i="3"/>
  <c r="P133" i="3"/>
  <c r="J7" i="3"/>
  <c r="J11" i="3"/>
  <c r="J15" i="3"/>
  <c r="J19" i="3"/>
  <c r="J23" i="3"/>
  <c r="J27" i="3"/>
  <c r="J31" i="3"/>
  <c r="J35" i="3"/>
  <c r="J39" i="3"/>
  <c r="J43" i="3"/>
  <c r="J47" i="3"/>
  <c r="J51" i="3"/>
  <c r="J55" i="3"/>
  <c r="J59" i="3"/>
  <c r="J63" i="3"/>
  <c r="J67" i="3"/>
  <c r="J71" i="3"/>
  <c r="J75" i="3"/>
  <c r="J79" i="3"/>
  <c r="J83" i="3"/>
  <c r="J87" i="3"/>
  <c r="J91" i="3"/>
  <c r="J95" i="3"/>
  <c r="J99" i="3"/>
  <c r="J103" i="3"/>
  <c r="J107" i="3"/>
  <c r="J111" i="3"/>
  <c r="J115" i="3"/>
  <c r="J119" i="3"/>
  <c r="J123" i="3"/>
  <c r="J127" i="3"/>
  <c r="J131" i="3"/>
  <c r="O83" i="3"/>
  <c r="G41" i="7" s="1"/>
  <c r="L90" i="3"/>
  <c r="D44" i="7" s="1"/>
  <c r="O91" i="3"/>
  <c r="G45" i="7" s="1"/>
  <c r="N92" i="3"/>
  <c r="F39" i="7" s="1"/>
  <c r="R92" i="3"/>
  <c r="J39" i="7" s="1"/>
  <c r="Q93" i="3"/>
  <c r="I46" i="7" s="1"/>
  <c r="P94" i="3"/>
  <c r="H50" i="7" s="1"/>
  <c r="O95" i="3"/>
  <c r="G51" i="7" s="1"/>
  <c r="S95" i="3"/>
  <c r="K51" i="7" s="1"/>
  <c r="R96" i="3"/>
  <c r="J52" i="7" s="1"/>
  <c r="Q97" i="3"/>
  <c r="P98" i="3"/>
  <c r="O99" i="3"/>
  <c r="G82" i="7" s="1"/>
  <c r="N100" i="3"/>
  <c r="M101" i="3"/>
  <c r="L102" i="3"/>
  <c r="P102" i="3"/>
  <c r="O103" i="3"/>
  <c r="G84" i="7" s="1"/>
  <c r="S103" i="3"/>
  <c r="K84" i="7" s="1"/>
  <c r="R104" i="3"/>
  <c r="J85" i="7" s="1"/>
  <c r="Q105" i="3"/>
  <c r="P106" i="3"/>
  <c r="K107" i="3"/>
  <c r="S107" i="3"/>
  <c r="K55" i="7" s="1"/>
  <c r="R108" i="3"/>
  <c r="J56" i="7" s="1"/>
  <c r="M109" i="3"/>
  <c r="E57" i="7" s="1"/>
  <c r="L110" i="3"/>
  <c r="D58" i="7" s="1"/>
  <c r="K111" i="3"/>
  <c r="S111" i="3"/>
  <c r="K59" i="7" s="1"/>
  <c r="N112" i="3"/>
  <c r="F60" i="7" s="1"/>
  <c r="M113" i="3"/>
  <c r="E61" i="7" s="1"/>
  <c r="L114" i="3"/>
  <c r="D62" i="7" s="1"/>
  <c r="P114" i="3"/>
  <c r="H62" i="7" s="1"/>
  <c r="O115" i="3"/>
  <c r="G63" i="7" s="1"/>
  <c r="N116" i="3"/>
  <c r="F64" i="7" s="1"/>
  <c r="M117" i="3"/>
  <c r="E65" i="7" s="1"/>
  <c r="Q117" i="3"/>
  <c r="I65" i="7" s="1"/>
  <c r="P118" i="3"/>
  <c r="H66" i="7" s="1"/>
  <c r="O119" i="3"/>
  <c r="G67" i="7" s="1"/>
  <c r="N120" i="3"/>
  <c r="M121" i="3"/>
  <c r="E71" i="7" s="1"/>
  <c r="Q121" i="3"/>
  <c r="I71" i="7" s="1"/>
  <c r="P122" i="3"/>
  <c r="H70" i="7" s="1"/>
  <c r="O123" i="3"/>
  <c r="G69" i="7" s="1"/>
  <c r="S123" i="3"/>
  <c r="K69" i="7" s="1"/>
  <c r="R124" i="3"/>
  <c r="J73" i="7" s="1"/>
  <c r="Q125" i="3"/>
  <c r="I72" i="7" s="1"/>
  <c r="L126" i="3"/>
  <c r="D74" i="7" s="1"/>
  <c r="K127" i="3"/>
  <c r="S127" i="3"/>
  <c r="R128" i="3"/>
  <c r="J77" i="7" s="1"/>
  <c r="M129" i="3"/>
  <c r="E76" i="7" s="1"/>
  <c r="L130" i="3"/>
  <c r="D78" i="7" s="1"/>
  <c r="K131" i="3"/>
  <c r="S131" i="3"/>
  <c r="K79" i="7" s="1"/>
  <c r="N132" i="3"/>
  <c r="F80" i="7" s="1"/>
  <c r="M133" i="3"/>
  <c r="J8" i="3"/>
  <c r="J16" i="3"/>
  <c r="J24" i="3"/>
  <c r="J28" i="3"/>
  <c r="J36" i="3"/>
  <c r="J40" i="3"/>
  <c r="J44" i="3"/>
  <c r="J52" i="3"/>
  <c r="J56" i="3"/>
  <c r="J60" i="3"/>
  <c r="J68" i="3"/>
  <c r="J72" i="3"/>
  <c r="J80" i="3"/>
  <c r="J84" i="3"/>
  <c r="J88" i="3"/>
  <c r="J96" i="3"/>
  <c r="J100" i="3"/>
  <c r="J108" i="3"/>
  <c r="J112" i="3"/>
  <c r="J120" i="3"/>
  <c r="J124" i="3"/>
  <c r="J128" i="3"/>
  <c r="U52" i="3"/>
  <c r="M15" i="7" s="1"/>
  <c r="Y54" i="3"/>
  <c r="W57" i="3"/>
  <c r="U60" i="3"/>
  <c r="Y62" i="3"/>
  <c r="P22" i="7" s="1"/>
  <c r="W65" i="3"/>
  <c r="U68" i="3"/>
  <c r="Y70" i="3"/>
  <c r="W73" i="3"/>
  <c r="N29" i="7" s="1"/>
  <c r="X75" i="3"/>
  <c r="T77" i="3"/>
  <c r="V78" i="3"/>
  <c r="X79" i="3"/>
  <c r="T81" i="3"/>
  <c r="L35" i="7" s="1"/>
  <c r="V82" i="3"/>
  <c r="X83" i="3"/>
  <c r="O41" i="7" s="1"/>
  <c r="T85" i="3"/>
  <c r="L42" i="7" s="1"/>
  <c r="V86" i="3"/>
  <c r="X87" i="3"/>
  <c r="O37" i="7" s="1"/>
  <c r="T89" i="3"/>
  <c r="L49" i="7" s="1"/>
  <c r="V90" i="3"/>
  <c r="X91" i="3"/>
  <c r="O45" i="7" s="1"/>
  <c r="T93" i="3"/>
  <c r="L46" i="7" s="1"/>
  <c r="V94" i="3"/>
  <c r="X95" i="3"/>
  <c r="O51" i="7" s="1"/>
  <c r="T97" i="3"/>
  <c r="V98" i="3"/>
  <c r="X99" i="3"/>
  <c r="O82" i="7" s="1"/>
  <c r="T101" i="3"/>
  <c r="V102" i="3"/>
  <c r="X103" i="3"/>
  <c r="O84" i="7" s="1"/>
  <c r="T105" i="3"/>
  <c r="V106" i="3"/>
  <c r="X107" i="3"/>
  <c r="O55" i="7" s="1"/>
  <c r="T109" i="3"/>
  <c r="L57" i="7" s="1"/>
  <c r="V110" i="3"/>
  <c r="X111" i="3"/>
  <c r="O59" i="7" s="1"/>
  <c r="T113" i="3"/>
  <c r="L61" i="7" s="1"/>
  <c r="V114" i="3"/>
  <c r="X115" i="3"/>
  <c r="O63" i="7" s="1"/>
  <c r="T117" i="3"/>
  <c r="L65" i="7" s="1"/>
  <c r="V118" i="3"/>
  <c r="X119" i="3"/>
  <c r="O67" i="7" s="1"/>
  <c r="T121" i="3"/>
  <c r="L71" i="7" s="1"/>
  <c r="V122" i="3"/>
  <c r="X123" i="3"/>
  <c r="O69" i="7" s="1"/>
  <c r="T125" i="3"/>
  <c r="L72" i="7" s="1"/>
  <c r="V126" i="3"/>
  <c r="X127" i="3"/>
  <c r="T129" i="3"/>
  <c r="L76" i="7" s="1"/>
  <c r="V130" i="3"/>
  <c r="X131" i="3"/>
  <c r="O79" i="7" s="1"/>
  <c r="T133" i="3"/>
  <c r="M6" i="3"/>
  <c r="L7" i="3"/>
  <c r="K8" i="3"/>
  <c r="S8" i="3"/>
  <c r="K4" i="7" s="1"/>
  <c r="Q10" i="3"/>
  <c r="I8" i="7" s="1"/>
  <c r="P11" i="3"/>
  <c r="O12" i="3"/>
  <c r="G6" i="7" s="1"/>
  <c r="N13" i="3"/>
  <c r="M14" i="3"/>
  <c r="E7" i="7" s="1"/>
  <c r="L15" i="3"/>
  <c r="D9" i="7" s="1"/>
  <c r="K16" i="3"/>
  <c r="S16" i="3"/>
  <c r="R17" i="3"/>
  <c r="Q18" i="3"/>
  <c r="P19" i="3"/>
  <c r="O20" i="3"/>
  <c r="N21" i="3"/>
  <c r="M22" i="3"/>
  <c r="L23" i="3"/>
  <c r="K24" i="3"/>
  <c r="S24" i="3"/>
  <c r="R25" i="3"/>
  <c r="Q26" i="3"/>
  <c r="P27" i="3"/>
  <c r="O28" i="3"/>
  <c r="N29" i="3"/>
  <c r="M30" i="3"/>
  <c r="L31" i="3"/>
  <c r="R31" i="3"/>
  <c r="M32" i="3"/>
  <c r="Q32" i="3"/>
  <c r="L33" i="3"/>
  <c r="P33" i="3"/>
  <c r="K34" i="3"/>
  <c r="O34" i="3"/>
  <c r="S34" i="3"/>
  <c r="N35" i="3"/>
  <c r="R35" i="3"/>
  <c r="M36" i="3"/>
  <c r="Q36" i="3"/>
  <c r="L37" i="3"/>
  <c r="P37" i="3"/>
  <c r="K38" i="3"/>
  <c r="O38" i="3"/>
  <c r="S38" i="3"/>
  <c r="N39" i="3"/>
  <c r="R39" i="3"/>
  <c r="M40" i="3"/>
  <c r="Q40" i="3"/>
  <c r="L41" i="3"/>
  <c r="P41" i="3"/>
  <c r="K42" i="3"/>
  <c r="O42" i="3"/>
  <c r="S42" i="3"/>
  <c r="N43" i="3"/>
  <c r="R43" i="3"/>
  <c r="M44" i="3"/>
  <c r="Q44" i="3"/>
  <c r="L45" i="3"/>
  <c r="P45" i="3"/>
  <c r="K46" i="3"/>
  <c r="O46" i="3"/>
  <c r="S46" i="3"/>
  <c r="N47" i="3"/>
  <c r="R47" i="3"/>
  <c r="M48" i="3"/>
  <c r="Q48" i="3"/>
  <c r="L49" i="3"/>
  <c r="P49" i="3"/>
  <c r="K50" i="3"/>
  <c r="O50" i="3"/>
  <c r="S50" i="3"/>
  <c r="N51" i="3"/>
  <c r="F13" i="7" s="1"/>
  <c r="R51" i="3"/>
  <c r="M52" i="3"/>
  <c r="Q52" i="3"/>
  <c r="L53" i="3"/>
  <c r="P53" i="3"/>
  <c r="H17" i="7" s="1"/>
  <c r="K54" i="3"/>
  <c r="O54" i="3"/>
  <c r="S54" i="3"/>
  <c r="K14" i="7" s="1"/>
  <c r="N55" i="3"/>
  <c r="R55" i="3"/>
  <c r="M56" i="3"/>
  <c r="Q56" i="3"/>
  <c r="L57" i="3"/>
  <c r="D19" i="7" s="1"/>
  <c r="P57" i="3"/>
  <c r="K58" i="3"/>
  <c r="O58" i="3"/>
  <c r="G20" i="7" s="1"/>
  <c r="S58" i="3"/>
  <c r="N59" i="3"/>
  <c r="R59" i="3"/>
  <c r="M60" i="3"/>
  <c r="Q60" i="3"/>
  <c r="I21" i="7" s="1"/>
  <c r="L61" i="3"/>
  <c r="P61" i="3"/>
  <c r="K62" i="3"/>
  <c r="O62" i="3"/>
  <c r="S62" i="3"/>
  <c r="K22" i="7" s="1"/>
  <c r="N63" i="3"/>
  <c r="R63" i="3"/>
  <c r="M64" i="3"/>
  <c r="Q64" i="3"/>
  <c r="M65" i="3"/>
  <c r="Q65" i="3"/>
  <c r="L66" i="3"/>
  <c r="P66" i="3"/>
  <c r="K67" i="3"/>
  <c r="O67" i="3"/>
  <c r="S67" i="3"/>
  <c r="N68" i="3"/>
  <c r="R68" i="3"/>
  <c r="M69" i="3"/>
  <c r="Q69" i="3"/>
  <c r="L70" i="3"/>
  <c r="P70" i="3"/>
  <c r="K71" i="3"/>
  <c r="O71" i="3"/>
  <c r="S71" i="3"/>
  <c r="N72" i="3"/>
  <c r="R72" i="3"/>
  <c r="M73" i="3"/>
  <c r="Q73" i="3"/>
  <c r="L74" i="3"/>
  <c r="P74" i="3"/>
  <c r="K75" i="3"/>
  <c r="O75" i="3"/>
  <c r="S75" i="3"/>
  <c r="N76" i="3"/>
  <c r="R76" i="3"/>
  <c r="M77" i="3"/>
  <c r="Q77" i="3"/>
  <c r="L78" i="3"/>
  <c r="P78" i="3"/>
  <c r="K79" i="3"/>
  <c r="O79" i="3"/>
  <c r="S79" i="3"/>
  <c r="N80" i="3"/>
  <c r="F47" i="7" s="1"/>
  <c r="R80" i="3"/>
  <c r="J47" i="7" s="1"/>
  <c r="M81" i="3"/>
  <c r="E35" i="7" s="1"/>
  <c r="Q81" i="3"/>
  <c r="I35" i="7" s="1"/>
  <c r="L82" i="3"/>
  <c r="D36" i="7" s="1"/>
  <c r="P82" i="3"/>
  <c r="H36" i="7" s="1"/>
  <c r="K83" i="3"/>
  <c r="S83" i="3"/>
  <c r="K41" i="7" s="1"/>
  <c r="N84" i="3"/>
  <c r="F40" i="7" s="1"/>
  <c r="R84" i="3"/>
  <c r="J40" i="7" s="1"/>
  <c r="M85" i="3"/>
  <c r="E42" i="7" s="1"/>
  <c r="Q85" i="3"/>
  <c r="I42" i="7" s="1"/>
  <c r="L86" i="3"/>
  <c r="D38" i="7" s="1"/>
  <c r="P86" i="3"/>
  <c r="H38" i="7" s="1"/>
  <c r="K87" i="3"/>
  <c r="O87" i="3"/>
  <c r="G37" i="7" s="1"/>
  <c r="S87" i="3"/>
  <c r="K37" i="7" s="1"/>
  <c r="N88" i="3"/>
  <c r="F43" i="7" s="1"/>
  <c r="R88" i="3"/>
  <c r="J43" i="7" s="1"/>
  <c r="M89" i="3"/>
  <c r="E49" i="7" s="1"/>
  <c r="Q89" i="3"/>
  <c r="I49" i="7" s="1"/>
  <c r="P90" i="3"/>
  <c r="H44" i="7" s="1"/>
  <c r="K91" i="3"/>
  <c r="S91" i="3"/>
  <c r="K45" i="7" s="1"/>
  <c r="M93" i="3"/>
  <c r="E46" i="7" s="1"/>
  <c r="L94" i="3"/>
  <c r="D50" i="7" s="1"/>
  <c r="K95" i="3"/>
  <c r="N96" i="3"/>
  <c r="F52" i="7" s="1"/>
  <c r="M97" i="3"/>
  <c r="L98" i="3"/>
  <c r="K99" i="3"/>
  <c r="S99" i="3"/>
  <c r="K82" i="7" s="1"/>
  <c r="R100" i="3"/>
  <c r="Q101" i="3"/>
  <c r="K103" i="3"/>
  <c r="N104" i="3"/>
  <c r="F85" i="7" s="1"/>
  <c r="M105" i="3"/>
  <c r="L106" i="3"/>
  <c r="O107" i="3"/>
  <c r="G55" i="7" s="1"/>
  <c r="N108" i="3"/>
  <c r="F56" i="7" s="1"/>
  <c r="Q109" i="3"/>
  <c r="I57" i="7" s="1"/>
  <c r="P110" i="3"/>
  <c r="H58" i="7" s="1"/>
  <c r="O111" i="3"/>
  <c r="G59" i="7" s="1"/>
  <c r="R112" i="3"/>
  <c r="J60" i="7" s="1"/>
  <c r="Q113" i="3"/>
  <c r="I61" i="7" s="1"/>
  <c r="K115" i="3"/>
  <c r="S115" i="3"/>
  <c r="K63" i="7" s="1"/>
  <c r="R116" i="3"/>
  <c r="J64" i="7" s="1"/>
  <c r="L118" i="3"/>
  <c r="D66" i="7" s="1"/>
  <c r="K119" i="3"/>
  <c r="S119" i="3"/>
  <c r="K67" i="7" s="1"/>
  <c r="R120" i="3"/>
  <c r="L122" i="3"/>
  <c r="D70" i="7" s="1"/>
  <c r="K123" i="3"/>
  <c r="N124" i="3"/>
  <c r="F73" i="7" s="1"/>
  <c r="M125" i="3"/>
  <c r="E72" i="7" s="1"/>
  <c r="P126" i="3"/>
  <c r="H74" i="7" s="1"/>
  <c r="O127" i="3"/>
  <c r="N128" i="3"/>
  <c r="F77" i="7" s="1"/>
  <c r="Q129" i="3"/>
  <c r="I76" i="7" s="1"/>
  <c r="P130" i="3"/>
  <c r="H78" i="7" s="1"/>
  <c r="O131" i="3"/>
  <c r="G79" i="7" s="1"/>
  <c r="R132" i="3"/>
  <c r="J80" i="7" s="1"/>
  <c r="Q133" i="3"/>
  <c r="J12" i="3"/>
  <c r="J20" i="3"/>
  <c r="J32" i="3"/>
  <c r="J48" i="3"/>
  <c r="J64" i="3"/>
  <c r="J76" i="3"/>
  <c r="J92" i="3"/>
  <c r="J104" i="3"/>
  <c r="J116" i="3"/>
  <c r="J132" i="3"/>
  <c r="Q130" i="3"/>
  <c r="I78" i="7" s="1"/>
  <c r="O132" i="3"/>
  <c r="G80" i="7" s="1"/>
  <c r="N133" i="3"/>
  <c r="J13" i="3"/>
  <c r="J21" i="3"/>
  <c r="J29" i="3"/>
  <c r="J37" i="3"/>
  <c r="J45" i="3"/>
  <c r="J53" i="3"/>
  <c r="J61" i="3"/>
  <c r="J69" i="3"/>
  <c r="J77" i="3"/>
  <c r="J85" i="3"/>
  <c r="J93" i="3"/>
  <c r="J101" i="3"/>
  <c r="J109" i="3"/>
  <c r="J117" i="3"/>
  <c r="J125" i="3"/>
  <c r="J133" i="3"/>
  <c r="Y52" i="3"/>
  <c r="W55" i="3"/>
  <c r="U58" i="3"/>
  <c r="M20" i="7" s="1"/>
  <c r="Y60" i="3"/>
  <c r="W63" i="3"/>
  <c r="U66" i="3"/>
  <c r="Y68" i="3"/>
  <c r="W71" i="3"/>
  <c r="U74" i="3"/>
  <c r="U76" i="3"/>
  <c r="M32" i="7" s="1"/>
  <c r="W77" i="3"/>
  <c r="N30" i="7" s="1"/>
  <c r="Y78" i="3"/>
  <c r="U80" i="3"/>
  <c r="M47" i="7" s="1"/>
  <c r="W81" i="3"/>
  <c r="N35" i="7" s="1"/>
  <c r="Y82" i="3"/>
  <c r="P36" i="7" s="1"/>
  <c r="U84" i="3"/>
  <c r="M40" i="7" s="1"/>
  <c r="W85" i="3"/>
  <c r="N42" i="7" s="1"/>
  <c r="Y86" i="3"/>
  <c r="P38" i="7" s="1"/>
  <c r="U88" i="3"/>
  <c r="M43" i="7" s="1"/>
  <c r="W89" i="3"/>
  <c r="N49" i="7" s="1"/>
  <c r="Y90" i="3"/>
  <c r="P44" i="7" s="1"/>
  <c r="U92" i="3"/>
  <c r="M39" i="7" s="1"/>
  <c r="W93" i="3"/>
  <c r="N46" i="7" s="1"/>
  <c r="Y94" i="3"/>
  <c r="P50" i="7" s="1"/>
  <c r="U96" i="3"/>
  <c r="M52" i="7" s="1"/>
  <c r="W97" i="3"/>
  <c r="Y98" i="3"/>
  <c r="U100" i="3"/>
  <c r="W101" i="3"/>
  <c r="Y102" i="3"/>
  <c r="U104" i="3"/>
  <c r="M85" i="7" s="1"/>
  <c r="W105" i="3"/>
  <c r="Y106" i="3"/>
  <c r="U108" i="3"/>
  <c r="M56" i="7" s="1"/>
  <c r="W109" i="3"/>
  <c r="N57" i="7" s="1"/>
  <c r="Y110" i="3"/>
  <c r="P58" i="7" s="1"/>
  <c r="U112" i="3"/>
  <c r="M60" i="7" s="1"/>
  <c r="W113" i="3"/>
  <c r="N61" i="7" s="1"/>
  <c r="Y114" i="3"/>
  <c r="P62" i="7" s="1"/>
  <c r="U116" i="3"/>
  <c r="M64" i="7" s="1"/>
  <c r="W117" i="3"/>
  <c r="N65" i="7" s="1"/>
  <c r="Y118" i="3"/>
  <c r="P66" i="7" s="1"/>
  <c r="U120" i="3"/>
  <c r="W121" i="3"/>
  <c r="N71" i="7" s="1"/>
  <c r="Y122" i="3"/>
  <c r="P70" i="7" s="1"/>
  <c r="U124" i="3"/>
  <c r="M73" i="7" s="1"/>
  <c r="W125" i="3"/>
  <c r="N72" i="7" s="1"/>
  <c r="Y126" i="3"/>
  <c r="P74" i="7" s="1"/>
  <c r="U128" i="3"/>
  <c r="M77" i="7" s="1"/>
  <c r="W129" i="3"/>
  <c r="N76" i="7" s="1"/>
  <c r="Y130" i="3"/>
  <c r="P78" i="7" s="1"/>
  <c r="U132" i="3"/>
  <c r="M80" i="7" s="1"/>
  <c r="W133" i="3"/>
  <c r="P6" i="3"/>
  <c r="O7" i="3"/>
  <c r="N8" i="3"/>
  <c r="F4" i="7" s="1"/>
  <c r="L10" i="3"/>
  <c r="D8" i="7" s="1"/>
  <c r="K11" i="3"/>
  <c r="S11" i="3"/>
  <c r="R12" i="3"/>
  <c r="J6" i="7" s="1"/>
  <c r="Q13" i="3"/>
  <c r="P14" i="3"/>
  <c r="H7" i="7" s="1"/>
  <c r="O15" i="3"/>
  <c r="G9" i="7" s="1"/>
  <c r="N16" i="3"/>
  <c r="M17" i="3"/>
  <c r="L18" i="3"/>
  <c r="K19" i="3"/>
  <c r="S19" i="3"/>
  <c r="R20" i="3"/>
  <c r="Q21" i="3"/>
  <c r="P22" i="3"/>
  <c r="O23" i="3"/>
  <c r="N24" i="3"/>
  <c r="M25" i="3"/>
  <c r="L26" i="3"/>
  <c r="K27" i="3"/>
  <c r="S27" i="3"/>
  <c r="R28" i="3"/>
  <c r="Q29" i="3"/>
  <c r="P30" i="3"/>
  <c r="O31" i="3"/>
  <c r="S31" i="3"/>
  <c r="N32" i="3"/>
  <c r="R32" i="3"/>
  <c r="M33" i="3"/>
  <c r="Q33" i="3"/>
  <c r="L34" i="3"/>
  <c r="P34" i="3"/>
  <c r="K35" i="3"/>
  <c r="O35" i="3"/>
  <c r="S35" i="3"/>
  <c r="N36" i="3"/>
  <c r="R36" i="3"/>
  <c r="M37" i="3"/>
  <c r="Q37" i="3"/>
  <c r="L38" i="3"/>
  <c r="P38" i="3"/>
  <c r="K39" i="3"/>
  <c r="O39" i="3"/>
  <c r="S39" i="3"/>
  <c r="N40" i="3"/>
  <c r="R40" i="3"/>
  <c r="M41" i="3"/>
  <c r="Q41" i="3"/>
  <c r="L42" i="3"/>
  <c r="P42" i="3"/>
  <c r="K43" i="3"/>
  <c r="O43" i="3"/>
  <c r="S43" i="3"/>
  <c r="N44" i="3"/>
  <c r="R44" i="3"/>
  <c r="M45" i="3"/>
  <c r="Q45" i="3"/>
  <c r="L46" i="3"/>
  <c r="P46" i="3"/>
  <c r="K47" i="3"/>
  <c r="O47" i="3"/>
  <c r="S47" i="3"/>
  <c r="N48" i="3"/>
  <c r="R48" i="3"/>
  <c r="M49" i="3"/>
  <c r="Q49" i="3"/>
  <c r="L50" i="3"/>
  <c r="P50" i="3"/>
  <c r="K51" i="3"/>
  <c r="O51" i="3"/>
  <c r="S51" i="3"/>
  <c r="K13" i="7" s="1"/>
  <c r="N52" i="3"/>
  <c r="R52" i="3"/>
  <c r="M53" i="3"/>
  <c r="Q53" i="3"/>
  <c r="I17" i="7" s="1"/>
  <c r="L54" i="3"/>
  <c r="P54" i="3"/>
  <c r="K55" i="3"/>
  <c r="O55" i="3"/>
  <c r="G16" i="7" s="1"/>
  <c r="S55" i="3"/>
  <c r="N56" i="3"/>
  <c r="R56" i="3"/>
  <c r="M57" i="3"/>
  <c r="E19" i="7" s="1"/>
  <c r="Q57" i="3"/>
  <c r="L58" i="3"/>
  <c r="P58" i="3"/>
  <c r="K59" i="3"/>
  <c r="O59" i="3"/>
  <c r="S59" i="3"/>
  <c r="N60" i="3"/>
  <c r="R60" i="3"/>
  <c r="J21" i="7" s="1"/>
  <c r="M61" i="3"/>
  <c r="Q61" i="3"/>
  <c r="I24" i="7" s="1"/>
  <c r="L62" i="3"/>
  <c r="D22" i="7" s="1"/>
  <c r="P62" i="3"/>
  <c r="H22" i="7" s="1"/>
  <c r="K63" i="3"/>
  <c r="O63" i="3"/>
  <c r="G23" i="7" s="1"/>
  <c r="S63" i="3"/>
  <c r="K23" i="7" s="1"/>
  <c r="N64" i="3"/>
  <c r="R64" i="3"/>
  <c r="N65" i="3"/>
  <c r="R65" i="3"/>
  <c r="M66" i="3"/>
  <c r="Q66" i="3"/>
  <c r="L67" i="3"/>
  <c r="P67" i="3"/>
  <c r="K68" i="3"/>
  <c r="O68" i="3"/>
  <c r="S68" i="3"/>
  <c r="N69" i="3"/>
  <c r="R69" i="3"/>
  <c r="M70" i="3"/>
  <c r="Q70" i="3"/>
  <c r="L71" i="3"/>
  <c r="P71" i="3"/>
  <c r="K72" i="3"/>
  <c r="O72" i="3"/>
  <c r="S72" i="3"/>
  <c r="N73" i="3"/>
  <c r="R73" i="3"/>
  <c r="M74" i="3"/>
  <c r="Q74" i="3"/>
  <c r="L75" i="3"/>
  <c r="P75" i="3"/>
  <c r="K76" i="3"/>
  <c r="O76" i="3"/>
  <c r="S76" i="3"/>
  <c r="N77" i="3"/>
  <c r="R77" i="3"/>
  <c r="M78" i="3"/>
  <c r="Q78" i="3"/>
  <c r="L79" i="3"/>
  <c r="P79" i="3"/>
  <c r="K80" i="3"/>
  <c r="O80" i="3"/>
  <c r="G47" i="7" s="1"/>
  <c r="S80" i="3"/>
  <c r="K47" i="7" s="1"/>
  <c r="N81" i="3"/>
  <c r="F35" i="7" s="1"/>
  <c r="R81" i="3"/>
  <c r="J35" i="7" s="1"/>
  <c r="M82" i="3"/>
  <c r="E36" i="7" s="1"/>
  <c r="Q82" i="3"/>
  <c r="I36" i="7" s="1"/>
  <c r="L83" i="3"/>
  <c r="D41" i="7" s="1"/>
  <c r="P83" i="3"/>
  <c r="H41" i="7" s="1"/>
  <c r="K84" i="3"/>
  <c r="O84" i="3"/>
  <c r="G40" i="7" s="1"/>
  <c r="S84" i="3"/>
  <c r="K40" i="7" s="1"/>
  <c r="N85" i="3"/>
  <c r="F42" i="7" s="1"/>
  <c r="R85" i="3"/>
  <c r="J42" i="7" s="1"/>
  <c r="M86" i="3"/>
  <c r="E38" i="7" s="1"/>
  <c r="Q86" i="3"/>
  <c r="I38" i="7" s="1"/>
  <c r="L87" i="3"/>
  <c r="D37" i="7" s="1"/>
  <c r="P87" i="3"/>
  <c r="H37" i="7" s="1"/>
  <c r="K88" i="3"/>
  <c r="O88" i="3"/>
  <c r="G43" i="7" s="1"/>
  <c r="S88" i="3"/>
  <c r="K43" i="7" s="1"/>
  <c r="N89" i="3"/>
  <c r="F49" i="7" s="1"/>
  <c r="R89" i="3"/>
  <c r="J49" i="7" s="1"/>
  <c r="M90" i="3"/>
  <c r="E44" i="7" s="1"/>
  <c r="Q90" i="3"/>
  <c r="I44" i="7" s="1"/>
  <c r="L91" i="3"/>
  <c r="D45" i="7" s="1"/>
  <c r="P91" i="3"/>
  <c r="H45" i="7" s="1"/>
  <c r="K92" i="3"/>
  <c r="O92" i="3"/>
  <c r="G39" i="7" s="1"/>
  <c r="S92" i="3"/>
  <c r="K39" i="7" s="1"/>
  <c r="N93" i="3"/>
  <c r="F46" i="7" s="1"/>
  <c r="R93" i="3"/>
  <c r="J46" i="7" s="1"/>
  <c r="M94" i="3"/>
  <c r="E50" i="7" s="1"/>
  <c r="Q94" i="3"/>
  <c r="I50" i="7" s="1"/>
  <c r="L95" i="3"/>
  <c r="D51" i="7" s="1"/>
  <c r="P95" i="3"/>
  <c r="H51" i="7" s="1"/>
  <c r="K96" i="3"/>
  <c r="O96" i="3"/>
  <c r="G52" i="7" s="1"/>
  <c r="S96" i="3"/>
  <c r="K52" i="7" s="1"/>
  <c r="N97" i="3"/>
  <c r="R97" i="3"/>
  <c r="M98" i="3"/>
  <c r="Q98" i="3"/>
  <c r="L99" i="3"/>
  <c r="D82" i="7" s="1"/>
  <c r="P99" i="3"/>
  <c r="H82" i="7" s="1"/>
  <c r="K100" i="3"/>
  <c r="O100" i="3"/>
  <c r="S100" i="3"/>
  <c r="N101" i="3"/>
  <c r="R101" i="3"/>
  <c r="M102" i="3"/>
  <c r="Q102" i="3"/>
  <c r="L103" i="3"/>
  <c r="D84" i="7" s="1"/>
  <c r="P103" i="3"/>
  <c r="H84" i="7" s="1"/>
  <c r="K104" i="3"/>
  <c r="O104" i="3"/>
  <c r="G85" i="7" s="1"/>
  <c r="S104" i="3"/>
  <c r="K85" i="7" s="1"/>
  <c r="N105" i="3"/>
  <c r="R105" i="3"/>
  <c r="M106" i="3"/>
  <c r="Q106" i="3"/>
  <c r="L107" i="3"/>
  <c r="D55" i="7" s="1"/>
  <c r="P107" i="3"/>
  <c r="H55" i="7" s="1"/>
  <c r="K108" i="3"/>
  <c r="O108" i="3"/>
  <c r="G56" i="7" s="1"/>
  <c r="S108" i="3"/>
  <c r="K56" i="7" s="1"/>
  <c r="N109" i="3"/>
  <c r="F57" i="7" s="1"/>
  <c r="R109" i="3"/>
  <c r="J57" i="7" s="1"/>
  <c r="M110" i="3"/>
  <c r="E58" i="7" s="1"/>
  <c r="Q110" i="3"/>
  <c r="I58" i="7" s="1"/>
  <c r="L111" i="3"/>
  <c r="D59" i="7" s="1"/>
  <c r="P111" i="3"/>
  <c r="H59" i="7" s="1"/>
  <c r="K112" i="3"/>
  <c r="O112" i="3"/>
  <c r="G60" i="7" s="1"/>
  <c r="S112" i="3"/>
  <c r="K60" i="7" s="1"/>
  <c r="N113" i="3"/>
  <c r="F61" i="7" s="1"/>
  <c r="R113" i="3"/>
  <c r="J61" i="7" s="1"/>
  <c r="M114" i="3"/>
  <c r="E62" i="7" s="1"/>
  <c r="Q114" i="3"/>
  <c r="I62" i="7" s="1"/>
  <c r="L115" i="3"/>
  <c r="D63" i="7" s="1"/>
  <c r="P115" i="3"/>
  <c r="H63" i="7" s="1"/>
  <c r="K116" i="3"/>
  <c r="O116" i="3"/>
  <c r="G64" i="7" s="1"/>
  <c r="S116" i="3"/>
  <c r="K64" i="7" s="1"/>
  <c r="N117" i="3"/>
  <c r="F65" i="7" s="1"/>
  <c r="R117" i="3"/>
  <c r="J65" i="7" s="1"/>
  <c r="M118" i="3"/>
  <c r="E66" i="7" s="1"/>
  <c r="Q118" i="3"/>
  <c r="I66" i="7" s="1"/>
  <c r="L119" i="3"/>
  <c r="D67" i="7" s="1"/>
  <c r="P119" i="3"/>
  <c r="H67" i="7" s="1"/>
  <c r="K120" i="3"/>
  <c r="O120" i="3"/>
  <c r="S120" i="3"/>
  <c r="N121" i="3"/>
  <c r="F71" i="7" s="1"/>
  <c r="R121" i="3"/>
  <c r="J71" i="7" s="1"/>
  <c r="M122" i="3"/>
  <c r="E70" i="7" s="1"/>
  <c r="Q122" i="3"/>
  <c r="I70" i="7" s="1"/>
  <c r="L123" i="3"/>
  <c r="D69" i="7" s="1"/>
  <c r="P123" i="3"/>
  <c r="H69" i="7" s="1"/>
  <c r="K124" i="3"/>
  <c r="O124" i="3"/>
  <c r="G73" i="7" s="1"/>
  <c r="S124" i="3"/>
  <c r="K73" i="7" s="1"/>
  <c r="N125" i="3"/>
  <c r="F72" i="7" s="1"/>
  <c r="R125" i="3"/>
  <c r="J72" i="7" s="1"/>
  <c r="M126" i="3"/>
  <c r="E74" i="7" s="1"/>
  <c r="Q126" i="3"/>
  <c r="I74" i="7" s="1"/>
  <c r="L127" i="3"/>
  <c r="P127" i="3"/>
  <c r="K128" i="3"/>
  <c r="O128" i="3"/>
  <c r="G77" i="7" s="1"/>
  <c r="S128" i="3"/>
  <c r="K77" i="7" s="1"/>
  <c r="N129" i="3"/>
  <c r="F76" i="7" s="1"/>
  <c r="R129" i="3"/>
  <c r="J76" i="7" s="1"/>
  <c r="M130" i="3"/>
  <c r="E78" i="7" s="1"/>
  <c r="L131" i="3"/>
  <c r="D79" i="7" s="1"/>
  <c r="P131" i="3"/>
  <c r="H79" i="7" s="1"/>
  <c r="K132" i="3"/>
  <c r="S132" i="3"/>
  <c r="K80" i="7" s="1"/>
  <c r="R133" i="3"/>
  <c r="J17" i="3"/>
  <c r="J25" i="3"/>
  <c r="J33" i="3"/>
  <c r="J41" i="3"/>
  <c r="J49" i="3"/>
  <c r="J57" i="3"/>
  <c r="J65" i="3"/>
  <c r="J73" i="3"/>
  <c r="J81" i="3"/>
  <c r="J89" i="3"/>
  <c r="J97" i="3"/>
  <c r="J105" i="3"/>
  <c r="J113" i="3"/>
  <c r="J121" i="3"/>
  <c r="J129" i="3"/>
  <c r="D20" i="7" l="1"/>
  <c r="F18" i="7"/>
  <c r="AD31" i="7"/>
  <c r="BD31" i="7"/>
  <c r="AK29" i="7"/>
  <c r="AX26" i="7"/>
  <c r="AC26" i="7"/>
  <c r="AU25" i="7"/>
  <c r="U25" i="7"/>
  <c r="BD28" i="7"/>
  <c r="AK27" i="7"/>
  <c r="AL24" i="7"/>
  <c r="AV15" i="7"/>
  <c r="S28" i="7"/>
  <c r="AH27" i="7"/>
  <c r="AT23" i="7"/>
  <c r="S22" i="7"/>
  <c r="AH24" i="7"/>
  <c r="AA21" i="7"/>
  <c r="K48" i="7"/>
  <c r="J15" i="7"/>
  <c r="AV14" i="7"/>
  <c r="H14" i="7"/>
  <c r="AA33" i="7"/>
  <c r="AT30" i="7"/>
  <c r="S32" i="7"/>
  <c r="BK15" i="7"/>
  <c r="BM19" i="7"/>
  <c r="BK67" i="7"/>
  <c r="BK63" i="7"/>
  <c r="BK59" i="7"/>
  <c r="AV59" i="7"/>
  <c r="AV57" i="7"/>
  <c r="AV55" i="7"/>
  <c r="AV84" i="7"/>
  <c r="AV82" i="7"/>
  <c r="AV51" i="7"/>
  <c r="AV46" i="7"/>
  <c r="BL35" i="7"/>
  <c r="AI34" i="7"/>
  <c r="AB33" i="7"/>
  <c r="AZ30" i="7"/>
  <c r="AI30" i="7"/>
  <c r="AB32" i="7"/>
  <c r="AJ31" i="7"/>
  <c r="AA34" i="7"/>
  <c r="AT33" i="7"/>
  <c r="AH33" i="7"/>
  <c r="S30" i="7"/>
  <c r="AA30" i="7"/>
  <c r="AT32" i="7"/>
  <c r="AH32" i="7"/>
  <c r="BG31" i="7"/>
  <c r="AN29" i="7"/>
  <c r="AS26" i="7"/>
  <c r="AG26" i="7"/>
  <c r="Y25" i="7"/>
  <c r="BG28" i="7"/>
  <c r="R28" i="7"/>
  <c r="AN27" i="7"/>
  <c r="AL33" i="7"/>
  <c r="AD30" i="7"/>
  <c r="V32" i="7"/>
  <c r="AL26" i="7"/>
  <c r="AD25" i="7"/>
  <c r="V28" i="7"/>
  <c r="BH27" i="7"/>
  <c r="BD23" i="7"/>
  <c r="AP22" i="7"/>
  <c r="BC24" i="7"/>
  <c r="AJ24" i="7"/>
  <c r="Z21" i="7"/>
  <c r="R88" i="7"/>
  <c r="AV94" i="7"/>
  <c r="BL91" i="7"/>
  <c r="BK70" i="7"/>
  <c r="AG31" i="7"/>
  <c r="Y29" i="7"/>
  <c r="BG26" i="7"/>
  <c r="AN25" i="7"/>
  <c r="AS28" i="7"/>
  <c r="AG28" i="7"/>
  <c r="Y27" i="7"/>
  <c r="BH33" i="7"/>
  <c r="AL30" i="7"/>
  <c r="AD32" i="7"/>
  <c r="AL31" i="7"/>
  <c r="AD29" i="7"/>
  <c r="AR26" i="7"/>
  <c r="V26" i="7"/>
  <c r="BH25" i="7"/>
  <c r="AL28" i="7"/>
  <c r="AD27" i="7"/>
  <c r="AU28" i="7"/>
  <c r="U28" i="7"/>
  <c r="BD27" i="7"/>
  <c r="AX23" i="7"/>
  <c r="AC23" i="7"/>
  <c r="AU22" i="7"/>
  <c r="AB31" i="7"/>
  <c r="AZ29" i="7"/>
  <c r="AI29" i="7"/>
  <c r="AB26" i="7"/>
  <c r="AZ25" i="7"/>
  <c r="AI25" i="7"/>
  <c r="AB28" i="7"/>
  <c r="AZ27" i="7"/>
  <c r="AI27" i="7"/>
  <c r="AZ23" i="7"/>
  <c r="AI23" i="7"/>
  <c r="AB22" i="7"/>
  <c r="AZ24" i="7"/>
  <c r="AI24" i="7"/>
  <c r="AB21" i="7"/>
  <c r="AZ48" i="7"/>
  <c r="AI48" i="7"/>
  <c r="AB20" i="7"/>
  <c r="AZ19" i="7"/>
  <c r="AI19" i="7"/>
  <c r="AB18" i="7"/>
  <c r="R90" i="7"/>
  <c r="P20" i="7"/>
  <c r="R71" i="7"/>
  <c r="R67" i="7"/>
  <c r="R65" i="7"/>
  <c r="R63" i="7"/>
  <c r="R61" i="7"/>
  <c r="R59" i="7"/>
  <c r="R57" i="7"/>
  <c r="R55" i="7"/>
  <c r="R84" i="7"/>
  <c r="R82" i="7"/>
  <c r="R51" i="7"/>
  <c r="R46" i="7"/>
  <c r="BL45" i="7"/>
  <c r="BL37" i="7"/>
  <c r="BL41" i="7"/>
  <c r="BE34" i="7"/>
  <c r="AJ34" i="7"/>
  <c r="BK106" i="6"/>
  <c r="BC33" i="7"/>
  <c r="AJ33" i="7"/>
  <c r="Z30" i="7"/>
  <c r="BE32" i="7"/>
  <c r="BC31" i="7"/>
  <c r="H20" i="7"/>
  <c r="G13" i="7"/>
  <c r="J18" i="7"/>
  <c r="BK57" i="7"/>
  <c r="BK55" i="7"/>
  <c r="BK84" i="7"/>
  <c r="BK82" i="7"/>
  <c r="BK51" i="7"/>
  <c r="BK46" i="7"/>
  <c r="BN106" i="6"/>
  <c r="AF34" i="7"/>
  <c r="BE29" i="7"/>
  <c r="R25" i="7"/>
  <c r="R23" i="7"/>
  <c r="BH31" i="7"/>
  <c r="AL29" i="7"/>
  <c r="BK26" i="7"/>
  <c r="BK28" i="7"/>
  <c r="AH18" i="7"/>
  <c r="S16" i="7"/>
  <c r="AH14" i="7"/>
  <c r="AA17" i="7"/>
  <c r="AT15" i="7"/>
  <c r="S13" i="7"/>
  <c r="R16" i="7"/>
  <c r="R17" i="7"/>
  <c r="R13" i="7"/>
  <c r="F21" i="7"/>
  <c r="E17" i="7"/>
  <c r="BK65" i="7"/>
  <c r="BK61" i="7"/>
  <c r="BL44" i="7"/>
  <c r="BL38" i="7"/>
  <c r="BL36" i="7"/>
  <c r="BL47" i="7"/>
  <c r="BL33" i="7"/>
  <c r="BL32" i="7"/>
  <c r="BL31" i="7"/>
  <c r="AR34" i="7"/>
  <c r="AL34" i="7"/>
  <c r="V34" i="7"/>
  <c r="AD33" i="7"/>
  <c r="AR30" i="7"/>
  <c r="V30" i="7"/>
  <c r="BH32" i="7"/>
  <c r="R24" i="7"/>
  <c r="R48" i="7"/>
  <c r="R19" i="7"/>
  <c r="BL29" i="7"/>
  <c r="BL25" i="7"/>
  <c r="BL27" i="7"/>
  <c r="BL23" i="7"/>
  <c r="BL24" i="7"/>
  <c r="BL48" i="7"/>
  <c r="BL19" i="7"/>
  <c r="BK16" i="7"/>
  <c r="BK13" i="7"/>
  <c r="BL4" i="7"/>
  <c r="R87" i="7"/>
  <c r="BK90" i="7"/>
  <c r="BM50" i="7"/>
  <c r="BM76" i="7"/>
  <c r="BM72" i="7"/>
  <c r="BM46" i="7"/>
  <c r="BM85" i="7"/>
  <c r="BM52" i="7"/>
  <c r="BM26" i="7"/>
  <c r="BM15" i="7"/>
  <c r="BM67" i="7"/>
  <c r="BM84" i="7"/>
  <c r="BM37" i="7"/>
  <c r="BM66" i="7"/>
  <c r="BM38" i="7"/>
  <c r="BK58" i="7"/>
  <c r="BK56" i="7"/>
  <c r="BK85" i="7"/>
  <c r="BK52" i="7"/>
  <c r="BK50" i="7"/>
  <c r="AM33" i="7"/>
  <c r="AE30" i="7"/>
  <c r="W32" i="7"/>
  <c r="AA28" i="7"/>
  <c r="AT27" i="7"/>
  <c r="R18" i="7"/>
  <c r="BM90" i="7"/>
  <c r="BM93" i="7"/>
  <c r="BM87" i="7"/>
  <c r="BM61" i="7"/>
  <c r="BM30" i="7"/>
  <c r="BM80" i="7"/>
  <c r="BM71" i="7"/>
  <c r="BM49" i="7"/>
  <c r="BM65" i="7"/>
  <c r="BM42" i="7"/>
  <c r="BM39" i="7"/>
  <c r="BM60" i="7"/>
  <c r="BM43" i="7"/>
  <c r="BM79" i="7"/>
  <c r="BM63" i="7"/>
  <c r="BM82" i="7"/>
  <c r="BM41" i="7"/>
  <c r="BM78" i="7"/>
  <c r="BM62" i="7"/>
  <c r="BM36" i="7"/>
  <c r="BL39" i="7"/>
  <c r="BL43" i="7"/>
  <c r="BL40" i="7"/>
  <c r="BL30" i="7"/>
  <c r="R31" i="7"/>
  <c r="AK31" i="7"/>
  <c r="AX29" i="7"/>
  <c r="AC29" i="7"/>
  <c r="AU26" i="7"/>
  <c r="U26" i="7"/>
  <c r="BD25" i="7"/>
  <c r="AK28" i="7"/>
  <c r="AX27" i="7"/>
  <c r="AC27" i="7"/>
  <c r="Z16" i="7"/>
  <c r="BE14" i="7"/>
  <c r="AP17" i="7"/>
  <c r="BC15" i="7"/>
  <c r="AJ15" i="7"/>
  <c r="Z13" i="7"/>
  <c r="BI48" i="7"/>
  <c r="AE48" i="7"/>
  <c r="Q48" i="7"/>
  <c r="AM20" i="7"/>
  <c r="W20" i="7"/>
  <c r="BI19" i="7"/>
  <c r="AE19" i="7"/>
  <c r="AT16" i="7"/>
  <c r="S14" i="7"/>
  <c r="BK17" i="7"/>
  <c r="AH17" i="7"/>
  <c r="AA15" i="7"/>
  <c r="AT13" i="7"/>
  <c r="S9" i="7"/>
  <c r="AR9" i="7"/>
  <c r="AL9" i="7"/>
  <c r="V9" i="7"/>
  <c r="BL3" i="7"/>
  <c r="BL89" i="7"/>
  <c r="BL92" i="7"/>
  <c r="BM94" i="7"/>
  <c r="BM91" i="7"/>
  <c r="BM35" i="7"/>
  <c r="BM57" i="7"/>
  <c r="BM32" i="7"/>
  <c r="BM77" i="7"/>
  <c r="BM56" i="7"/>
  <c r="BM40" i="7"/>
  <c r="BM21" i="7"/>
  <c r="BM51" i="7"/>
  <c r="BM58" i="7"/>
  <c r="AF28" i="7"/>
  <c r="AO27" i="7"/>
  <c r="X27" i="7"/>
  <c r="AO23" i="7"/>
  <c r="X23" i="7"/>
  <c r="AQ22" i="7"/>
  <c r="BF22" i="7"/>
  <c r="AF22" i="7"/>
  <c r="AO24" i="7"/>
  <c r="X24" i="7"/>
  <c r="AQ21" i="7"/>
  <c r="BF21" i="7"/>
  <c r="AF21" i="7"/>
  <c r="AO48" i="7"/>
  <c r="X48" i="7"/>
  <c r="AQ20" i="7"/>
  <c r="BF20" i="7"/>
  <c r="AF20" i="7"/>
  <c r="AO19" i="7"/>
  <c r="X19" i="7"/>
  <c r="AQ18" i="7"/>
  <c r="BF18" i="7"/>
  <c r="AF18" i="7"/>
  <c r="AS16" i="7"/>
  <c r="BG16" i="7"/>
  <c r="AG16" i="7"/>
  <c r="AN14" i="7"/>
  <c r="Y14" i="7"/>
  <c r="AS17" i="7"/>
  <c r="BG17" i="7"/>
  <c r="AG17" i="7"/>
  <c r="AN15" i="7"/>
  <c r="Y15" i="7"/>
  <c r="AS13" i="7"/>
  <c r="BG13" i="7"/>
  <c r="AG13" i="7"/>
  <c r="AB9" i="7"/>
  <c r="AO9" i="7"/>
  <c r="BL6" i="7"/>
  <c r="BM95" i="7"/>
  <c r="BM88" i="7"/>
  <c r="BM89" i="7"/>
  <c r="BL95" i="7"/>
  <c r="BM92" i="7"/>
  <c r="BM5" i="7"/>
  <c r="BM59" i="7"/>
  <c r="BM74" i="7"/>
  <c r="BM7" i="7"/>
  <c r="BM29" i="7"/>
  <c r="E24" i="7"/>
  <c r="G48" i="7"/>
  <c r="I19" i="7"/>
  <c r="K16" i="7"/>
  <c r="D14" i="7"/>
  <c r="F15" i="7"/>
  <c r="BM64" i="7"/>
  <c r="BM6" i="7"/>
  <c r="BM73" i="7"/>
  <c r="BM47" i="7"/>
  <c r="BM18" i="7"/>
  <c r="BM4" i="7"/>
  <c r="BM69" i="7"/>
  <c r="BM55" i="7"/>
  <c r="BM45" i="7"/>
  <c r="BM70" i="7"/>
  <c r="BM44" i="7"/>
  <c r="BM8" i="7"/>
  <c r="BE31" i="7"/>
  <c r="AP29" i="7"/>
  <c r="R26" i="7"/>
  <c r="BM86" i="7"/>
  <c r="BL71" i="7"/>
  <c r="BL67" i="7"/>
  <c r="BL65" i="7"/>
  <c r="BL63" i="7"/>
  <c r="BL61" i="7"/>
  <c r="BL59" i="7"/>
  <c r="BL57" i="7"/>
  <c r="BL55" i="7"/>
  <c r="BL84" i="7"/>
  <c r="BL82" i="7"/>
  <c r="BL51" i="7"/>
  <c r="BL46" i="7"/>
  <c r="BK44" i="7"/>
  <c r="BK38" i="7"/>
  <c r="BK36" i="7"/>
  <c r="R39" i="7"/>
  <c r="R44" i="7"/>
  <c r="R43" i="7"/>
  <c r="R38" i="7"/>
  <c r="R40" i="7"/>
  <c r="R36" i="7"/>
  <c r="R47" i="7"/>
  <c r="R33" i="7"/>
  <c r="R32" i="7"/>
  <c r="BK29" i="7"/>
  <c r="BK25" i="7"/>
  <c r="BK27" i="7"/>
  <c r="BK24" i="7"/>
  <c r="BL16" i="7"/>
  <c r="BL17" i="7"/>
  <c r="BL13" i="7"/>
  <c r="R9" i="7"/>
  <c r="BK6" i="7"/>
  <c r="R6" i="7"/>
  <c r="R8" i="7"/>
  <c r="BK86" i="7"/>
  <c r="BK91" i="7"/>
  <c r="R93" i="7"/>
  <c r="AV5" i="7"/>
  <c r="N16" i="7"/>
  <c r="R80" i="7"/>
  <c r="R78" i="7"/>
  <c r="R77" i="7"/>
  <c r="R74" i="7"/>
  <c r="R73" i="7"/>
  <c r="BK11" i="7"/>
  <c r="BK79" i="7"/>
  <c r="BK76" i="7"/>
  <c r="BK75" i="7"/>
  <c r="BK72" i="7"/>
  <c r="BK69" i="7"/>
  <c r="BK45" i="7"/>
  <c r="BK37" i="7"/>
  <c r="BK41" i="7"/>
  <c r="BK47" i="7"/>
  <c r="BK33" i="7"/>
  <c r="BK32" i="7"/>
  <c r="BK31" i="7"/>
  <c r="R22" i="7"/>
  <c r="R21" i="7"/>
  <c r="R20" i="7"/>
  <c r="BK7" i="7"/>
  <c r="BK4" i="7"/>
  <c r="BL90" i="7"/>
  <c r="R95" i="7"/>
  <c r="BK93" i="7"/>
  <c r="BL94" i="7"/>
  <c r="R91" i="7"/>
  <c r="BK5" i="7"/>
  <c r="M31" i="7"/>
  <c r="P15" i="7"/>
  <c r="BL70" i="7"/>
  <c r="BL68" i="7"/>
  <c r="BL66" i="7"/>
  <c r="BL64" i="7"/>
  <c r="BL62" i="7"/>
  <c r="BL60" i="7"/>
  <c r="BL58" i="7"/>
  <c r="BL56" i="7"/>
  <c r="BL54" i="7"/>
  <c r="BL85" i="7"/>
  <c r="BL52" i="7"/>
  <c r="BL50" i="7"/>
  <c r="BK39" i="7"/>
  <c r="BK43" i="7"/>
  <c r="BK40" i="7"/>
  <c r="R45" i="7"/>
  <c r="R49" i="7"/>
  <c r="R37" i="7"/>
  <c r="R42" i="7"/>
  <c r="R41" i="7"/>
  <c r="R35" i="7"/>
  <c r="R34" i="7"/>
  <c r="R30" i="7"/>
  <c r="BI12" i="7"/>
  <c r="Q12" i="7"/>
  <c r="BK22" i="7"/>
  <c r="BK20" i="7"/>
  <c r="BK18" i="7"/>
  <c r="BL14" i="7"/>
  <c r="BL15" i="7"/>
  <c r="R7" i="7"/>
  <c r="BK8" i="7"/>
  <c r="R4" i="7"/>
  <c r="R3" i="7"/>
  <c r="N23" i="7"/>
  <c r="N25" i="7"/>
  <c r="P21" i="7"/>
  <c r="G22" i="7"/>
  <c r="R11" i="7"/>
  <c r="R79" i="7"/>
  <c r="R76" i="7"/>
  <c r="R72" i="7"/>
  <c r="BK80" i="7"/>
  <c r="BK78" i="7"/>
  <c r="BK77" i="7"/>
  <c r="BK74" i="7"/>
  <c r="BK73" i="7"/>
  <c r="U83" i="7"/>
  <c r="BK49" i="7"/>
  <c r="BK42" i="7"/>
  <c r="BK35" i="7"/>
  <c r="BK34" i="7"/>
  <c r="BK30" i="7"/>
  <c r="BL88" i="7"/>
  <c r="BK89" i="7"/>
  <c r="BK87" i="7"/>
  <c r="BK95" i="7"/>
  <c r="BK92" i="7"/>
  <c r="R5" i="7"/>
  <c r="AX11" i="7"/>
  <c r="BD11" i="7"/>
  <c r="AC11" i="7"/>
  <c r="AO11" i="7"/>
  <c r="X11" i="7"/>
  <c r="AM11" i="7"/>
  <c r="W11" i="7"/>
  <c r="P11" i="7"/>
  <c r="BH11" i="7"/>
  <c r="AD11" i="7"/>
  <c r="J11" i="7"/>
  <c r="F11" i="7"/>
  <c r="AS11" i="7"/>
  <c r="AG11" i="7"/>
  <c r="AB11" i="7"/>
  <c r="S11" i="7"/>
  <c r="L11" i="7"/>
  <c r="H11" i="7"/>
  <c r="G11" i="7"/>
  <c r="AW11" i="7"/>
  <c r="AN11" i="7"/>
  <c r="Y11" i="7"/>
  <c r="BL11" i="7"/>
  <c r="AZ11" i="7"/>
  <c r="AI11" i="7"/>
  <c r="AT11" i="7"/>
  <c r="AH11" i="7"/>
  <c r="M11" i="7"/>
  <c r="AP11" i="7"/>
  <c r="Z11" i="7"/>
  <c r="BM11" i="7"/>
  <c r="BG11" i="7"/>
  <c r="AA11" i="7"/>
  <c r="I11" i="7"/>
  <c r="E11" i="7"/>
  <c r="K11" i="7"/>
  <c r="N11" i="7"/>
  <c r="D11" i="7"/>
  <c r="O11" i="7"/>
  <c r="AU11" i="7"/>
  <c r="AK11" i="7"/>
  <c r="U11" i="7"/>
  <c r="AQ11" i="7"/>
  <c r="BF11" i="7"/>
  <c r="AF11" i="7"/>
  <c r="BI11" i="7"/>
  <c r="AE11" i="7"/>
  <c r="Q11" i="7"/>
  <c r="AL11" i="7"/>
  <c r="V11" i="7"/>
  <c r="BC11" i="7"/>
  <c r="BE11" i="7"/>
  <c r="AJ11" i="7"/>
  <c r="E3" i="7"/>
  <c r="P68" i="7"/>
  <c r="AM109" i="6"/>
  <c r="BM3" i="7"/>
  <c r="AX75" i="7"/>
  <c r="BU110" i="6"/>
  <c r="BD75" i="7"/>
  <c r="CA110" i="6"/>
  <c r="AC75" i="7"/>
  <c r="AZ110" i="6"/>
  <c r="AR71" i="7"/>
  <c r="AE68" i="7"/>
  <c r="BB109" i="6"/>
  <c r="AO75" i="7"/>
  <c r="BL110" i="6"/>
  <c r="X75" i="7"/>
  <c r="AU110" i="6"/>
  <c r="AR68" i="7"/>
  <c r="BO109" i="6"/>
  <c r="V68" i="7"/>
  <c r="AS109" i="6"/>
  <c r="AR64" i="7"/>
  <c r="AR60" i="7"/>
  <c r="G3" i="7"/>
  <c r="AD105" i="6"/>
  <c r="L3" i="7"/>
  <c r="AM75" i="7"/>
  <c r="BJ110" i="6"/>
  <c r="W75" i="7"/>
  <c r="AT110" i="6"/>
  <c r="AR70" i="7"/>
  <c r="BN70" i="7"/>
  <c r="AT68" i="7"/>
  <c r="BQ109" i="6"/>
  <c r="N68" i="7"/>
  <c r="AK109" i="6"/>
  <c r="AR80" i="7"/>
  <c r="AR78" i="7"/>
  <c r="AR77" i="7"/>
  <c r="BH75" i="7"/>
  <c r="CE110" i="6"/>
  <c r="AD75" i="7"/>
  <c r="BA110" i="6"/>
  <c r="AR74" i="7"/>
  <c r="AR73" i="7"/>
  <c r="BC68" i="7"/>
  <c r="BZ109" i="6"/>
  <c r="AJ68" i="7"/>
  <c r="BG109" i="6"/>
  <c r="BK54" i="7"/>
  <c r="AT54" i="7"/>
  <c r="BQ108" i="6"/>
  <c r="AH54" i="7"/>
  <c r="BE108" i="6"/>
  <c r="AR58" i="7"/>
  <c r="AR56" i="7"/>
  <c r="AR54" i="7"/>
  <c r="BO108" i="6"/>
  <c r="AL54" i="7"/>
  <c r="BI108" i="6"/>
  <c r="V54" i="7"/>
  <c r="AS108" i="6"/>
  <c r="AR85" i="7"/>
  <c r="AR52" i="7"/>
  <c r="AR50" i="7"/>
  <c r="AN68" i="7"/>
  <c r="BK109" i="6"/>
  <c r="Y68" i="7"/>
  <c r="AV109" i="6"/>
  <c r="AN54" i="7"/>
  <c r="BK108" i="6"/>
  <c r="Y54" i="7"/>
  <c r="AV108" i="6"/>
  <c r="AB68" i="7"/>
  <c r="AY109" i="6"/>
  <c r="AB54" i="7"/>
  <c r="AY108" i="6"/>
  <c r="AO34" i="7"/>
  <c r="BL106" i="6"/>
  <c r="X34" i="7"/>
  <c r="BI34" i="7"/>
  <c r="AE34" i="7"/>
  <c r="Q34" i="7"/>
  <c r="AN106" i="6"/>
  <c r="BC34" i="7"/>
  <c r="BZ106" i="6"/>
  <c r="CB106" i="6"/>
  <c r="AR29" i="7"/>
  <c r="AR27" i="7"/>
  <c r="AN34" i="7"/>
  <c r="Y34" i="7"/>
  <c r="AV106" i="6"/>
  <c r="AR24" i="7"/>
  <c r="AR48" i="7"/>
  <c r="AR19" i="7"/>
  <c r="AR16" i="7"/>
  <c r="AR13" i="7"/>
  <c r="AO3" i="7"/>
  <c r="BL105" i="6"/>
  <c r="BI3" i="7"/>
  <c r="AA3" i="7"/>
  <c r="AP3" i="7"/>
  <c r="Z3" i="7"/>
  <c r="AN3" i="7"/>
  <c r="BK105" i="6"/>
  <c r="Y3" i="7"/>
  <c r="AV105" i="6"/>
  <c r="AR90" i="7"/>
  <c r="AR94" i="7"/>
  <c r="AR91" i="7"/>
  <c r="BM68" i="7"/>
  <c r="CJ109" i="6"/>
  <c r="K68" i="7"/>
  <c r="AH109" i="6"/>
  <c r="I54" i="7"/>
  <c r="AF108" i="6"/>
  <c r="H3" i="7"/>
  <c r="AE105" i="6"/>
  <c r="O75" i="7"/>
  <c r="AL110" i="6"/>
  <c r="F68" i="7"/>
  <c r="AC109" i="6"/>
  <c r="K54" i="7"/>
  <c r="AH108" i="6"/>
  <c r="J54" i="7"/>
  <c r="AG108" i="6"/>
  <c r="I3" i="7"/>
  <c r="AW75" i="7"/>
  <c r="BT110" i="6"/>
  <c r="AN75" i="7"/>
  <c r="BK110" i="6"/>
  <c r="Y75" i="7"/>
  <c r="AV110" i="6"/>
  <c r="AV68" i="7"/>
  <c r="W68" i="7"/>
  <c r="AT109" i="6"/>
  <c r="BL75" i="7"/>
  <c r="CI110" i="6"/>
  <c r="AZ75" i="7"/>
  <c r="BW110" i="6"/>
  <c r="AI75" i="7"/>
  <c r="BF110" i="6"/>
  <c r="BH68" i="7"/>
  <c r="CE109" i="6"/>
  <c r="AR65" i="7"/>
  <c r="AR61" i="7"/>
  <c r="O68" i="7"/>
  <c r="AL109" i="6"/>
  <c r="AT75" i="7"/>
  <c r="BQ110" i="6"/>
  <c r="AH75" i="7"/>
  <c r="BE110" i="6"/>
  <c r="S68" i="7"/>
  <c r="AP109" i="6"/>
  <c r="P75" i="7"/>
  <c r="AM110" i="6"/>
  <c r="N54" i="7"/>
  <c r="AK108" i="6"/>
  <c r="N3" i="7"/>
  <c r="AP75" i="7"/>
  <c r="BM110" i="6"/>
  <c r="Z75" i="7"/>
  <c r="AW110" i="6"/>
  <c r="Z68" i="7"/>
  <c r="AW109" i="6"/>
  <c r="BI54" i="7"/>
  <c r="CF108" i="6"/>
  <c r="AE54" i="7"/>
  <c r="BB108" i="6"/>
  <c r="Q54" i="7"/>
  <c r="AN108" i="6"/>
  <c r="BC54" i="7"/>
  <c r="BZ108" i="6"/>
  <c r="BE54" i="7"/>
  <c r="CB108" i="6"/>
  <c r="AJ54" i="7"/>
  <c r="BG108" i="6"/>
  <c r="AU68" i="7"/>
  <c r="BR109" i="6"/>
  <c r="AK68" i="7"/>
  <c r="BH109" i="6"/>
  <c r="U68" i="7"/>
  <c r="AR109" i="6"/>
  <c r="AU54" i="7"/>
  <c r="BR108" i="6"/>
  <c r="AK54" i="7"/>
  <c r="BH108" i="6"/>
  <c r="U54" i="7"/>
  <c r="AR108" i="6"/>
  <c r="AO68" i="7"/>
  <c r="BL109" i="6"/>
  <c r="X68" i="7"/>
  <c r="AU109" i="6"/>
  <c r="AO54" i="7"/>
  <c r="BL108" i="6"/>
  <c r="X54" i="7"/>
  <c r="AU108" i="6"/>
  <c r="BL34" i="7"/>
  <c r="AZ34" i="7"/>
  <c r="S34" i="7"/>
  <c r="AP106" i="6"/>
  <c r="AX106" i="6"/>
  <c r="AR39" i="7"/>
  <c r="AR44" i="7"/>
  <c r="AR43" i="7"/>
  <c r="AR38" i="7"/>
  <c r="AR40" i="7"/>
  <c r="AR36" i="7"/>
  <c r="AR47" i="7"/>
  <c r="AR33" i="7"/>
  <c r="AR32" i="7"/>
  <c r="AR31" i="7"/>
  <c r="AR28" i="7"/>
  <c r="AR22" i="7"/>
  <c r="X3" i="7"/>
  <c r="AU105" i="6"/>
  <c r="AM3" i="7"/>
  <c r="AQ3" i="7"/>
  <c r="BN105" i="6"/>
  <c r="AE3" i="7"/>
  <c r="AI3" i="7"/>
  <c r="AT3" i="7"/>
  <c r="AR4" i="7"/>
  <c r="AL3" i="7"/>
  <c r="BI105" i="6"/>
  <c r="V3" i="7"/>
  <c r="AS105" i="6"/>
  <c r="AU3" i="7"/>
  <c r="BR105" i="6"/>
  <c r="AK3" i="7"/>
  <c r="BH105" i="6"/>
  <c r="U3" i="7"/>
  <c r="AR105" i="6"/>
  <c r="AR93" i="7"/>
  <c r="AR95" i="7"/>
  <c r="J68" i="7"/>
  <c r="AG109" i="6"/>
  <c r="G68" i="7"/>
  <c r="AD109" i="6"/>
  <c r="G75" i="7"/>
  <c r="AD110" i="6"/>
  <c r="D54" i="7"/>
  <c r="AA108" i="6"/>
  <c r="BM75" i="7"/>
  <c r="CJ110" i="6"/>
  <c r="J75" i="7"/>
  <c r="AG110" i="6"/>
  <c r="I68" i="7"/>
  <c r="AF109" i="6"/>
  <c r="G54" i="7"/>
  <c r="AD108" i="6"/>
  <c r="D3" i="7"/>
  <c r="AA105" i="6"/>
  <c r="I75" i="7"/>
  <c r="AF110" i="6"/>
  <c r="H68" i="7"/>
  <c r="AE109" i="6"/>
  <c r="F54" i="7"/>
  <c r="AC108" i="6"/>
  <c r="AU75" i="7"/>
  <c r="BR110" i="6"/>
  <c r="AK75" i="7"/>
  <c r="BH110" i="6"/>
  <c r="U75" i="7"/>
  <c r="AR110" i="6"/>
  <c r="BI68" i="7"/>
  <c r="CF109" i="6"/>
  <c r="Q68" i="7"/>
  <c r="AN109" i="6"/>
  <c r="AQ75" i="7"/>
  <c r="BN110" i="6"/>
  <c r="BF75" i="7"/>
  <c r="CC110" i="6"/>
  <c r="AF75" i="7"/>
  <c r="BC110" i="6"/>
  <c r="AL68" i="7"/>
  <c r="BI109" i="6"/>
  <c r="AR66" i="7"/>
  <c r="AR62" i="7"/>
  <c r="L68" i="7"/>
  <c r="AI109" i="6"/>
  <c r="O54" i="7"/>
  <c r="AL108" i="6"/>
  <c r="BI75" i="7"/>
  <c r="CF110" i="6"/>
  <c r="AE75" i="7"/>
  <c r="BB110" i="6"/>
  <c r="Q75" i="7"/>
  <c r="AN110" i="6"/>
  <c r="BK68" i="7"/>
  <c r="AH68" i="7"/>
  <c r="BE109" i="6"/>
  <c r="J3" i="7"/>
  <c r="AG105" i="6"/>
  <c r="AR11" i="7"/>
  <c r="AR79" i="7"/>
  <c r="AR76" i="7"/>
  <c r="AR75" i="7"/>
  <c r="BO110" i="6"/>
  <c r="AL75" i="7"/>
  <c r="BI110" i="6"/>
  <c r="V75" i="7"/>
  <c r="AS110" i="6"/>
  <c r="AR72" i="7"/>
  <c r="AR69" i="7"/>
  <c r="BE68" i="7"/>
  <c r="CB109" i="6"/>
  <c r="S54" i="7"/>
  <c r="AP108" i="6"/>
  <c r="AA54" i="7"/>
  <c r="AX108" i="6"/>
  <c r="AR59" i="7"/>
  <c r="AR57" i="7"/>
  <c r="AR55" i="7"/>
  <c r="BH54" i="7"/>
  <c r="CE108" i="6"/>
  <c r="AD54" i="7"/>
  <c r="BA108" i="6"/>
  <c r="AR84" i="7"/>
  <c r="AR82" i="7"/>
  <c r="AR51" i="7"/>
  <c r="AR46" i="7"/>
  <c r="AS68" i="7"/>
  <c r="BP109" i="6"/>
  <c r="BG68" i="7"/>
  <c r="CD109" i="6"/>
  <c r="AG68" i="7"/>
  <c r="BD109" i="6"/>
  <c r="AS54" i="7"/>
  <c r="BP108" i="6"/>
  <c r="BG54" i="7"/>
  <c r="CD108" i="6"/>
  <c r="AG54" i="7"/>
  <c r="BD108" i="6"/>
  <c r="AZ68" i="7"/>
  <c r="BW109" i="6"/>
  <c r="AI68" i="7"/>
  <c r="BF109" i="6"/>
  <c r="AZ54" i="7"/>
  <c r="BW108" i="6"/>
  <c r="AI54" i="7"/>
  <c r="BF108" i="6"/>
  <c r="AQ34" i="7"/>
  <c r="BF34" i="7"/>
  <c r="CC106" i="6"/>
  <c r="BC106" i="6"/>
  <c r="AM34" i="7"/>
  <c r="W34" i="7"/>
  <c r="AP34" i="7"/>
  <c r="BM106" i="6"/>
  <c r="Z34" i="7"/>
  <c r="AW106" i="6"/>
  <c r="AR25" i="7"/>
  <c r="AR23" i="7"/>
  <c r="AS34" i="7"/>
  <c r="BP106" i="6"/>
  <c r="BG34" i="7"/>
  <c r="CD106" i="6"/>
  <c r="AG34" i="7"/>
  <c r="BD106" i="6"/>
  <c r="AR21" i="7"/>
  <c r="AR20" i="7"/>
  <c r="AR18" i="7"/>
  <c r="AR17" i="7"/>
  <c r="W3" i="7"/>
  <c r="AT105" i="6"/>
  <c r="BF3" i="7"/>
  <c r="Q3" i="7"/>
  <c r="AB3" i="7"/>
  <c r="AR86" i="7"/>
  <c r="S3" i="7"/>
  <c r="BC3" i="7"/>
  <c r="BE3" i="7"/>
  <c r="AJ3" i="7"/>
  <c r="AR89" i="7"/>
  <c r="AS3" i="7"/>
  <c r="BP105" i="6"/>
  <c r="BG3" i="7"/>
  <c r="CD105" i="6"/>
  <c r="AG3" i="7"/>
  <c r="BD105" i="6"/>
  <c r="AR92" i="7"/>
  <c r="H75" i="7"/>
  <c r="AE110" i="6"/>
  <c r="E54" i="7"/>
  <c r="AB108" i="6"/>
  <c r="H34" i="7"/>
  <c r="P54" i="7"/>
  <c r="AM108" i="6"/>
  <c r="D75" i="7"/>
  <c r="AA110" i="6"/>
  <c r="D34" i="7"/>
  <c r="AA106" i="6"/>
  <c r="K75" i="7"/>
  <c r="AH110" i="6"/>
  <c r="H54" i="7"/>
  <c r="AE108" i="6"/>
  <c r="F75" i="7"/>
  <c r="AC110" i="6"/>
  <c r="E68" i="7"/>
  <c r="AB109" i="6"/>
  <c r="N75" i="7"/>
  <c r="AK110" i="6"/>
  <c r="BM54" i="7"/>
  <c r="CJ108" i="6"/>
  <c r="E75" i="7"/>
  <c r="AB110" i="6"/>
  <c r="D68" i="7"/>
  <c r="AA109" i="6"/>
  <c r="L75" i="7"/>
  <c r="AI110" i="6"/>
  <c r="AS75" i="7"/>
  <c r="BP110" i="6"/>
  <c r="BG75" i="7"/>
  <c r="CD110" i="6"/>
  <c r="AG75" i="7"/>
  <c r="BD110" i="6"/>
  <c r="AM68" i="7"/>
  <c r="BJ109" i="6"/>
  <c r="P3" i="7"/>
  <c r="AB75" i="7"/>
  <c r="AY110" i="6"/>
  <c r="AD68" i="7"/>
  <c r="BA109" i="6"/>
  <c r="AR67" i="7"/>
  <c r="AR63" i="7"/>
  <c r="K3" i="7"/>
  <c r="AH105" i="6"/>
  <c r="L54" i="7"/>
  <c r="AI108" i="6"/>
  <c r="O3" i="7"/>
  <c r="S75" i="7"/>
  <c r="AP110" i="6"/>
  <c r="AA75" i="7"/>
  <c r="AX110" i="6"/>
  <c r="AA68" i="7"/>
  <c r="AX109" i="6"/>
  <c r="F3" i="7"/>
  <c r="AC105" i="6"/>
  <c r="BC75" i="7"/>
  <c r="BZ110" i="6"/>
  <c r="BE75" i="7"/>
  <c r="CB110" i="6"/>
  <c r="AJ75" i="7"/>
  <c r="BG110" i="6"/>
  <c r="AP68" i="7"/>
  <c r="BM109" i="6"/>
  <c r="AM54" i="7"/>
  <c r="BJ108" i="6"/>
  <c r="W54" i="7"/>
  <c r="AT108" i="6"/>
  <c r="AP54" i="7"/>
  <c r="BM108" i="6"/>
  <c r="Z54" i="7"/>
  <c r="AW108" i="6"/>
  <c r="AX68" i="7"/>
  <c r="BU109" i="6"/>
  <c r="BD68" i="7"/>
  <c r="CA109" i="6"/>
  <c r="AC68" i="7"/>
  <c r="AZ109" i="6"/>
  <c r="AX54" i="7"/>
  <c r="BU108" i="6"/>
  <c r="BD54" i="7"/>
  <c r="CA108" i="6"/>
  <c r="AC54" i="7"/>
  <c r="AZ108" i="6"/>
  <c r="AQ68" i="7"/>
  <c r="BN109" i="6"/>
  <c r="BF68" i="7"/>
  <c r="CC109" i="6"/>
  <c r="AF68" i="7"/>
  <c r="BC109" i="6"/>
  <c r="AQ54" i="7"/>
  <c r="BN108" i="6"/>
  <c r="BF54" i="7"/>
  <c r="CC108" i="6"/>
  <c r="AF54" i="7"/>
  <c r="BC108" i="6"/>
  <c r="AB34" i="7"/>
  <c r="AT34" i="7"/>
  <c r="AH34" i="7"/>
  <c r="AR45" i="7"/>
  <c r="AR49" i="7"/>
  <c r="AR37" i="7"/>
  <c r="AR42" i="7"/>
  <c r="AR41" i="7"/>
  <c r="AR35" i="7"/>
  <c r="BO106" i="6"/>
  <c r="BI106" i="6"/>
  <c r="AF3" i="7"/>
  <c r="AR7" i="7"/>
  <c r="AZ3" i="7"/>
  <c r="BK3" i="7"/>
  <c r="AH3" i="7"/>
  <c r="AR88" i="7"/>
  <c r="AR6" i="7"/>
  <c r="AR8" i="7"/>
  <c r="BH3" i="7"/>
  <c r="AD3" i="7"/>
  <c r="AX3" i="7"/>
  <c r="BU105" i="6"/>
  <c r="BD3" i="7"/>
  <c r="CA105" i="6"/>
  <c r="AC3" i="7"/>
  <c r="AZ105" i="6"/>
  <c r="AR87" i="7"/>
  <c r="AR5" i="7"/>
  <c r="M68" i="7"/>
  <c r="AJ109" i="6"/>
  <c r="M75" i="7"/>
  <c r="AJ110" i="6"/>
  <c r="M3" i="7"/>
  <c r="M54" i="7"/>
  <c r="AJ108" i="6"/>
  <c r="R68" i="7"/>
  <c r="R54" i="7"/>
  <c r="R75" i="7"/>
  <c r="AR3" i="7"/>
  <c r="AM28" i="7"/>
  <c r="AE27" i="7"/>
  <c r="BI23" i="7"/>
  <c r="Q23" i="7"/>
  <c r="AM22" i="7"/>
  <c r="AE24" i="7"/>
  <c r="Q19" i="7"/>
  <c r="AM18" i="7"/>
  <c r="W18" i="7"/>
  <c r="M9" i="7"/>
  <c r="H33" i="7"/>
  <c r="J32" i="7"/>
  <c r="M33" i="7"/>
  <c r="N48" i="7"/>
  <c r="Z33" i="7"/>
  <c r="BE30" i="7"/>
  <c r="AP32" i="7"/>
  <c r="AD21" i="7"/>
  <c r="F23" i="7"/>
  <c r="H24" i="7"/>
  <c r="G14" i="7"/>
  <c r="P18" i="7"/>
  <c r="Q18" i="7"/>
  <c r="AM16" i="7"/>
  <c r="AE14" i="7"/>
  <c r="AV17" i="7"/>
  <c r="W17" i="7"/>
  <c r="BI15" i="7"/>
  <c r="Q15" i="7"/>
  <c r="AM13" i="7"/>
  <c r="AZ31" i="7"/>
  <c r="AI31" i="7"/>
  <c r="AB29" i="7"/>
  <c r="BL26" i="7"/>
  <c r="AZ26" i="7"/>
  <c r="AI26" i="7"/>
  <c r="AB25" i="7"/>
  <c r="BL28" i="7"/>
  <c r="AZ28" i="7"/>
  <c r="AI28" i="7"/>
  <c r="AB27" i="7"/>
  <c r="AB23" i="7"/>
  <c r="BL22" i="7"/>
  <c r="AZ22" i="7"/>
  <c r="AI22" i="7"/>
  <c r="AB24" i="7"/>
  <c r="BL21" i="7"/>
  <c r="AZ21" i="7"/>
  <c r="AI21" i="7"/>
  <c r="AB48" i="7"/>
  <c r="BL20" i="7"/>
  <c r="AZ20" i="7"/>
  <c r="AI20" i="7"/>
  <c r="AB19" i="7"/>
  <c r="BL18" i="7"/>
  <c r="AZ18" i="7"/>
  <c r="AI18" i="7"/>
  <c r="BH16" i="7"/>
  <c r="AL14" i="7"/>
  <c r="AD17" i="7"/>
  <c r="V15" i="7"/>
  <c r="BH13" i="7"/>
  <c r="W28" i="7"/>
  <c r="BI27" i="7"/>
  <c r="Q27" i="7"/>
  <c r="AE23" i="7"/>
  <c r="W22" i="7"/>
  <c r="BI24" i="7"/>
  <c r="Q24" i="7"/>
  <c r="AM21" i="7"/>
  <c r="AU16" i="7"/>
  <c r="AK16" i="7"/>
  <c r="U16" i="7"/>
  <c r="AX14" i="7"/>
  <c r="BD14" i="7"/>
  <c r="AC14" i="7"/>
  <c r="AU17" i="7"/>
  <c r="AK17" i="7"/>
  <c r="U17" i="7"/>
  <c r="AX15" i="7"/>
  <c r="BD15" i="7"/>
  <c r="AC15" i="7"/>
  <c r="AU13" i="7"/>
  <c r="AK13" i="7"/>
  <c r="U13" i="7"/>
  <c r="BL9" i="7"/>
  <c r="AI9" i="7"/>
  <c r="AV88" i="7"/>
  <c r="P26" i="7"/>
  <c r="M22" i="7"/>
  <c r="N13" i="7"/>
  <c r="F24" i="7"/>
  <c r="H48" i="7"/>
  <c r="J19" i="7"/>
  <c r="E14" i="7"/>
  <c r="G15" i="7"/>
  <c r="AV16" i="7"/>
  <c r="W16" i="7"/>
  <c r="BI14" i="7"/>
  <c r="Q14" i="7"/>
  <c r="AM17" i="7"/>
  <c r="AE15" i="7"/>
  <c r="AV13" i="7"/>
  <c r="W13" i="7"/>
  <c r="AD16" i="7"/>
  <c r="V14" i="7"/>
  <c r="BH17" i="7"/>
  <c r="AL15" i="7"/>
  <c r="AD13" i="7"/>
  <c r="Q21" i="7"/>
  <c r="AM48" i="7"/>
  <c r="W48" i="7"/>
  <c r="BI20" i="7"/>
  <c r="AE20" i="7"/>
  <c r="Q20" i="7"/>
  <c r="AM19" i="7"/>
  <c r="W19" i="7"/>
  <c r="BI18" i="7"/>
  <c r="AE18" i="7"/>
  <c r="AW87" i="7"/>
  <c r="BK23" i="7"/>
  <c r="AH23" i="7"/>
  <c r="AA22" i="7"/>
  <c r="AT24" i="7"/>
  <c r="S21" i="7"/>
  <c r="BK48" i="7"/>
  <c r="AT48" i="7"/>
  <c r="AH48" i="7"/>
  <c r="S20" i="7"/>
  <c r="AA20" i="7"/>
  <c r="BK19" i="7"/>
  <c r="AT19" i="7"/>
  <c r="AH19" i="7"/>
  <c r="S18" i="7"/>
  <c r="AA18" i="7"/>
  <c r="L30" i="7"/>
  <c r="N33" i="7"/>
  <c r="M29" i="7"/>
  <c r="N22" i="7"/>
  <c r="P48" i="7"/>
  <c r="M19" i="7"/>
  <c r="N14" i="7"/>
  <c r="P13" i="7"/>
  <c r="E28" i="7"/>
  <c r="D33" i="7"/>
  <c r="F32" i="7"/>
  <c r="H31" i="7"/>
  <c r="J26" i="7"/>
  <c r="J23" i="7"/>
  <c r="P14" i="7"/>
  <c r="K33" i="7"/>
  <c r="D30" i="7"/>
  <c r="H29" i="7"/>
  <c r="J25" i="7"/>
  <c r="G19" i="7"/>
  <c r="K17" i="7"/>
  <c r="W21" i="7"/>
  <c r="D24" i="7"/>
  <c r="H19" i="7"/>
  <c r="P28" i="7"/>
  <c r="M21" i="7"/>
  <c r="E32" i="7"/>
  <c r="G31" i="7"/>
  <c r="I26" i="7"/>
  <c r="D27" i="7"/>
  <c r="E20" i="7"/>
  <c r="G18" i="7"/>
  <c r="I14" i="7"/>
  <c r="K15" i="7"/>
  <c r="D13" i="7"/>
  <c r="E9" i="7"/>
  <c r="AV39" i="7"/>
  <c r="AV43" i="7"/>
  <c r="AV40" i="7"/>
  <c r="AT28" i="7"/>
  <c r="S27" i="7"/>
  <c r="AA23" i="7"/>
  <c r="AT22" i="7"/>
  <c r="S24" i="7"/>
  <c r="BK21" i="7"/>
  <c r="AH21" i="7"/>
  <c r="BK9" i="7"/>
  <c r="AH9" i="7"/>
  <c r="BC9" i="7"/>
  <c r="BE9" i="7"/>
  <c r="AJ9" i="7"/>
  <c r="F30" i="7"/>
  <c r="J29" i="7"/>
  <c r="P33" i="7"/>
  <c r="K20" i="7"/>
  <c r="F16" i="7"/>
  <c r="J13" i="7"/>
  <c r="N19" i="7"/>
  <c r="AV58" i="7"/>
  <c r="AV56" i="7"/>
  <c r="AV85" i="7"/>
  <c r="AV52" i="7"/>
  <c r="AV50" i="7"/>
  <c r="AX16" i="7"/>
  <c r="BD16" i="7"/>
  <c r="AC16" i="7"/>
  <c r="AU14" i="7"/>
  <c r="AK14" i="7"/>
  <c r="U14" i="7"/>
  <c r="AX17" i="7"/>
  <c r="BD17" i="7"/>
  <c r="AC17" i="7"/>
  <c r="AU15" i="7"/>
  <c r="AK15" i="7"/>
  <c r="U15" i="7"/>
  <c r="AX13" i="7"/>
  <c r="BD13" i="7"/>
  <c r="AC13" i="7"/>
  <c r="AZ9" i="7"/>
  <c r="J48" i="7"/>
  <c r="E18" i="7"/>
  <c r="I15" i="7"/>
  <c r="G33" i="7"/>
  <c r="I32" i="7"/>
  <c r="K31" i="7"/>
  <c r="D29" i="7"/>
  <c r="F25" i="7"/>
  <c r="P32" i="7"/>
  <c r="G21" i="7"/>
  <c r="I20" i="7"/>
  <c r="K18" i="7"/>
  <c r="D16" i="7"/>
  <c r="F17" i="7"/>
  <c r="H13" i="7"/>
  <c r="M18" i="7"/>
  <c r="O9" i="7"/>
  <c r="I9" i="7"/>
  <c r="P9" i="7"/>
  <c r="AW25" i="7"/>
  <c r="AW23" i="7"/>
  <c r="AW24" i="7"/>
  <c r="AW48" i="7"/>
  <c r="AW19" i="7"/>
  <c r="AV26" i="7"/>
  <c r="AV4" i="7"/>
  <c r="BF9" i="7"/>
  <c r="AV7" i="7"/>
  <c r="AW89" i="7"/>
  <c r="J30" i="7"/>
  <c r="E31" i="7"/>
  <c r="G26" i="7"/>
  <c r="I28" i="7"/>
  <c r="E30" i="7"/>
  <c r="I29" i="7"/>
  <c r="K25" i="7"/>
  <c r="D28" i="7"/>
  <c r="F48" i="7"/>
  <c r="J16" i="7"/>
  <c r="E15" i="7"/>
  <c r="K28" i="7"/>
  <c r="D21" i="7"/>
  <c r="H18" i="7"/>
  <c r="H23" i="7"/>
  <c r="J24" i="7"/>
  <c r="O29" i="7"/>
  <c r="L25" i="7"/>
  <c r="L23" i="7"/>
  <c r="O19" i="7"/>
  <c r="L16" i="7"/>
  <c r="L9" i="7"/>
  <c r="O31" i="7"/>
  <c r="L26" i="7"/>
  <c r="O20" i="7"/>
  <c r="L18" i="7"/>
  <c r="N32" i="7"/>
  <c r="P29" i="7"/>
  <c r="M25" i="7"/>
  <c r="M23" i="7"/>
  <c r="N21" i="7"/>
  <c r="P19" i="7"/>
  <c r="M16" i="7"/>
  <c r="N15" i="7"/>
  <c r="AV35" i="7"/>
  <c r="AV30" i="7"/>
  <c r="AW26" i="7"/>
  <c r="AW39" i="7"/>
  <c r="AW44" i="7"/>
  <c r="AW9" i="7"/>
  <c r="AV89" i="7"/>
  <c r="AW95" i="7"/>
  <c r="AW92" i="7"/>
  <c r="AV87" i="7"/>
  <c r="AV95" i="7"/>
  <c r="AV92" i="7"/>
  <c r="E29" i="7"/>
  <c r="G25" i="7"/>
  <c r="I27" i="7"/>
  <c r="L29" i="7"/>
  <c r="O48" i="7"/>
  <c r="L19" i="7"/>
  <c r="O13" i="7"/>
  <c r="O32" i="7"/>
  <c r="L31" i="7"/>
  <c r="O21" i="7"/>
  <c r="K81" i="7"/>
  <c r="K53" i="7"/>
  <c r="E81" i="7"/>
  <c r="E53" i="7"/>
  <c r="I33" i="7"/>
  <c r="K32" i="7"/>
  <c r="F29" i="7"/>
  <c r="H25" i="7"/>
  <c r="J27" i="7"/>
  <c r="G10" i="7"/>
  <c r="P53" i="7"/>
  <c r="E27" i="7"/>
  <c r="E21" i="7"/>
  <c r="I18" i="7"/>
  <c r="D17" i="7"/>
  <c r="G81" i="7"/>
  <c r="G53" i="7"/>
  <c r="J22" i="7"/>
  <c r="E48" i="7"/>
  <c r="I16" i="7"/>
  <c r="D15" i="7"/>
  <c r="K10" i="7"/>
  <c r="M28" i="7"/>
  <c r="F81" i="7"/>
  <c r="F53" i="7"/>
  <c r="J33" i="7"/>
  <c r="G29" i="7"/>
  <c r="I25" i="7"/>
  <c r="K27" i="7"/>
  <c r="I22" i="7"/>
  <c r="H10" i="7"/>
  <c r="O30" i="7"/>
  <c r="N27" i="7"/>
  <c r="O27" i="7"/>
  <c r="O24" i="7"/>
  <c r="L48" i="7"/>
  <c r="O17" i="7"/>
  <c r="L13" i="7"/>
  <c r="L10" i="7"/>
  <c r="O33" i="7"/>
  <c r="L32" i="7"/>
  <c r="O28" i="7"/>
  <c r="O22" i="7"/>
  <c r="L21" i="7"/>
  <c r="O14" i="7"/>
  <c r="L15" i="7"/>
  <c r="AV79" i="7"/>
  <c r="AV76" i="7"/>
  <c r="AV72" i="7"/>
  <c r="AV69" i="7"/>
  <c r="I10" i="7"/>
  <c r="P30" i="7"/>
  <c r="N26" i="7"/>
  <c r="P27" i="7"/>
  <c r="P24" i="7"/>
  <c r="M48" i="7"/>
  <c r="N18" i="7"/>
  <c r="P17" i="7"/>
  <c r="M13" i="7"/>
  <c r="M10" i="7"/>
  <c r="BK81" i="7"/>
  <c r="BK53" i="7"/>
  <c r="AT81" i="7"/>
  <c r="AT53" i="7"/>
  <c r="AH53" i="7"/>
  <c r="BO113" i="6"/>
  <c r="AL53" i="7"/>
  <c r="AS113" i="6"/>
  <c r="V53" i="7"/>
  <c r="AV44" i="7"/>
  <c r="AV38" i="7"/>
  <c r="AV36" i="7"/>
  <c r="AW66" i="7"/>
  <c r="AW64" i="7"/>
  <c r="AW62" i="7"/>
  <c r="AW60" i="7"/>
  <c r="AW58" i="7"/>
  <c r="AW56" i="7"/>
  <c r="AW85" i="7"/>
  <c r="AW81" i="7"/>
  <c r="AW53" i="7"/>
  <c r="BK113" i="6"/>
  <c r="AN53" i="7"/>
  <c r="Y53" i="7"/>
  <c r="AW52" i="7"/>
  <c r="AW50" i="7"/>
  <c r="AB53" i="7"/>
  <c r="AV47" i="7"/>
  <c r="AV33" i="7"/>
  <c r="AV32" i="7"/>
  <c r="AV31" i="7"/>
  <c r="AW28" i="7"/>
  <c r="AW22" i="7"/>
  <c r="AW45" i="7"/>
  <c r="AW49" i="7"/>
  <c r="AW37" i="7"/>
  <c r="AW42" i="7"/>
  <c r="AW41" i="7"/>
  <c r="AW35" i="7"/>
  <c r="AW30" i="7"/>
  <c r="AW16" i="7"/>
  <c r="Y16" i="7"/>
  <c r="AS14" i="7"/>
  <c r="BG14" i="7"/>
  <c r="AG14" i="7"/>
  <c r="R14" i="7"/>
  <c r="AW17" i="7"/>
  <c r="AN17" i="7"/>
  <c r="Y17" i="7"/>
  <c r="AS15" i="7"/>
  <c r="BG15" i="7"/>
  <c r="AG15" i="7"/>
  <c r="R15" i="7"/>
  <c r="AW13" i="7"/>
  <c r="AN13" i="7"/>
  <c r="Y13" i="7"/>
  <c r="BF10" i="7"/>
  <c r="AT9" i="7"/>
  <c r="X10" i="7"/>
  <c r="AM9" i="7"/>
  <c r="AV10" i="7"/>
  <c r="AP9" i="7"/>
  <c r="Z9" i="7"/>
  <c r="AZ10" i="7"/>
  <c r="AW7" i="7"/>
  <c r="BK10" i="7"/>
  <c r="AH10" i="7"/>
  <c r="AW90" i="7"/>
  <c r="BC10" i="7"/>
  <c r="BE10" i="7"/>
  <c r="AJ10" i="7"/>
  <c r="AW4" i="7"/>
  <c r="AS10" i="7"/>
  <c r="BG10" i="7"/>
  <c r="AG10" i="7"/>
  <c r="R10" i="7"/>
  <c r="I81" i="7"/>
  <c r="I53" i="7"/>
  <c r="D10" i="7"/>
  <c r="E33" i="7"/>
  <c r="G32" i="7"/>
  <c r="I31" i="7"/>
  <c r="K26" i="7"/>
  <c r="D25" i="7"/>
  <c r="F27" i="7"/>
  <c r="I30" i="7"/>
  <c r="D31" i="7"/>
  <c r="F26" i="7"/>
  <c r="H28" i="7"/>
  <c r="H81" i="7"/>
  <c r="H53" i="7"/>
  <c r="H27" i="7"/>
  <c r="F22" i="7"/>
  <c r="H21" i="7"/>
  <c r="J20" i="7"/>
  <c r="E16" i="7"/>
  <c r="G17" i="7"/>
  <c r="I13" i="7"/>
  <c r="M81" i="7"/>
  <c r="M53" i="7"/>
  <c r="F33" i="7"/>
  <c r="H32" i="7"/>
  <c r="J31" i="7"/>
  <c r="E25" i="7"/>
  <c r="G27" i="7"/>
  <c r="E22" i="7"/>
  <c r="O25" i="7"/>
  <c r="L27" i="7"/>
  <c r="O23" i="7"/>
  <c r="L24" i="7"/>
  <c r="O16" i="7"/>
  <c r="L17" i="7"/>
  <c r="J10" i="7"/>
  <c r="L33" i="7"/>
  <c r="O26" i="7"/>
  <c r="L28" i="7"/>
  <c r="L22" i="7"/>
  <c r="O18" i="7"/>
  <c r="L14" i="7"/>
  <c r="E10" i="7"/>
  <c r="N53" i="7"/>
  <c r="M30" i="7"/>
  <c r="N31" i="7"/>
  <c r="P25" i="7"/>
  <c r="M27" i="7"/>
  <c r="P23" i="7"/>
  <c r="M24" i="7"/>
  <c r="N20" i="7"/>
  <c r="P16" i="7"/>
  <c r="M17" i="7"/>
  <c r="BI81" i="7"/>
  <c r="BI53" i="7"/>
  <c r="AE53" i="7"/>
  <c r="Q53" i="7"/>
  <c r="BC81" i="7"/>
  <c r="BC53" i="7"/>
  <c r="BE81" i="7"/>
  <c r="BE53" i="7"/>
  <c r="BG113" i="6"/>
  <c r="AJ53" i="7"/>
  <c r="AV45" i="7"/>
  <c r="AV37" i="7"/>
  <c r="AV41" i="7"/>
  <c r="AU81" i="7"/>
  <c r="AU53" i="7"/>
  <c r="AK53" i="7"/>
  <c r="U81" i="7"/>
  <c r="U53" i="7"/>
  <c r="BL113" i="6"/>
  <c r="AO53" i="7"/>
  <c r="AU113" i="6"/>
  <c r="X53" i="7"/>
  <c r="AV28" i="7"/>
  <c r="AV22" i="7"/>
  <c r="AV21" i="7"/>
  <c r="AV20" i="7"/>
  <c r="AV18" i="7"/>
  <c r="AF10" i="7"/>
  <c r="BI10" i="7"/>
  <c r="AE9" i="7"/>
  <c r="AM10" i="7"/>
  <c r="AA10" i="7"/>
  <c r="BH10" i="7"/>
  <c r="AD10" i="7"/>
  <c r="AX10" i="7"/>
  <c r="BD10" i="7"/>
  <c r="AC10" i="7"/>
  <c r="AW88" i="7"/>
  <c r="AW5" i="7"/>
  <c r="D81" i="7"/>
  <c r="D53" i="7"/>
  <c r="I23" i="7"/>
  <c r="K24" i="7"/>
  <c r="K30" i="7"/>
  <c r="D32" i="7"/>
  <c r="F31" i="7"/>
  <c r="H26" i="7"/>
  <c r="J28" i="7"/>
  <c r="N10" i="7"/>
  <c r="F10" i="7"/>
  <c r="O53" i="7"/>
  <c r="AV80" i="7"/>
  <c r="AV78" i="7"/>
  <c r="AV77" i="7"/>
  <c r="AV74" i="7"/>
  <c r="AV73" i="7"/>
  <c r="AW71" i="7"/>
  <c r="AP113" i="6"/>
  <c r="S53" i="7"/>
  <c r="AA53" i="7"/>
  <c r="BH81" i="7"/>
  <c r="BH53" i="7"/>
  <c r="AD53" i="7"/>
  <c r="AW67" i="7"/>
  <c r="AW65" i="7"/>
  <c r="AW63" i="7"/>
  <c r="AW61" i="7"/>
  <c r="AW59" i="7"/>
  <c r="AW57" i="7"/>
  <c r="AW55" i="7"/>
  <c r="AW84" i="7"/>
  <c r="AW82" i="7"/>
  <c r="AS81" i="7"/>
  <c r="AS53" i="7"/>
  <c r="BG81" i="7"/>
  <c r="BG53" i="7"/>
  <c r="AG53" i="7"/>
  <c r="R81" i="7"/>
  <c r="R53" i="7"/>
  <c r="AW51" i="7"/>
  <c r="AW46" i="7"/>
  <c r="BL81" i="7"/>
  <c r="BL53" i="7"/>
  <c r="AZ81" i="7"/>
  <c r="AZ53" i="7"/>
  <c r="AI53" i="7"/>
  <c r="AW43" i="7"/>
  <c r="AW38" i="7"/>
  <c r="AW40" i="7"/>
  <c r="AW36" i="7"/>
  <c r="AW47" i="7"/>
  <c r="AW33" i="7"/>
  <c r="AW32" i="7"/>
  <c r="AW31" i="7"/>
  <c r="AW14" i="7"/>
  <c r="AW15" i="7"/>
  <c r="AV8" i="7"/>
  <c r="AE10" i="7"/>
  <c r="AV9" i="7"/>
  <c r="W10" i="7"/>
  <c r="BL10" i="7"/>
  <c r="AI10" i="7"/>
  <c r="AT10" i="7"/>
  <c r="AP10" i="7"/>
  <c r="Z10" i="7"/>
  <c r="AW6" i="7"/>
  <c r="AW8" i="7"/>
  <c r="AW10" i="7"/>
  <c r="AN10" i="7"/>
  <c r="Y10" i="7"/>
  <c r="AW93" i="7"/>
  <c r="H30" i="7"/>
  <c r="E26" i="7"/>
  <c r="G28" i="7"/>
  <c r="E23" i="7"/>
  <c r="G24" i="7"/>
  <c r="I48" i="7"/>
  <c r="K19" i="7"/>
  <c r="D18" i="7"/>
  <c r="F14" i="7"/>
  <c r="H15" i="7"/>
  <c r="J81" i="7"/>
  <c r="J53" i="7"/>
  <c r="G30" i="7"/>
  <c r="K29" i="7"/>
  <c r="D26" i="7"/>
  <c r="F28" i="7"/>
  <c r="D23" i="7"/>
  <c r="O10" i="7"/>
  <c r="N9" i="7"/>
  <c r="L81" i="7"/>
  <c r="L53" i="7"/>
  <c r="L20" i="7"/>
  <c r="O15" i="7"/>
  <c r="N28" i="7"/>
  <c r="P10" i="7"/>
  <c r="AV81" i="7"/>
  <c r="AV53" i="7"/>
  <c r="BJ113" i="6"/>
  <c r="AM53" i="7"/>
  <c r="AT113" i="6"/>
  <c r="W53" i="7"/>
  <c r="AP53" i="7"/>
  <c r="AW113" i="6"/>
  <c r="Z53" i="7"/>
  <c r="AV49" i="7"/>
  <c r="AV42" i="7"/>
  <c r="AX81" i="7"/>
  <c r="AX53" i="7"/>
  <c r="BD81" i="7"/>
  <c r="BD53" i="7"/>
  <c r="AZ113" i="6"/>
  <c r="AC53" i="7"/>
  <c r="AQ81" i="7"/>
  <c r="AQ53" i="7"/>
  <c r="BF81" i="7"/>
  <c r="BF53" i="7"/>
  <c r="AF53" i="7"/>
  <c r="AW29" i="7"/>
  <c r="AW27" i="7"/>
  <c r="AW21" i="7"/>
  <c r="AW20" i="7"/>
  <c r="AW18" i="7"/>
  <c r="AV29" i="7"/>
  <c r="AV25" i="7"/>
  <c r="AE28" i="7"/>
  <c r="AV27" i="7"/>
  <c r="W27" i="7"/>
  <c r="AV23" i="7"/>
  <c r="AM23" i="7"/>
  <c r="AE22" i="7"/>
  <c r="AV24" i="7"/>
  <c r="W24" i="7"/>
  <c r="BI21" i="7"/>
  <c r="AV48" i="7"/>
  <c r="AV19" i="7"/>
  <c r="AQ10" i="7"/>
  <c r="AA9" i="7"/>
  <c r="AV6" i="7"/>
  <c r="Q10" i="7"/>
  <c r="AF9" i="7"/>
  <c r="AO10" i="7"/>
  <c r="BI9" i="7"/>
  <c r="Q9" i="7"/>
  <c r="AW86" i="7"/>
  <c r="BH9" i="7"/>
  <c r="AD9" i="7"/>
  <c r="AB10" i="7"/>
  <c r="S10" i="7"/>
  <c r="AL10" i="7"/>
  <c r="V10" i="7"/>
  <c r="AU10" i="7"/>
  <c r="AK10" i="7"/>
  <c r="AV86" i="7"/>
  <c r="AV91" i="7"/>
  <c r="AW91" i="7"/>
  <c r="BO111" i="6" l="1"/>
  <c r="AU106" i="6"/>
  <c r="CF106" i="6"/>
  <c r="BW106" i="6"/>
  <c r="BF106" i="6"/>
  <c r="AO105" i="6"/>
  <c r="AS106" i="6"/>
  <c r="CH109" i="6"/>
  <c r="BO105" i="6"/>
  <c r="BB106" i="6"/>
  <c r="AY105" i="6"/>
  <c r="BN94" i="7"/>
  <c r="BG106" i="6"/>
  <c r="AO110" i="6"/>
  <c r="AO106" i="6"/>
  <c r="AO109" i="6"/>
  <c r="CI106" i="6"/>
  <c r="AP105" i="6"/>
  <c r="AO108" i="6"/>
  <c r="CI108" i="6"/>
  <c r="CH108" i="6"/>
  <c r="BM53" i="7"/>
  <c r="BM13" i="7"/>
  <c r="BM16" i="7"/>
  <c r="BM24" i="7"/>
  <c r="BM33" i="7"/>
  <c r="BM20" i="7"/>
  <c r="BM31" i="7"/>
  <c r="BM22" i="7"/>
  <c r="BM81" i="7"/>
  <c r="BM14" i="7"/>
  <c r="BM25" i="7"/>
  <c r="BM48" i="7"/>
  <c r="BM27" i="7"/>
  <c r="BM9" i="7"/>
  <c r="BM28" i="7"/>
  <c r="BM23" i="7"/>
  <c r="BM10" i="7"/>
  <c r="BM17" i="7"/>
  <c r="CI109" i="6"/>
  <c r="BS111" i="6"/>
  <c r="U82" i="7"/>
  <c r="CH110" i="6"/>
  <c r="BS109" i="6"/>
  <c r="X12" i="7"/>
  <c r="AU111" i="6"/>
  <c r="AT12" i="7"/>
  <c r="BQ111" i="6"/>
  <c r="AC12" i="7"/>
  <c r="AZ111" i="6"/>
  <c r="R12" i="7"/>
  <c r="AO111" i="6"/>
  <c r="P12" i="7"/>
  <c r="AM111" i="6"/>
  <c r="U12" i="7"/>
  <c r="AR111" i="6"/>
  <c r="BK12" i="7"/>
  <c r="CH111" i="6"/>
  <c r="D12" i="7"/>
  <c r="AA111" i="6"/>
  <c r="Y12" i="7"/>
  <c r="AV111" i="6"/>
  <c r="AL12" i="7"/>
  <c r="BI111" i="6"/>
  <c r="BM12" i="7"/>
  <c r="CJ111" i="6"/>
  <c r="CF111" i="6"/>
  <c r="BD12" i="7"/>
  <c r="CA111" i="6"/>
  <c r="BH12" i="7"/>
  <c r="CE111" i="6"/>
  <c r="Z12" i="7"/>
  <c r="AW111" i="6"/>
  <c r="M12" i="7"/>
  <c r="AJ111" i="6"/>
  <c r="L12" i="7"/>
  <c r="AI111" i="6"/>
  <c r="AG12" i="7"/>
  <c r="BD111" i="6"/>
  <c r="AJ12" i="7"/>
  <c r="BG111" i="6"/>
  <c r="AF12" i="7"/>
  <c r="BC111" i="6"/>
  <c r="AK12" i="7"/>
  <c r="BH111" i="6"/>
  <c r="K12" i="7"/>
  <c r="AH111" i="6"/>
  <c r="AI12" i="7"/>
  <c r="BF111" i="6"/>
  <c r="AN12" i="7"/>
  <c r="BK111" i="6"/>
  <c r="BE12" i="7"/>
  <c r="CB111" i="6"/>
  <c r="N12" i="7"/>
  <c r="AK111" i="6"/>
  <c r="O12" i="7"/>
  <c r="AL111" i="6"/>
  <c r="I12" i="7"/>
  <c r="AF111" i="6"/>
  <c r="AV12" i="7"/>
  <c r="AE12" i="7"/>
  <c r="BB111" i="6"/>
  <c r="BG12" i="7"/>
  <c r="CD111" i="6"/>
  <c r="AA12" i="7"/>
  <c r="AX111" i="6"/>
  <c r="BC12" i="7"/>
  <c r="BZ111" i="6"/>
  <c r="BF12" i="7"/>
  <c r="CC111" i="6"/>
  <c r="AU12" i="7"/>
  <c r="BR111" i="6"/>
  <c r="AD12" i="7"/>
  <c r="BA111" i="6"/>
  <c r="J12" i="7"/>
  <c r="AG111" i="6"/>
  <c r="AZ12" i="7"/>
  <c r="BW111" i="6"/>
  <c r="AW12" i="7"/>
  <c r="BT111" i="6"/>
  <c r="AN111" i="6"/>
  <c r="AX12" i="7"/>
  <c r="BU111" i="6"/>
  <c r="AO12" i="7"/>
  <c r="BL111" i="6"/>
  <c r="AB12" i="7"/>
  <c r="AY111" i="6"/>
  <c r="AS12" i="7"/>
  <c r="BP111" i="6"/>
  <c r="V12" i="7"/>
  <c r="AS111" i="6"/>
  <c r="F12" i="7"/>
  <c r="AC111" i="6"/>
  <c r="G12" i="7"/>
  <c r="AD111" i="6"/>
  <c r="AQ12" i="7"/>
  <c r="BN111" i="6"/>
  <c r="AH12" i="7"/>
  <c r="BE111" i="6"/>
  <c r="AP12" i="7"/>
  <c r="BM111" i="6"/>
  <c r="BL12" i="7"/>
  <c r="CI111" i="6"/>
  <c r="S12" i="7"/>
  <c r="AP111" i="6"/>
  <c r="AE111" i="6"/>
  <c r="E12" i="7"/>
  <c r="AB111" i="6"/>
  <c r="AM12" i="7"/>
  <c r="BJ111" i="6"/>
  <c r="W12" i="7"/>
  <c r="AT111" i="6"/>
  <c r="AE107" i="6"/>
  <c r="AE112" i="6"/>
  <c r="AG112" i="6"/>
  <c r="AC113" i="6"/>
  <c r="AG113" i="6"/>
  <c r="AE113" i="6"/>
  <c r="AE114" i="6" s="1"/>
  <c r="AC112" i="6"/>
  <c r="AF113" i="6"/>
  <c r="AH113" i="6"/>
  <c r="AH112" i="6"/>
  <c r="AF112" i="6"/>
  <c r="AD112" i="6"/>
  <c r="AD113" i="6"/>
  <c r="H12" i="7"/>
  <c r="BS113" i="6"/>
  <c r="BO112" i="6"/>
  <c r="BO114" i="6" s="1"/>
  <c r="BT112" i="6"/>
  <c r="AI81" i="7"/>
  <c r="AI83" i="7"/>
  <c r="O81" i="7"/>
  <c r="O83" i="7"/>
  <c r="Q81" i="7"/>
  <c r="Q83" i="7"/>
  <c r="CC113" i="6"/>
  <c r="BU113" i="6"/>
  <c r="CJ113" i="6"/>
  <c r="CI113" i="6"/>
  <c r="BP113" i="6"/>
  <c r="CH113" i="6"/>
  <c r="CF113" i="6"/>
  <c r="BR113" i="6"/>
  <c r="CE113" i="6"/>
  <c r="BQ113" i="6"/>
  <c r="AF81" i="7"/>
  <c r="AF83" i="7"/>
  <c r="AP81" i="7"/>
  <c r="AP83" i="7"/>
  <c r="AM81" i="7"/>
  <c r="AM83" i="7"/>
  <c r="AD81" i="7"/>
  <c r="AD83" i="7"/>
  <c r="AA81" i="7"/>
  <c r="AA83" i="7"/>
  <c r="X81" i="7"/>
  <c r="X83" i="7"/>
  <c r="AB81" i="7"/>
  <c r="AB83" i="7"/>
  <c r="Y81" i="7"/>
  <c r="Y83" i="7"/>
  <c r="AL81" i="7"/>
  <c r="AL83" i="7"/>
  <c r="AH81" i="7"/>
  <c r="AH83" i="7"/>
  <c r="BG112" i="6"/>
  <c r="BG114" i="6" s="1"/>
  <c r="BZ112" i="6"/>
  <c r="BI112" i="6"/>
  <c r="BB112" i="6"/>
  <c r="BC112" i="6"/>
  <c r="BN112" i="6"/>
  <c r="BH112" i="6"/>
  <c r="AL112" i="6"/>
  <c r="AK112" i="6"/>
  <c r="AX112" i="6"/>
  <c r="CD112" i="6"/>
  <c r="AW112" i="6"/>
  <c r="AW114" i="6" s="1"/>
  <c r="AJ112" i="6"/>
  <c r="BQ112" i="6"/>
  <c r="BF112" i="6"/>
  <c r="CI112" i="6"/>
  <c r="BK112" i="6"/>
  <c r="BK114" i="6" s="1"/>
  <c r="AI112" i="6"/>
  <c r="AY112" i="6"/>
  <c r="BP112" i="6"/>
  <c r="CE112" i="6"/>
  <c r="AT112" i="6"/>
  <c r="AT114" i="6" s="1"/>
  <c r="AU112" i="6"/>
  <c r="AU114" i="6" s="1"/>
  <c r="AZ112" i="6"/>
  <c r="AZ114" i="6" s="1"/>
  <c r="BU112" i="6"/>
  <c r="BN113" i="6"/>
  <c r="BM113" i="6"/>
  <c r="AA113" i="6"/>
  <c r="AA114" i="6" s="1"/>
  <c r="AJ113" i="6"/>
  <c r="AO113" i="6"/>
  <c r="CB113" i="6"/>
  <c r="AI113" i="6"/>
  <c r="AG81" i="7"/>
  <c r="AG83" i="7"/>
  <c r="AJ81" i="7"/>
  <c r="AJ83" i="7"/>
  <c r="AE81" i="7"/>
  <c r="AE83" i="7"/>
  <c r="BT113" i="6"/>
  <c r="AX113" i="6"/>
  <c r="AB113" i="6"/>
  <c r="BF113" i="6"/>
  <c r="BD113" i="6"/>
  <c r="BI113" i="6"/>
  <c r="AR113" i="6"/>
  <c r="AY113" i="6"/>
  <c r="BZ113" i="6"/>
  <c r="U10" i="7"/>
  <c r="AC81" i="7"/>
  <c r="AC83" i="7"/>
  <c r="Z81" i="7"/>
  <c r="Z83" i="7"/>
  <c r="W81" i="7"/>
  <c r="W83" i="7"/>
  <c r="S81" i="7"/>
  <c r="S83" i="7"/>
  <c r="AO81" i="7"/>
  <c r="AO83" i="7"/>
  <c r="AK81" i="7"/>
  <c r="AK83" i="7"/>
  <c r="N81" i="7"/>
  <c r="AN81" i="7"/>
  <c r="AN83" i="7"/>
  <c r="V81" i="7"/>
  <c r="V83" i="7"/>
  <c r="P81" i="7"/>
  <c r="P83" i="7"/>
  <c r="CB112" i="6"/>
  <c r="AS112" i="6"/>
  <c r="AS114" i="6" s="1"/>
  <c r="AN112" i="6"/>
  <c r="CF112" i="6"/>
  <c r="CC112" i="6"/>
  <c r="AR112" i="6"/>
  <c r="BR112" i="6"/>
  <c r="AO112" i="6"/>
  <c r="CJ112" i="6"/>
  <c r="BM112" i="6"/>
  <c r="BE112" i="6"/>
  <c r="CH112" i="6"/>
  <c r="BW112" i="6"/>
  <c r="AV112" i="6"/>
  <c r="AP112" i="6"/>
  <c r="AP114" i="6" s="1"/>
  <c r="BD112" i="6"/>
  <c r="BA112" i="6"/>
  <c r="AM112" i="6"/>
  <c r="BJ112" i="6"/>
  <c r="BJ114" i="6" s="1"/>
  <c r="BL112" i="6"/>
  <c r="BL114" i="6" s="1"/>
  <c r="CA112" i="6"/>
  <c r="BC113" i="6"/>
  <c r="CA113" i="6"/>
  <c r="BA113" i="6"/>
  <c r="AM113" i="6"/>
  <c r="BW113" i="6"/>
  <c r="CD113" i="6"/>
  <c r="BE113" i="6"/>
  <c r="AN113" i="6"/>
  <c r="BH113" i="6"/>
  <c r="AL113" i="6"/>
  <c r="AV113" i="6"/>
  <c r="AK113" i="6"/>
  <c r="BB113" i="6"/>
  <c r="AV11" i="7"/>
  <c r="BS112" i="6"/>
  <c r="BN54" i="7"/>
  <c r="I34" i="7"/>
  <c r="AF106" i="6"/>
  <c r="G34" i="7"/>
  <c r="AD106" i="6"/>
  <c r="N34" i="7"/>
  <c r="AK106" i="6"/>
  <c r="J34" i="7"/>
  <c r="AG106" i="6"/>
  <c r="AR14" i="7"/>
  <c r="BN14" i="7"/>
  <c r="AK34" i="7"/>
  <c r="BH106" i="6"/>
  <c r="BN41" i="7"/>
  <c r="BN37" i="7"/>
  <c r="BN45" i="7"/>
  <c r="BQ106" i="6"/>
  <c r="AY106" i="6"/>
  <c r="CA107" i="6"/>
  <c r="BU107" i="6"/>
  <c r="AW107" i="6"/>
  <c r="BM107" i="6"/>
  <c r="AL105" i="6"/>
  <c r="CJ107" i="6"/>
  <c r="AE106" i="6"/>
  <c r="CE107" i="6"/>
  <c r="AP107" i="6"/>
  <c r="BN76" i="7"/>
  <c r="BN95" i="7"/>
  <c r="BN4" i="7"/>
  <c r="BF105" i="6"/>
  <c r="BN9" i="7"/>
  <c r="BN28" i="7"/>
  <c r="BN32" i="7"/>
  <c r="BN47" i="7"/>
  <c r="BN40" i="7"/>
  <c r="BN43" i="7"/>
  <c r="BN39" i="7"/>
  <c r="AU107" i="6"/>
  <c r="BL107" i="6"/>
  <c r="BZ107" i="6"/>
  <c r="BN65" i="7"/>
  <c r="AF105" i="6"/>
  <c r="AV107" i="6"/>
  <c r="BN52" i="7"/>
  <c r="AS107" i="6"/>
  <c r="BI107" i="6"/>
  <c r="BN58" i="7"/>
  <c r="L34" i="7"/>
  <c r="AI106" i="6"/>
  <c r="BM34" i="7"/>
  <c r="CJ106" i="6"/>
  <c r="AV3" i="7"/>
  <c r="BS105" i="6"/>
  <c r="AW68" i="7"/>
  <c r="BT109" i="6"/>
  <c r="AR53" i="7"/>
  <c r="BN53" i="7"/>
  <c r="AV75" i="7"/>
  <c r="BS110" i="6"/>
  <c r="AV34" i="7"/>
  <c r="BS106" i="6"/>
  <c r="AC34" i="7"/>
  <c r="AZ106" i="6"/>
  <c r="AU34" i="7"/>
  <c r="BR106" i="6"/>
  <c r="BN5" i="7"/>
  <c r="CE105" i="6"/>
  <c r="BE105" i="6"/>
  <c r="BW105" i="6"/>
  <c r="BC105" i="6"/>
  <c r="BN30" i="7"/>
  <c r="BN107" i="6"/>
  <c r="AZ107" i="6"/>
  <c r="BN67" i="7"/>
  <c r="AM107" i="6"/>
  <c r="BG105" i="6"/>
  <c r="BZ105" i="6"/>
  <c r="BN86" i="7"/>
  <c r="AN105" i="6"/>
  <c r="BN18" i="7"/>
  <c r="BN21" i="7"/>
  <c r="BN23" i="7"/>
  <c r="AT106" i="6"/>
  <c r="CI107" i="6"/>
  <c r="BP107" i="6"/>
  <c r="BN46" i="7"/>
  <c r="BN82" i="7"/>
  <c r="BA107" i="6"/>
  <c r="BN57" i="7"/>
  <c r="AX107" i="6"/>
  <c r="BN69" i="7"/>
  <c r="BN66" i="7"/>
  <c r="AC107" i="6"/>
  <c r="BH107" i="6"/>
  <c r="BR107" i="6"/>
  <c r="BG107" i="6"/>
  <c r="CB107" i="6"/>
  <c r="BB107" i="6"/>
  <c r="CF107" i="6"/>
  <c r="AK105" i="6"/>
  <c r="AH107" i="6"/>
  <c r="BN91" i="7"/>
  <c r="BN90" i="7"/>
  <c r="BM105" i="6"/>
  <c r="CF105" i="6"/>
  <c r="BN13" i="7"/>
  <c r="BN19" i="7"/>
  <c r="BN24" i="7"/>
  <c r="BN29" i="7"/>
  <c r="CH107" i="6"/>
  <c r="BN74" i="7"/>
  <c r="BN78" i="7"/>
  <c r="BN64" i="7"/>
  <c r="F34" i="7"/>
  <c r="AC106" i="6"/>
  <c r="AW3" i="7"/>
  <c r="BT105" i="6"/>
  <c r="AW34" i="7"/>
  <c r="BT106" i="6"/>
  <c r="AW54" i="7"/>
  <c r="BT107" i="6"/>
  <c r="BT108" i="6"/>
  <c r="AR81" i="7"/>
  <c r="BN81" i="7"/>
  <c r="BD34" i="7"/>
  <c r="CA106" i="6"/>
  <c r="AD34" i="7"/>
  <c r="BA106" i="6"/>
  <c r="BN35" i="7"/>
  <c r="BN42" i="7"/>
  <c r="BN49" i="7"/>
  <c r="BE106" i="6"/>
  <c r="CH106" i="6"/>
  <c r="BC107" i="6"/>
  <c r="CC107" i="6"/>
  <c r="AT107" i="6"/>
  <c r="BJ107" i="6"/>
  <c r="AI107" i="6"/>
  <c r="BW107" i="6"/>
  <c r="BD107" i="6"/>
  <c r="CD107" i="6"/>
  <c r="BN79" i="7"/>
  <c r="AL107" i="6"/>
  <c r="BN93" i="7"/>
  <c r="BN3" i="7"/>
  <c r="BQ105" i="6"/>
  <c r="CI105" i="6"/>
  <c r="BB105" i="6"/>
  <c r="BJ105" i="6"/>
  <c r="BN22" i="7"/>
  <c r="BN31" i="7"/>
  <c r="BN33" i="7"/>
  <c r="BN36" i="7"/>
  <c r="BN38" i="7"/>
  <c r="BN44" i="7"/>
  <c r="AR107" i="6"/>
  <c r="AN107" i="6"/>
  <c r="BN61" i="7"/>
  <c r="AG107" i="6"/>
  <c r="AF107" i="6"/>
  <c r="BN50" i="7"/>
  <c r="BN85" i="7"/>
  <c r="BN56" i="7"/>
  <c r="BE107" i="6"/>
  <c r="BQ107" i="6"/>
  <c r="BN71" i="7"/>
  <c r="CJ105" i="6"/>
  <c r="AB105" i="6"/>
  <c r="AR10" i="7"/>
  <c r="BN10" i="7"/>
  <c r="E34" i="7"/>
  <c r="AB106" i="6"/>
  <c r="AR12" i="7"/>
  <c r="K34" i="7"/>
  <c r="AH106" i="6"/>
  <c r="P34" i="7"/>
  <c r="AM106" i="6"/>
  <c r="O34" i="7"/>
  <c r="AL106" i="6"/>
  <c r="AX34" i="7"/>
  <c r="BU106" i="6"/>
  <c r="AV54" i="7"/>
  <c r="BS108" i="6"/>
  <c r="BS107" i="6"/>
  <c r="AR15" i="7"/>
  <c r="BN15" i="7"/>
  <c r="U34" i="7"/>
  <c r="AR106" i="6"/>
  <c r="BH34" i="7"/>
  <c r="CE106" i="6"/>
  <c r="BN87" i="7"/>
  <c r="BA105" i="6"/>
  <c r="BN8" i="7"/>
  <c r="BN88" i="7"/>
  <c r="CH105" i="6"/>
  <c r="BN7" i="7"/>
  <c r="BN26" i="7"/>
  <c r="BN63" i="7"/>
  <c r="AM105" i="6"/>
  <c r="AB107" i="6"/>
  <c r="BN92" i="7"/>
  <c r="BN89" i="7"/>
  <c r="CB105" i="6"/>
  <c r="CC105" i="6"/>
  <c r="BN17" i="7"/>
  <c r="BN20" i="7"/>
  <c r="BN25" i="7"/>
  <c r="BJ106" i="6"/>
  <c r="BF107" i="6"/>
  <c r="BN51" i="7"/>
  <c r="BN84" i="7"/>
  <c r="BN55" i="7"/>
  <c r="BN59" i="7"/>
  <c r="BN72" i="7"/>
  <c r="BN62" i="7"/>
  <c r="AD107" i="6"/>
  <c r="AA107" i="6"/>
  <c r="AK107" i="6"/>
  <c r="AW105" i="6"/>
  <c r="AX105" i="6"/>
  <c r="BN16" i="7"/>
  <c r="BN48" i="7"/>
  <c r="BN27" i="7"/>
  <c r="AY107" i="6"/>
  <c r="BK107" i="6"/>
  <c r="BO107" i="6"/>
  <c r="BN73" i="7"/>
  <c r="BN77" i="7"/>
  <c r="BN80" i="7"/>
  <c r="AI105" i="6"/>
  <c r="BN60" i="7"/>
  <c r="M34" i="7"/>
  <c r="AJ106" i="6"/>
  <c r="AJ105" i="6"/>
  <c r="AJ107" i="6"/>
  <c r="AO107" i="6"/>
  <c r="BN12" i="7" l="1"/>
  <c r="CK111" i="6"/>
  <c r="BS114" i="6"/>
  <c r="AO114" i="6"/>
  <c r="BR114" i="6"/>
  <c r="CI114" i="6"/>
  <c r="BT114" i="6"/>
  <c r="AI114" i="6"/>
  <c r="BN114" i="6"/>
  <c r="BZ114" i="6"/>
  <c r="AD114" i="6"/>
  <c r="AH114" i="6"/>
  <c r="AG114" i="6"/>
  <c r="BU114" i="6"/>
  <c r="AF114" i="6"/>
  <c r="AC114" i="6"/>
  <c r="AM114" i="6"/>
  <c r="AN114" i="6"/>
  <c r="BP114" i="6"/>
  <c r="BF114" i="6"/>
  <c r="BD114" i="6"/>
  <c r="BQ114" i="6"/>
  <c r="CK113" i="6"/>
  <c r="CH114" i="6"/>
  <c r="AJ114" i="6"/>
  <c r="CJ114" i="6"/>
  <c r="CF114" i="6"/>
  <c r="AR114" i="6"/>
  <c r="CA114" i="6"/>
  <c r="BA114" i="6"/>
  <c r="BE114" i="6"/>
  <c r="N83" i="7"/>
  <c r="AY114" i="6"/>
  <c r="AK114" i="6"/>
  <c r="BC114" i="6"/>
  <c r="AV114" i="6"/>
  <c r="BM114" i="6"/>
  <c r="CC114" i="6"/>
  <c r="CB114" i="6"/>
  <c r="CE114" i="6"/>
  <c r="CD114" i="6"/>
  <c r="AL114" i="6"/>
  <c r="BB114" i="6"/>
  <c r="AB114" i="6"/>
  <c r="BW114" i="6"/>
  <c r="AX114" i="6"/>
  <c r="BH114" i="6"/>
  <c r="BI114" i="6"/>
  <c r="BN11" i="7"/>
  <c r="CK112" i="6"/>
  <c r="CK106" i="6"/>
  <c r="BN34" i="7"/>
  <c r="CK110" i="6"/>
  <c r="BN75" i="7"/>
  <c r="CK109" i="6"/>
  <c r="BN68" i="7"/>
  <c r="CK105" i="6"/>
  <c r="BN6" i="7"/>
  <c r="CK108" i="6"/>
  <c r="CK107" i="6"/>
  <c r="CK114" i="6" l="1"/>
  <c r="BM83" i="7"/>
</calcChain>
</file>

<file path=xl/sharedStrings.xml><?xml version="1.0" encoding="utf-8"?>
<sst xmlns="http://schemas.openxmlformats.org/spreadsheetml/2006/main" count="9455" uniqueCount="802">
  <si>
    <t>Netherlands</t>
  </si>
  <si>
    <t>TOTAL</t>
  </si>
  <si>
    <t>C0000X0350-0370</t>
  </si>
  <si>
    <t>C0110</t>
  </si>
  <si>
    <t>C0121</t>
  </si>
  <si>
    <t>C0129</t>
  </si>
  <si>
    <t>C0210</t>
  </si>
  <si>
    <t>C0220</t>
  </si>
  <si>
    <t>C0320</t>
  </si>
  <si>
    <t>C0311</t>
  </si>
  <si>
    <t>C0312</t>
  </si>
  <si>
    <t>C0340</t>
  </si>
  <si>
    <t>C0330</t>
  </si>
  <si>
    <t>C0350-0370</t>
  </si>
  <si>
    <t>C0360</t>
  </si>
  <si>
    <t>C0350</t>
  </si>
  <si>
    <t>C0371</t>
  </si>
  <si>
    <t>C0379</t>
  </si>
  <si>
    <t>P1000</t>
  </si>
  <si>
    <t>P1100</t>
  </si>
  <si>
    <t>P1200</t>
  </si>
  <si>
    <t>S2000</t>
  </si>
  <si>
    <t>O4000XBIO</t>
  </si>
  <si>
    <t>O4100_TOT</t>
  </si>
  <si>
    <t>O4200</t>
  </si>
  <si>
    <t>O4300</t>
  </si>
  <si>
    <t>O4400X4410</t>
  </si>
  <si>
    <t>O4500</t>
  </si>
  <si>
    <t>O4610</t>
  </si>
  <si>
    <t>O4620</t>
  </si>
  <si>
    <t>O4630</t>
  </si>
  <si>
    <t>O4652XR5210B</t>
  </si>
  <si>
    <t>O4651</t>
  </si>
  <si>
    <t>O4653</t>
  </si>
  <si>
    <t>O4661XR5230B</t>
  </si>
  <si>
    <t>O4669</t>
  </si>
  <si>
    <t>O4640</t>
  </si>
  <si>
    <t>O4671XR5220B</t>
  </si>
  <si>
    <t>O4680</t>
  </si>
  <si>
    <t>O4691</t>
  </si>
  <si>
    <t>O4692</t>
  </si>
  <si>
    <t>O4695</t>
  </si>
  <si>
    <t>O4694</t>
  </si>
  <si>
    <t>O4693</t>
  </si>
  <si>
    <t>O4699</t>
  </si>
  <si>
    <t>G3000</t>
  </si>
  <si>
    <t>RA000</t>
  </si>
  <si>
    <t>RA100</t>
  </si>
  <si>
    <t>RA500</t>
  </si>
  <si>
    <t>RA300</t>
  </si>
  <si>
    <t>RA420</t>
  </si>
  <si>
    <t>RA410</t>
  </si>
  <si>
    <t>RA200</t>
  </si>
  <si>
    <t>R5110-5150_W6000RI</t>
  </si>
  <si>
    <t>R5160</t>
  </si>
  <si>
    <t>R5300</t>
  </si>
  <si>
    <t>W6210</t>
  </si>
  <si>
    <t>R5210P</t>
  </si>
  <si>
    <t>R5210B</t>
  </si>
  <si>
    <t>R5220P</t>
  </si>
  <si>
    <t>R5220B</t>
  </si>
  <si>
    <t>R5230P</t>
  </si>
  <si>
    <t>R5230B</t>
  </si>
  <si>
    <t>R5290</t>
  </si>
  <si>
    <t>RA600</t>
  </si>
  <si>
    <t>W6100_6220</t>
  </si>
  <si>
    <t>W6100</t>
  </si>
  <si>
    <t>W6220</t>
  </si>
  <si>
    <t>N900H</t>
  </si>
  <si>
    <t>H8000</t>
  </si>
  <si>
    <t>E7000</t>
  </si>
  <si>
    <t>FE</t>
  </si>
  <si>
    <t>BIOE</t>
  </si>
  <si>
    <t>ktoe</t>
  </si>
  <si>
    <t>Total</t>
  </si>
  <si>
    <t>Solid fossil fuels</t>
  </si>
  <si>
    <t>Anthracite</t>
  </si>
  <si>
    <t>Coking coal</t>
  </si>
  <si>
    <t>Other bituminous coal</t>
  </si>
  <si>
    <t>Sub-bituminous coal</t>
  </si>
  <si>
    <t>Lignite</t>
  </si>
  <si>
    <t>Patent fuel</t>
  </si>
  <si>
    <t>Coke oven coke</t>
  </si>
  <si>
    <t>Gas coke</t>
  </si>
  <si>
    <t>Coal tar</t>
  </si>
  <si>
    <t>Brown coal briquettes</t>
  </si>
  <si>
    <t>Manufactured gases</t>
  </si>
  <si>
    <t>Gas works gas</t>
  </si>
  <si>
    <t>Coke oven gas</t>
  </si>
  <si>
    <t>Blast furnace gas</t>
  </si>
  <si>
    <t>Other recovered gases</t>
  </si>
  <si>
    <t>Peat and peat products</t>
  </si>
  <si>
    <t>Peat</t>
  </si>
  <si>
    <t>Peat products</t>
  </si>
  <si>
    <t>Oil shale and oil sands</t>
  </si>
  <si>
    <t>Oil and petroleum products</t>
  </si>
  <si>
    <t>Crude oil</t>
  </si>
  <si>
    <t>Natural gas liquids</t>
  </si>
  <si>
    <t>Refinery feedstocks</t>
  </si>
  <si>
    <t>Additives and oxygenates (excluding biofuel portion)</t>
  </si>
  <si>
    <t>Other hydrocarbons</t>
  </si>
  <si>
    <t>Refinery gas</t>
  </si>
  <si>
    <t>Ethane</t>
  </si>
  <si>
    <t>Liquefied petroleum gases</t>
  </si>
  <si>
    <t>Motor gasoline (excluding biofuel portion)</t>
  </si>
  <si>
    <t>Aviation gasoline</t>
  </si>
  <si>
    <t>Gasoline-type jet fuel</t>
  </si>
  <si>
    <t>Kerosene-type jet fuel (excluding biofuel portion)</t>
  </si>
  <si>
    <t>Other kerosene</t>
  </si>
  <si>
    <t>Naphtha</t>
  </si>
  <si>
    <t>Gas oil and diesel oil (excluding biofuel portion)</t>
  </si>
  <si>
    <t>Fuel oil</t>
  </si>
  <si>
    <t>White spirit and special boiling point industrial spirits</t>
  </si>
  <si>
    <t>Lubricants</t>
  </si>
  <si>
    <t>Bitumen</t>
  </si>
  <si>
    <t>Petroleum coke</t>
  </si>
  <si>
    <t>Paraffin waxes</t>
  </si>
  <si>
    <t>Other oil products</t>
  </si>
  <si>
    <t>Natural gas</t>
  </si>
  <si>
    <t>Renewables and biofuels</t>
  </si>
  <si>
    <t>Hydro</t>
  </si>
  <si>
    <t>Tide, wave, ocean</t>
  </si>
  <si>
    <t>Wind</t>
  </si>
  <si>
    <t>Solar photovoltaic</t>
  </si>
  <si>
    <t>Solar thermal</t>
  </si>
  <si>
    <t>Geothermal</t>
  </si>
  <si>
    <t>Primary solid biofuels</t>
  </si>
  <si>
    <t>Charcoal</t>
  </si>
  <si>
    <t>Biogases</t>
  </si>
  <si>
    <t>Renewable municipal waste</t>
  </si>
  <si>
    <t>Pure biogasoline</t>
  </si>
  <si>
    <t>Blended biogasoline</t>
  </si>
  <si>
    <t>Pure biodiesels</t>
  </si>
  <si>
    <t>Blended biodiesels</t>
  </si>
  <si>
    <t>Pure bio jet kerosene</t>
  </si>
  <si>
    <t>Blended bio jet kerosene</t>
  </si>
  <si>
    <t>Other liquid biofuels</t>
  </si>
  <si>
    <t>Ambient heat (heat pumps)</t>
  </si>
  <si>
    <t>Non-renewable waste</t>
  </si>
  <si>
    <t>Industrial waste (non-renewable)</t>
  </si>
  <si>
    <t>Non-renewable municipal waste</t>
  </si>
  <si>
    <t>Nuclear heat</t>
  </si>
  <si>
    <t>Heat</t>
  </si>
  <si>
    <t>Electricity</t>
  </si>
  <si>
    <t>Fossil energy</t>
  </si>
  <si>
    <t>Bioenergy</t>
  </si>
  <si>
    <t>+</t>
  </si>
  <si>
    <t>Primary production</t>
  </si>
  <si>
    <t>PPRD</t>
  </si>
  <si>
    <t>Z</t>
  </si>
  <si>
    <t>Recovered &amp; recycled products</t>
  </si>
  <si>
    <t>RCV_RCY</t>
  </si>
  <si>
    <t>Imports</t>
  </si>
  <si>
    <t>IMP</t>
  </si>
  <si>
    <t>-</t>
  </si>
  <si>
    <t>Exports</t>
  </si>
  <si>
    <t>EXP</t>
  </si>
  <si>
    <t>Change in stock</t>
  </si>
  <si>
    <t>STK_CHG</t>
  </si>
  <si>
    <t>=</t>
  </si>
  <si>
    <t>Gross available energy</t>
  </si>
  <si>
    <t>GAE</t>
  </si>
  <si>
    <t>International maritime bunkers</t>
  </si>
  <si>
    <t>INTMARB</t>
  </si>
  <si>
    <t>Gross inland consumption</t>
  </si>
  <si>
    <t>GIC</t>
  </si>
  <si>
    <t>International aviation</t>
  </si>
  <si>
    <t>INTAVI</t>
  </si>
  <si>
    <t>Total energy supply</t>
  </si>
  <si>
    <t>NRGSUP</t>
  </si>
  <si>
    <t>Gross inland consumption (Europe 2020-2030)</t>
  </si>
  <si>
    <t>GIC2020-2030</t>
  </si>
  <si>
    <t>Primary energy consumption (Europe 2020-2030)</t>
  </si>
  <si>
    <t>PEC2020-2030</t>
  </si>
  <si>
    <t>Final energy consumption (Europe 2020-2030)</t>
  </si>
  <si>
    <t>FEC2020-2030</t>
  </si>
  <si>
    <t>Transformation input</t>
  </si>
  <si>
    <t>TI_E</t>
  </si>
  <si>
    <t>Electricity &amp; heat generation</t>
  </si>
  <si>
    <t>TI_EHG_E</t>
  </si>
  <si>
    <t>Main activity producer electricity only</t>
  </si>
  <si>
    <t>TI_EHG_MAPE_E</t>
  </si>
  <si>
    <t>Main activity producer CHP</t>
  </si>
  <si>
    <t>TI_EHG_MAPCHP_E</t>
  </si>
  <si>
    <t>Main activity producer heat only</t>
  </si>
  <si>
    <t>TI_EHG_MAPH_E</t>
  </si>
  <si>
    <t>Autoproducer electricity only</t>
  </si>
  <si>
    <t>TI_EHG_APE_E</t>
  </si>
  <si>
    <t xml:space="preserve">Autoproducer CHP </t>
  </si>
  <si>
    <t>TI_EHG_APCHP_E</t>
  </si>
  <si>
    <t>Autoproducer heat only</t>
  </si>
  <si>
    <t>TI_EHG_APH_E</t>
  </si>
  <si>
    <t>Electrically driven heat pumps</t>
  </si>
  <si>
    <t>TI_EHG_EDHP</t>
  </si>
  <si>
    <t>Electric boilers</t>
  </si>
  <si>
    <t>TI_EHG_EB</t>
  </si>
  <si>
    <t>Electricity for pumped storage</t>
  </si>
  <si>
    <t>TI_EHG_EPS</t>
  </si>
  <si>
    <t>Derived heat for electricity production</t>
  </si>
  <si>
    <t>TI_EHG_DHEP</t>
  </si>
  <si>
    <t>Coke ovens</t>
  </si>
  <si>
    <t>TI_CO_E</t>
  </si>
  <si>
    <t>Blast furnaces</t>
  </si>
  <si>
    <t>TI_BF_E</t>
  </si>
  <si>
    <t>Gas works</t>
  </si>
  <si>
    <t>TI_GW_E</t>
  </si>
  <si>
    <t>Refineries &amp; petrochemical industry</t>
  </si>
  <si>
    <t>TI_RPI_E</t>
  </si>
  <si>
    <t>Refinery intake</t>
  </si>
  <si>
    <t>TI_RPI_RI_E</t>
  </si>
  <si>
    <t>Backflows from petrochemical industry</t>
  </si>
  <si>
    <t>TI_RPI_BPI_E</t>
  </si>
  <si>
    <t>Products transferred</t>
  </si>
  <si>
    <t>TI_RPI_PT_E</t>
  </si>
  <si>
    <t>Interproduct transfers</t>
  </si>
  <si>
    <t>TI_RPI_IT_E</t>
  </si>
  <si>
    <t>Direct use</t>
  </si>
  <si>
    <t>TI_RPI_DU_E</t>
  </si>
  <si>
    <t>Petrochemical industry intake</t>
  </si>
  <si>
    <t>TI_RPI_PII_E</t>
  </si>
  <si>
    <t>Patent fuel plants</t>
  </si>
  <si>
    <t>TI_PF_E</t>
  </si>
  <si>
    <t>BKB &amp; PB plants</t>
  </si>
  <si>
    <t>TI_BKBPB_E</t>
  </si>
  <si>
    <t>Coal liquefaction plants</t>
  </si>
  <si>
    <t>TI_CL_E</t>
  </si>
  <si>
    <t>For blended natural gas</t>
  </si>
  <si>
    <t>TI_BNG_E</t>
  </si>
  <si>
    <t>Liquid biofuels blended</t>
  </si>
  <si>
    <t>TI_LBB_E</t>
  </si>
  <si>
    <t>Charcoal production plants</t>
  </si>
  <si>
    <t>TI_CPP_E</t>
  </si>
  <si>
    <t>Gas-to-liquids plants</t>
  </si>
  <si>
    <t>TI_GTL_E</t>
  </si>
  <si>
    <t xml:space="preserve">Not elsewhere specified </t>
  </si>
  <si>
    <t>TI_NSP_E</t>
  </si>
  <si>
    <t>Transformation output</t>
  </si>
  <si>
    <t>TO</t>
  </si>
  <si>
    <t>TO_EHG</t>
  </si>
  <si>
    <t>TO_EHG_MAPE</t>
  </si>
  <si>
    <t>TO_EHG_MAPCHP</t>
  </si>
  <si>
    <t>TO_EHG_MAPH</t>
  </si>
  <si>
    <t>TO_EHG_APE</t>
  </si>
  <si>
    <t>TO_EHG_APCHP</t>
  </si>
  <si>
    <t>TO_EHG_APH</t>
  </si>
  <si>
    <t>TO_EHG_EDHP</t>
  </si>
  <si>
    <t>TO_EHG_EB</t>
  </si>
  <si>
    <t>Pumped hydro</t>
  </si>
  <si>
    <t>TO_EHG_PH</t>
  </si>
  <si>
    <t>Other sources</t>
  </si>
  <si>
    <t>TO_EHG_OTH</t>
  </si>
  <si>
    <t>TO_CO</t>
  </si>
  <si>
    <t>TO_BF</t>
  </si>
  <si>
    <t>TO_GW</t>
  </si>
  <si>
    <t>TO_RPI</t>
  </si>
  <si>
    <t>Refinery output</t>
  </si>
  <si>
    <t>TO_RPI_RO</t>
  </si>
  <si>
    <t>Backflows</t>
  </si>
  <si>
    <t>TO_RPI_BKFLOW</t>
  </si>
  <si>
    <t>TO_RPI_PT</t>
  </si>
  <si>
    <t>TO_RPI_IT</t>
  </si>
  <si>
    <t>Primary product receipts</t>
  </si>
  <si>
    <t>TO_RPI_PPR</t>
  </si>
  <si>
    <t>Petrochemical industry returns</t>
  </si>
  <si>
    <t>TO_RPI_PIR</t>
  </si>
  <si>
    <t>TO_PF</t>
  </si>
  <si>
    <t>TO_BKBPB</t>
  </si>
  <si>
    <t>TO_CL</t>
  </si>
  <si>
    <t>Blended in natural gas</t>
  </si>
  <si>
    <t>TO_BNG</t>
  </si>
  <si>
    <t>TO_LBB</t>
  </si>
  <si>
    <t>TO_CPP</t>
  </si>
  <si>
    <t>TO_GTL</t>
  </si>
  <si>
    <t>TO_NSP</t>
  </si>
  <si>
    <t>Energy sector</t>
  </si>
  <si>
    <t>NRG_E</t>
  </si>
  <si>
    <t>Own use in electricity &amp; heat generation</t>
  </si>
  <si>
    <t>NRG_EHG_E</t>
  </si>
  <si>
    <t>Coal mines</t>
  </si>
  <si>
    <t>NRG_CM_E</t>
  </si>
  <si>
    <t>Oil &amp; natural gas extraction plants</t>
  </si>
  <si>
    <t>NRG_OIL_NG_E</t>
  </si>
  <si>
    <t>NRG_PF_E</t>
  </si>
  <si>
    <t>NRG_CO_E</t>
  </si>
  <si>
    <t>NRG_BKBPB_E</t>
  </si>
  <si>
    <t>NRG_GW_E</t>
  </si>
  <si>
    <t>NRG_BF_E</t>
  </si>
  <si>
    <t>Petroleum refineries (oil refineries)</t>
  </si>
  <si>
    <t>NRG_PR_E</t>
  </si>
  <si>
    <t>Nuclear industry</t>
  </si>
  <si>
    <t>NRG_NI_E</t>
  </si>
  <si>
    <t>NRG_CL_E</t>
  </si>
  <si>
    <t>Liquefaction &amp; regasification plants (LNG)</t>
  </si>
  <si>
    <t>NRG_LNG_E</t>
  </si>
  <si>
    <t>Gasification plants for biogas</t>
  </si>
  <si>
    <t>NRG_BIOG_E</t>
  </si>
  <si>
    <t>Gas-to-liquids (GTL) plants</t>
  </si>
  <si>
    <t>NRG_GTL_E</t>
  </si>
  <si>
    <t>NRG_CPP_E</t>
  </si>
  <si>
    <t>Not elsewhere specified (energy)</t>
  </si>
  <si>
    <t>NRG_NSP_E</t>
  </si>
  <si>
    <t>Distribution losses</t>
  </si>
  <si>
    <t>DL</t>
  </si>
  <si>
    <t>Available for final consumption</t>
  </si>
  <si>
    <t>AFC</t>
  </si>
  <si>
    <t>Final non-energy consumption</t>
  </si>
  <si>
    <t>FC_NE</t>
  </si>
  <si>
    <t>Non-energy use industry/transformation/energy</t>
  </si>
  <si>
    <t>TI_NRG_FC_IND_NE</t>
  </si>
  <si>
    <t>Non-energy use in transformation sector</t>
  </si>
  <si>
    <t>TI_NE</t>
  </si>
  <si>
    <t>Non-energy use in energy sector</t>
  </si>
  <si>
    <t>NRG_NE</t>
  </si>
  <si>
    <t>Non-energy use in industry sector</t>
  </si>
  <si>
    <t>FC_IND_NE</t>
  </si>
  <si>
    <t>Non-energy use in transport sector</t>
  </si>
  <si>
    <t>FC_TRA_NE</t>
  </si>
  <si>
    <t>Non-energy use in other sectors</t>
  </si>
  <si>
    <t>FC_OTH_NE</t>
  </si>
  <si>
    <t>Final energy consumption</t>
  </si>
  <si>
    <t>FC_E</t>
  </si>
  <si>
    <t>Industry sector</t>
  </si>
  <si>
    <t>FC_IND_E</t>
  </si>
  <si>
    <t>Iron &amp; steel</t>
  </si>
  <si>
    <t>FC_IND_IS_E</t>
  </si>
  <si>
    <t>Chemical &amp; petrochemical</t>
  </si>
  <si>
    <t>FC_IND_CPC_E</t>
  </si>
  <si>
    <t>Non-ferrous metals</t>
  </si>
  <si>
    <t>FC_IND_NFM_E</t>
  </si>
  <si>
    <t>Non-metallic minerals</t>
  </si>
  <si>
    <t>FC_IND_NMM_E</t>
  </si>
  <si>
    <t>Transport equipment</t>
  </si>
  <si>
    <t>FC_IND_TE_E</t>
  </si>
  <si>
    <t>Machinery</t>
  </si>
  <si>
    <t>FC_IND_MAC_E</t>
  </si>
  <si>
    <t>Mining &amp; quarrying</t>
  </si>
  <si>
    <t>FC_IND_MQ_E</t>
  </si>
  <si>
    <t>Food, beverages &amp; tobacco</t>
  </si>
  <si>
    <t>FC_IND_FBT_E</t>
  </si>
  <si>
    <t>Paper, pulp &amp; printing</t>
  </si>
  <si>
    <t>FC_IND_PPP_E</t>
  </si>
  <si>
    <t>Wood &amp; wood products</t>
  </si>
  <si>
    <t>FC_IND_WP_E</t>
  </si>
  <si>
    <t>Construction</t>
  </si>
  <si>
    <t>FC_IND_CON_E</t>
  </si>
  <si>
    <t>Textile &amp; leather</t>
  </si>
  <si>
    <t>FC_IND_TL_E</t>
  </si>
  <si>
    <t>Not elsewhere specified (industry)</t>
  </si>
  <si>
    <t>FC_IND_NSP_E</t>
  </si>
  <si>
    <t>Transport sector</t>
  </si>
  <si>
    <t>FC_TRA_E</t>
  </si>
  <si>
    <t>Rail</t>
  </si>
  <si>
    <t>FC_TRA_RAIL_E</t>
  </si>
  <si>
    <t>Road</t>
  </si>
  <si>
    <t>FC_TRA_ROAD_E</t>
  </si>
  <si>
    <t>Domestic aviation</t>
  </si>
  <si>
    <t>FC_TRA_DAVI_E</t>
  </si>
  <si>
    <t>Domestic navigation</t>
  </si>
  <si>
    <t>FC_TRA_DNAVI_E</t>
  </si>
  <si>
    <t>Pipeline transport</t>
  </si>
  <si>
    <t>FC_TRA_PIPE_E</t>
  </si>
  <si>
    <t>Not elsewhere specified (transport)</t>
  </si>
  <si>
    <t>FC_TRA_NSP_E</t>
  </si>
  <si>
    <t>Other sectors</t>
  </si>
  <si>
    <t>FC_OTH_E</t>
  </si>
  <si>
    <t>Commercial &amp; public services</t>
  </si>
  <si>
    <t>FC_OTH_CP_E</t>
  </si>
  <si>
    <t>Households</t>
  </si>
  <si>
    <t>FC_OTH_HH_E</t>
  </si>
  <si>
    <t>Agriculture &amp; forestry</t>
  </si>
  <si>
    <t>FC_OTH_AF_E</t>
  </si>
  <si>
    <t>Fishing</t>
  </si>
  <si>
    <t>FC_OTH_FISH_E</t>
  </si>
  <si>
    <t>Not elsewhere specified (other)</t>
  </si>
  <si>
    <t>FC_OTH_NSP_E</t>
  </si>
  <si>
    <t>Statistical differences</t>
  </si>
  <si>
    <t>STATDIFF</t>
  </si>
  <si>
    <t>Gross electricity production</t>
  </si>
  <si>
    <t>GEP</t>
  </si>
  <si>
    <t>GEP_MAPE</t>
  </si>
  <si>
    <t>GEP_MAPCHP</t>
  </si>
  <si>
    <t>GEP_APE</t>
  </si>
  <si>
    <t>GEP_APCHP</t>
  </si>
  <si>
    <t>Gross heat production</t>
  </si>
  <si>
    <t>GHP</t>
  </si>
  <si>
    <t>GHP_MAPCHP</t>
  </si>
  <si>
    <t>GHP_MAPH</t>
  </si>
  <si>
    <t>GHP_APCHP</t>
  </si>
  <si>
    <t>GHP_APH</t>
  </si>
  <si>
    <t>GJ per toe</t>
  </si>
  <si>
    <t>TJ per ktoe</t>
  </si>
  <si>
    <t>TJ</t>
  </si>
  <si>
    <t>Unit conversion</t>
  </si>
  <si>
    <t>PRODUCT</t>
  </si>
  <si>
    <t>Hard coal (if no detail)</t>
  </si>
  <si>
    <t>Brown coal (if no detail)</t>
  </si>
  <si>
    <t>BKB</t>
  </si>
  <si>
    <t>Crude/NGL/feedstocks (if no detail)</t>
  </si>
  <si>
    <t>Additives/blending components</t>
  </si>
  <si>
    <t>Liquefied petroleum gases (LPG)</t>
  </si>
  <si>
    <t>Motor gasoline excl. biofuels</t>
  </si>
  <si>
    <t>Gasoline type jet fuel</t>
  </si>
  <si>
    <t>Kerosene type jet fuel excl. biofuels</t>
  </si>
  <si>
    <t>Gas/diesel oil excl. biofuels</t>
  </si>
  <si>
    <t>White spirit &amp; SBP</t>
  </si>
  <si>
    <t>Industrial waste</t>
  </si>
  <si>
    <t>Municipal waste (renewable)</t>
  </si>
  <si>
    <t>Municipal waste (non-renewable)</t>
  </si>
  <si>
    <t>Biogasoline</t>
  </si>
  <si>
    <t>Biodiesels</t>
  </si>
  <si>
    <t>Non-specified primary biofuels and waste</t>
  </si>
  <si>
    <t>Elec/heat output from non-specified manufactured gases</t>
  </si>
  <si>
    <t>Heat output from non-specified combustible fuels</t>
  </si>
  <si>
    <t>Nuclear</t>
  </si>
  <si>
    <t>Solar photovoltaics</t>
  </si>
  <si>
    <t>Tide, wave and ocean</t>
  </si>
  <si>
    <t>Memo: Renewables</t>
  </si>
  <si>
    <t>FLOW</t>
  </si>
  <si>
    <t>Production</t>
  </si>
  <si>
    <t>International marine bunkers</t>
  </si>
  <si>
    <t>International aviation bunkers</t>
  </si>
  <si>
    <t>Stock changes</t>
  </si>
  <si>
    <t>Total primary energy supply</t>
  </si>
  <si>
    <t>Transfers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</si>
  <si>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</si>
  <si>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</si>
  <si>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</si>
  <si>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</si>
  <si>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</si>
  <si>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</si>
  <si>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</si>
  <si>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</si>
  <si>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Chemical heat for electricity production</t>
  </si>
  <si>
    <t>BKB/peat briquette plants</t>
  </si>
  <si>
    <t>Oil refineries</t>
  </si>
  <si>
    <t>Petrochemical plants</t>
  </si>
  <si>
    <t>Non-specified (transformation)</t>
  </si>
  <si>
    <t>Energy industry own use</t>
  </si>
  <si>
    <t>Oil and gas extraction</t>
  </si>
  <si>
    <t>Gasification plants for biogases</t>
  </si>
  <si>
    <t>Liquefaction (LNG) / regasification plants</t>
  </si>
  <si>
    <t>Own use in electricity, CHP and heat plants</t>
  </si>
  <si>
    <t>Pumped storage plants</t>
  </si>
  <si>
    <t>Non-specified (energy)</t>
  </si>
  <si>
    <t>Losses</t>
  </si>
  <si>
    <t>Total final consumption</t>
  </si>
  <si>
    <t>Industry</t>
  </si>
  <si>
    <t>Iron and steel</t>
  </si>
  <si>
    <t>Chemical and petrochemical</t>
  </si>
  <si>
    <t>Mining and quarrying</t>
  </si>
  <si>
    <t>Food and tobacco</t>
  </si>
  <si>
    <t>Paper, pulp and print</t>
  </si>
  <si>
    <t>Wood and wood products</t>
  </si>
  <si>
    <t>Textile and leather</t>
  </si>
  <si>
    <t>Non-specified (industry)</t>
  </si>
  <si>
    <t>Transport</t>
  </si>
  <si>
    <t>Non-specified (transport)</t>
  </si>
  <si>
    <t>Other</t>
  </si>
  <si>
    <t>Residential</t>
  </si>
  <si>
    <t>Commercial and public services</t>
  </si>
  <si>
    <t>Agriculture/forestry</t>
  </si>
  <si>
    <t>Non-specified (other)</t>
  </si>
  <si>
    <t>Non-energy use</t>
  </si>
  <si>
    <t xml:space="preserve">   Memo: Non-energy use chemical/petrochemical</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</si>
  <si>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</si>
  <si>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</si>
  <si>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</si>
  <si>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</si>
  <si>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</si>
  <si>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</si>
  <si>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</si>
  <si>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</si>
  <si>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</si>
  <si>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</si>
  <si>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</si>
  <si>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</si>
  <si>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TJ and GWh</t>
  </si>
  <si>
    <t>TJ per GWh</t>
  </si>
  <si>
    <t>Gross electricity production (GWh)</t>
  </si>
  <si>
    <t>Main activity producer electricity only (GWh)</t>
  </si>
  <si>
    <t>Main activity producer CHP (GWh)</t>
  </si>
  <si>
    <t>Autoproducer electricity only (GWh)</t>
  </si>
  <si>
    <t>Autoproducer CHP (GWh)</t>
  </si>
  <si>
    <t>EUROSTAT category name</t>
  </si>
  <si>
    <t>sign</t>
  </si>
  <si>
    <t>Comprises interproduct transfers, products transferred and recycled products</t>
  </si>
  <si>
    <t>Total energy supply (TES) is made up of production + imports - exports - international marine bunkers - international aviation bunkers ± stock changes.</t>
  </si>
  <si>
    <t>Covers the use transformation of hydrocarbons for the manufacture of finished oil products.</t>
  </si>
  <si>
    <t>Covers backflows returned from the petrochemical industry. Note that backflows from oil products that are used for non-energy purposes (i.e. white spirit and lubricants) are not included here, but in nonenergy use.</t>
  </si>
  <si>
    <t>Energy industry own use covers the amount of fuels used by the energy producing industries (e.g. for heating, lighting and operation of all equipment used in the extraction process, for traction and for distribution).</t>
  </si>
  <si>
    <t>Is the sum of the consumption in the end-use sectors and for non-energy use. Energy used for transformation processes and for own use of the energy producing industries is excluded.</t>
  </si>
  <si>
    <t>ISIC Rev. 4 Divisions 10 to 12, Division 11 is Manufacture of beverages</t>
  </si>
  <si>
    <t>Covers those fuels that are used as raw materials in the different sectors and are not consumed as a fuel or transformed into another fuel. Non-energy use is shown separately in final consumption under the heading non-energy use.</t>
  </si>
  <si>
    <t>:</t>
  </si>
  <si>
    <t>Other sources includes production not included elsewhere such as fuel cells.</t>
  </si>
  <si>
    <t>Recovered and recycled products</t>
  </si>
  <si>
    <t>Transformation input - energy use</t>
  </si>
  <si>
    <t>Transformation input - electricity and heat generation - energy use</t>
  </si>
  <si>
    <t>Transformation input - electricity and heat generation - main activity producer electricity only - energy use</t>
  </si>
  <si>
    <t>Transformation input - electricity and heat generation - main activity producer combined heat and power - energy use</t>
  </si>
  <si>
    <t>Transformation input - electricity and heat generation - main activity producer heat only - energy use</t>
  </si>
  <si>
    <t>Transformation input - electricity and heat generation - autoproducer electricity only - energy use</t>
  </si>
  <si>
    <t>Transformation input - electricity and heat generation - autoproducer combined heat and power - energy use</t>
  </si>
  <si>
    <t>Transformation input - electricity and heat generation - autoproducer heat only - energy use</t>
  </si>
  <si>
    <t>Transformation input - electricity and heat generation - electrically driven heat pumps</t>
  </si>
  <si>
    <t>Transformation input - electricity and heat generation - electric boilers</t>
  </si>
  <si>
    <t>Transformation input - electricity and heat generation - electricity for pumped storage</t>
  </si>
  <si>
    <t>Transformation input - electricity and heat generation - derived heat for electricity production</t>
  </si>
  <si>
    <t>Transformation input - coke ovens - energy use</t>
  </si>
  <si>
    <t>Transformation input - blast furnaces - energy use</t>
  </si>
  <si>
    <t>Transformation input - gas works - energy use</t>
  </si>
  <si>
    <t>Transformation input - refineries and petrochemical industry - energy use</t>
  </si>
  <si>
    <t>Transformation input - refineries and petrochemical industry - refinery intake - energy use</t>
  </si>
  <si>
    <t>Transformation input - refineries and petrochemical industry - backflows from petrochemical industry - energy use</t>
  </si>
  <si>
    <t>Transformation input - refineries and petrochemical industry - products transferred - energy use</t>
  </si>
  <si>
    <t>Transformation input - refineries and petrochemical industry - interproduct transfers - energy use</t>
  </si>
  <si>
    <t>Transformation input - refineries and petrochemical industry - direct use - energy use</t>
  </si>
  <si>
    <t>Transformation input - refineries and petrochemical industry - petrochemical industry intake - energy use</t>
  </si>
  <si>
    <t>Transformation input - patent fuel plants - energy use</t>
  </si>
  <si>
    <t>Transformation input - brown coal briquettes and peat briquettes plants - energy use</t>
  </si>
  <si>
    <t>Transformation input - coal liquefaction plants - energy use</t>
  </si>
  <si>
    <t>Transformation input - for blended natural gas - energy use</t>
  </si>
  <si>
    <t>Transformation input - liquid biofuels blended - energy use</t>
  </si>
  <si>
    <t>Transformation input - charcoal production plants - energy use</t>
  </si>
  <si>
    <t>Transformation input - gas-to-liquids plants - energy use</t>
  </si>
  <si>
    <t>Transformation input - not elsewhere specified - energy use</t>
  </si>
  <si>
    <t>Transformation output - electricity and heat generation</t>
  </si>
  <si>
    <t>Transformation output - electricity and heat generation - main activity producer electricity only</t>
  </si>
  <si>
    <t>Transformation output - electricity and heat generation - main activity producer combined heat and power</t>
  </si>
  <si>
    <t>Transformation output - electricity and heat generation - main activity producer heat only</t>
  </si>
  <si>
    <t>Transformation output - electricity and heat generation - autoproducer electricity only</t>
  </si>
  <si>
    <t>Transformation output - electricity and heat generation - autoproducer combined heat and power</t>
  </si>
  <si>
    <t>Transformation output - electricity and heat generation - autoproducer heat only</t>
  </si>
  <si>
    <t>Transformation output - electricity and heat generation - electrically driven heat pumps</t>
  </si>
  <si>
    <t>Transformation output - electricity and heat generation - electric boilers</t>
  </si>
  <si>
    <t>Transformation output - electricity and heat generation - pumped hydro</t>
  </si>
  <si>
    <t>Transformation output - electricity and heat generation - other sources</t>
  </si>
  <si>
    <t>Transformation output - coke ovens</t>
  </si>
  <si>
    <t>Transformation output - blast furnaces</t>
  </si>
  <si>
    <t>Transformation output - gas works</t>
  </si>
  <si>
    <t>Transformation output - refineries and petrochemical industry</t>
  </si>
  <si>
    <t>Transformation output - refineries and petrochemical industry - refinery output</t>
  </si>
  <si>
    <t>Transformation output - refineries and petrochemical industry - backflows</t>
  </si>
  <si>
    <t>Transformation output - refineries and petrochemical industry - products transferred</t>
  </si>
  <si>
    <t>Transformation output - refineries and petrochemical industry - interproduct transfers</t>
  </si>
  <si>
    <t>Transformation output - refineries and petrochemical industry - primary product receipts</t>
  </si>
  <si>
    <t>Transformation output - refineries and petrochemical industry - petrochemical industry returns</t>
  </si>
  <si>
    <t>Transformation output - patent fuel plants</t>
  </si>
  <si>
    <t>Transformation output - brown coal briquettes and peat briquettes plants</t>
  </si>
  <si>
    <t>Transformation output - coal liquefaction plants</t>
  </si>
  <si>
    <t>Transformation output - blended in natural gas</t>
  </si>
  <si>
    <t>Transformation output - liquid biofuels blended</t>
  </si>
  <si>
    <t>Transformation output - charcoal production plants</t>
  </si>
  <si>
    <t>Transformation output - gas-to-liquids plants</t>
  </si>
  <si>
    <t>Transformation output - not elsewhere specified</t>
  </si>
  <si>
    <t>Energy sector - energy use</t>
  </si>
  <si>
    <t>Energy sector - electricity and heat generation - energy use</t>
  </si>
  <si>
    <t>Energy sector - coal mines - energy use</t>
  </si>
  <si>
    <t>Energy sector - oil and natural gas extraction plants - energy use</t>
  </si>
  <si>
    <t>Energy sector - patent fuel plants - energy use</t>
  </si>
  <si>
    <t>Energy sector - coke ovens - energy use</t>
  </si>
  <si>
    <t>Energy sector - brown coal briquettes and peat briquettes plants - energy use</t>
  </si>
  <si>
    <t>Energy sector - gas works - energy use</t>
  </si>
  <si>
    <t>Energy sector - blast furnaces - energy use</t>
  </si>
  <si>
    <t>Energy sector - petroleum refineries (oil refineries) - energy use</t>
  </si>
  <si>
    <t>Energy sector - nuclear industry - energy use</t>
  </si>
  <si>
    <t>Energy sector - coal liquefaction plants - energy use</t>
  </si>
  <si>
    <t>Energy sector - liquefaction and regasification plants (LNG) - energy use</t>
  </si>
  <si>
    <t>Energy sector - gasification plants for biogas - energy use</t>
  </si>
  <si>
    <t>Energy sector - gas-to-liquids plants - energy use</t>
  </si>
  <si>
    <t>Energy sector - charcoal production plants - energy use</t>
  </si>
  <si>
    <t>Energy sector - not elsewhere specified - energy use</t>
  </si>
  <si>
    <t>Final consumption - non-energy use</t>
  </si>
  <si>
    <t>Transformation input, energy sector and final consumption in industry sector - non-energy use</t>
  </si>
  <si>
    <t>Transformation input - non-energy use</t>
  </si>
  <si>
    <t>Energy sector - non-energy use</t>
  </si>
  <si>
    <t>Final consumption - industry sector - non-energy use</t>
  </si>
  <si>
    <t>Final consumption - transport sector - non-energy use</t>
  </si>
  <si>
    <t>Final consumption - other sectors - non-energy use</t>
  </si>
  <si>
    <t>Final consumption - energy use</t>
  </si>
  <si>
    <t>Final consumption - industry sector - energy use</t>
  </si>
  <si>
    <t>Final consumption - industry sector - iron and steel - energy use</t>
  </si>
  <si>
    <t>Final consumption - industry sector - chemical and petrochemical - energy use</t>
  </si>
  <si>
    <t>Final consumption - industry sector - non-ferrous metals - energy use</t>
  </si>
  <si>
    <t>Final consumption - industry sector - non-metallic minerals - energy use</t>
  </si>
  <si>
    <t>Final consumption - industry sector - transport equipment - energy use</t>
  </si>
  <si>
    <t>Final consumption - industry sector - machinery - energy use</t>
  </si>
  <si>
    <t>Final consumption - industry sector - mining and quarrying - energy use</t>
  </si>
  <si>
    <t>Final consumption - industry sector - food, beverages and tobacco - energy use</t>
  </si>
  <si>
    <t>Final consumption - industry sector - paper, pulp and printing - energy use</t>
  </si>
  <si>
    <t>Final consumption - industry sector - wood and wood products - energy use</t>
  </si>
  <si>
    <t>Final consumption - industry sector - construction - energy use</t>
  </si>
  <si>
    <t>Final consumption - industry sector - textile and leather - energy use</t>
  </si>
  <si>
    <t>Final consumption - industry sector - not elsewhere specified - energy use</t>
  </si>
  <si>
    <t>Final consumption - transport sector - energy use</t>
  </si>
  <si>
    <t>Final consumption - transport sector - rail - energy use</t>
  </si>
  <si>
    <t>Final consumption - transport sector - road - energy use</t>
  </si>
  <si>
    <t>Final consumption - transport sector - domestic aviation - energy use</t>
  </si>
  <si>
    <t>Final consumption - transport sector - domestic navigation - energy use</t>
  </si>
  <si>
    <t>Final consumption - transport sector - pipeline transport - energy use</t>
  </si>
  <si>
    <t>Final consumption - transport sector - not elsewhere specified - energy use</t>
  </si>
  <si>
    <t>Final consumption - other sectors - energy use</t>
  </si>
  <si>
    <t>Final consumption - other sectors - commercial and public services - energy use</t>
  </si>
  <si>
    <t>Final consumption - other sectors - households - energy use</t>
  </si>
  <si>
    <t>Final consumption - other sectors - agriculture and forestry - energy use</t>
  </si>
  <si>
    <t>Final consumption - other sectors - fishing - energy use</t>
  </si>
  <si>
    <t>Final consumption - other sectors - not elsewhere specified - energy use</t>
  </si>
  <si>
    <t>Gross electricity production - main activity producer electricity only</t>
  </si>
  <si>
    <t>Gross electricity production - main activity producer combined heat and power</t>
  </si>
  <si>
    <t>Gross electricity production - autoproducer electricity only</t>
  </si>
  <si>
    <t>Gross electricity production - autoproducer combined heat and power</t>
  </si>
  <si>
    <t>Gross heat production - main activity producer combined heat and power</t>
  </si>
  <si>
    <t>Gross heat production - main activity producer heat only</t>
  </si>
  <si>
    <t>Gross heat production - autoproducer combined heat and power</t>
  </si>
  <si>
    <t>Gross heat production - autoproducer heat only</t>
  </si>
  <si>
    <t>NRG_BAL (Labels)</t>
  </si>
  <si>
    <t>Non-energy use in industry is excluded from industry and reported separately.</t>
  </si>
  <si>
    <t>Non-energy use in transport is excluded from transport and reported separately.</t>
  </si>
  <si>
    <t>EUROSTAT: The heat produced in a reactor as a result of nuclear fission is regarded as primary production of nuclear heat, or in other words nuclear energy. IEA: Energy released by nuclear fission or nuclear fusion. Conclusion: these reference the same category.</t>
  </si>
  <si>
    <t>x</t>
  </si>
  <si>
    <t>Summary column: set to x</t>
  </si>
  <si>
    <t>EUROSTAT: Additives include oxygenates (such as alcohols (methanol, ethanol), ethers… chemical compounds (such as tetramethyl lead (TML), tetraethyl lead (TEL) and detergents). IEA: Alcohols and ethers (MTBE, methyltertiary-butyl ether) and chemical alloys such as tetraethyl lead are included here. Conclusion: it assumed that these refer to the same category.</t>
  </si>
  <si>
    <t>EUROSTAT EB ktoe</t>
  </si>
  <si>
    <t>EUROSTAT EB TJ GWh</t>
  </si>
  <si>
    <t>The energy balance loaded directly from Eurostat with values in ktoe</t>
  </si>
  <si>
    <t>EUROSTAT EB conversion IEA</t>
  </si>
  <si>
    <t>Value</t>
  </si>
  <si>
    <t>Explanation</t>
  </si>
  <si>
    <t>Total net production</t>
  </si>
  <si>
    <t>Total energy industry</t>
  </si>
  <si>
    <t xml:space="preserve">  Coal mines</t>
  </si>
  <si>
    <t xml:space="preserve">  Oil and gas extraction</t>
  </si>
  <si>
    <t xml:space="preserve">  Patent fuel plants</t>
  </si>
  <si>
    <t xml:space="preserve">  Coke ovens</t>
  </si>
  <si>
    <t xml:space="preserve">  BKB plants</t>
  </si>
  <si>
    <t xml:space="preserve">  Gas works</t>
  </si>
  <si>
    <t xml:space="preserve">  Blast furnaces</t>
  </si>
  <si>
    <t xml:space="preserve">  Oil refineries</t>
  </si>
  <si>
    <t xml:space="preserve">  Coal liquefaction plants</t>
  </si>
  <si>
    <t xml:space="preserve">  Liquefaction (LNG) / regasification plants</t>
  </si>
  <si>
    <t xml:space="preserve">  Gasification plants for biogases</t>
  </si>
  <si>
    <t xml:space="preserve">  Gas-to-liquids (GTL) plants</t>
  </si>
  <si>
    <t xml:space="preserve">  Charcoal production plants</t>
  </si>
  <si>
    <t xml:space="preserve">  Not elsewhere specified - energy</t>
  </si>
  <si>
    <t>Total industry</t>
  </si>
  <si>
    <t xml:space="preserve">  Iron and steel</t>
  </si>
  <si>
    <t xml:space="preserve">  Chemical and petrochemical</t>
  </si>
  <si>
    <t xml:space="preserve">  Non-ferrous metals</t>
  </si>
  <si>
    <t xml:space="preserve">  Non-metallic minerals</t>
  </si>
  <si>
    <t xml:space="preserve">  Transport equipment</t>
  </si>
  <si>
    <t xml:space="preserve">  Machinery</t>
  </si>
  <si>
    <t xml:space="preserve">  Mining and quarrying</t>
  </si>
  <si>
    <t xml:space="preserve">  Food and tobacco</t>
  </si>
  <si>
    <t xml:space="preserve">  Paper, pulp, and printing</t>
  </si>
  <si>
    <t xml:space="preserve">  Wood and wood products</t>
  </si>
  <si>
    <t xml:space="preserve">  Construction</t>
  </si>
  <si>
    <t xml:space="preserve">  Textile and leather</t>
  </si>
  <si>
    <t xml:space="preserve">  Not elsewhere specified - industry</t>
  </si>
  <si>
    <t>Total transport</t>
  </si>
  <si>
    <t xml:space="preserve">  Rail</t>
  </si>
  <si>
    <t xml:space="preserve">  Pipeline transport</t>
  </si>
  <si>
    <t xml:space="preserve">  Not elsewhere specified - transport</t>
  </si>
  <si>
    <t xml:space="preserve">  Commercial and public service</t>
  </si>
  <si>
    <t xml:space="preserve">  Residential</t>
  </si>
  <si>
    <t xml:space="preserve">  Agriculture</t>
  </si>
  <si>
    <t xml:space="preserve">  Fishing</t>
  </si>
  <si>
    <t xml:space="preserve">  Not elsewhere specified - other</t>
  </si>
  <si>
    <t>PLANT</t>
  </si>
  <si>
    <t>Total autoproducer plants</t>
  </si>
  <si>
    <t>unit</t>
  </si>
  <si>
    <t>GWh</t>
  </si>
  <si>
    <t xml:space="preserve">Dataset: </t>
  </si>
  <si>
    <t xml:space="preserve">Last updated: </t>
  </si>
  <si>
    <t>Time frequency</t>
  </si>
  <si>
    <t>Annual</t>
  </si>
  <si>
    <t>Operator / Trader</t>
  </si>
  <si>
    <t>Autoproducers</t>
  </si>
  <si>
    <t>Unit of measure</t>
  </si>
  <si>
    <t>Gigawatt-hour</t>
  </si>
  <si>
    <t>Geopolitical entity (reporting)</t>
  </si>
  <si>
    <t>Time</t>
  </si>
  <si>
    <t/>
  </si>
  <si>
    <t>SIEC (Labels)</t>
  </si>
  <si>
    <t>PLANTS (Labels)</t>
  </si>
  <si>
    <t>Combined heat and power (CHP)</t>
  </si>
  <si>
    <t>Special value</t>
  </si>
  <si>
    <t>not available</t>
  </si>
  <si>
    <t>Terajoule</t>
  </si>
  <si>
    <t>Unit</t>
  </si>
  <si>
    <t>EUROSTAT AP tabel GWh</t>
  </si>
  <si>
    <t>EUROSTAT AP tabel TJ</t>
  </si>
  <si>
    <t>EUROSTAT AP tabel TJ GWh</t>
  </si>
  <si>
    <t>EUROSTAT AP conversion IEA</t>
  </si>
  <si>
    <t>EUROSTAT EB format IEA</t>
  </si>
  <si>
    <t>EUROSTAT AP format IEA</t>
  </si>
  <si>
    <t>Energy balance sheets</t>
  </si>
  <si>
    <t>Autoproducers sheets</t>
  </si>
  <si>
    <t>Data extracted on 04/05/2021 11:52:39 from [ESTAT]</t>
  </si>
  <si>
    <t>Production of electricity and heat by autoproducers, by type of plant [NRG_IND_PEHAP__custom_904500]</t>
  </si>
  <si>
    <t>20/04/2021 23:00</t>
  </si>
  <si>
    <t>2019</t>
  </si>
  <si>
    <t>Data extracted on 04/05/2021 11:54:13 from [ESTAT]</t>
  </si>
  <si>
    <t>TES check</t>
  </si>
  <si>
    <t>OWNUSE check</t>
  </si>
  <si>
    <t>TFC check</t>
  </si>
  <si>
    <t>TOTIND check</t>
  </si>
  <si>
    <t>TOTTRANS check</t>
  </si>
  <si>
    <t>TOTOTH check</t>
  </si>
  <si>
    <t>Discussion if peat includes peat products. EUROSTAT about Peat products: Products such as peat briquettes derived directly or indirectly from sod peat and milled peat. Question is if peat briquettes are part of brown coal briquettes. Quick check of several energy balances shows Peat to be zero, but BKB nonzero. CBS about BKB: Includes peat briquettes conform international agreements. Source analysis preparation md: peat products was an additional column in the 2014 EB, not included to prevent changing the analyses by Quintel. Now chosen to map peat and peat products on Peat.</t>
  </si>
  <si>
    <t>Data extracted on 12/05/2021 13:20:07 from [ESTAT]</t>
  </si>
  <si>
    <t>Supply, transformation and consumption of oil and petroleum products [NRG_CB_OIL__custom_941729]</t>
  </si>
  <si>
    <t>13/04/2021 11:00</t>
  </si>
  <si>
    <t>Thousand tonnes</t>
  </si>
  <si>
    <t>Oil and petroleum products (excluding biofuel portion)</t>
  </si>
  <si>
    <t>Crude oil, NGL, refinery feedstocks, additives and oxygenates and other hydrocarbons</t>
  </si>
  <si>
    <t>Crude oil, NGL, refinery feedstocks, additives and oxygenates and other hydrocarbons (excluding biofuel portion)</t>
  </si>
  <si>
    <t>Oil products</t>
  </si>
  <si>
    <t>Oil products (excluding biofuel portion)</t>
  </si>
  <si>
    <t>Motor gasoline</t>
  </si>
  <si>
    <t>Kerosene-type jet fuel</t>
  </si>
  <si>
    <t>Gas oil and diesel oil</t>
  </si>
  <si>
    <t>Road diesel</t>
  </si>
  <si>
    <t>Heating and other gasoil</t>
  </si>
  <si>
    <t>Fuel oil (low sulphur &lt;1%)</t>
  </si>
  <si>
    <t>Fuel oil (high sulphur &gt;=1%)</t>
  </si>
  <si>
    <t>Other oil products n.e.c.</t>
  </si>
  <si>
    <t>Biofuels for blending</t>
  </si>
  <si>
    <t>Additives and oxygenates</t>
  </si>
  <si>
    <t>Final consumption - industry sector - chemical and petrochemical - non-energy use</t>
  </si>
  <si>
    <t>Data extracted on 12/05/2021 14:45:47 from [ESTAT]</t>
  </si>
  <si>
    <t>Supply, transformation and consumption of gas [NRG_CB_GAS__custom_942402]</t>
  </si>
  <si>
    <t>22/04/2021 11:00</t>
  </si>
  <si>
    <t>Terajoule (gross calorific value - GCV)</t>
  </si>
  <si>
    <t>Final consumption (top-down)</t>
  </si>
  <si>
    <t>Final consumption (bottom-up)</t>
  </si>
  <si>
    <t>Industry + Transport + Other + Non-energy use</t>
  </si>
  <si>
    <t>Domestic supply - Transformation processes - Energy industry own use - Losses + Transfers + Statistical differences</t>
  </si>
  <si>
    <t>Eurostat uses STATDIFF = Available for final consumption - Final energy consumption - Final non-energy consumption. Available for final consumption + STATDIFF = Final energy consumption - Final non energy consumption</t>
  </si>
  <si>
    <t>Final consumption top-down - final consumption bottom-up</t>
  </si>
  <si>
    <t>TOTTRANF check</t>
  </si>
  <si>
    <t>EUROSTAT flow</t>
  </si>
  <si>
    <t>Conversion EUROSTAT format flows to IEA format flows</t>
  </si>
  <si>
    <t>Conversion EUROSTAT format products to IEA format products</t>
  </si>
  <si>
    <t>Conversion EUROSTAT format to IEA format</t>
  </si>
  <si>
    <t>Comments:</t>
  </si>
  <si>
    <t>IEA: Total energy supply (TES) is made up of production + imports - exports - international marine bunkers - international aviation bunkers ± stock changes. EUROSTAT: Total energy supply = Primary production + Recovered and recycled products + Imports - Exports + Stock changes - International maritime bunkers - International aviation</t>
  </si>
  <si>
    <t>IEA: Includes heat from chemical processes that is used to generate electricity. EUROSTAT: Derived heat: Purchased derived heat consumed as input to electricity generation. It includes also heat from chemical processes (primary energy form of heat and not waste heat of energy processes) used for electricity generation. Other sources: This category includes electricity and heat produced from other sources not specified above, For example: electricity from fuel cells or the recovered waste heat from industry sold to third parties. Electricity and derived heat produced from waste heat originating from energy driven processes are excluded from reporting in this category (production is reported under specific products).</t>
  </si>
  <si>
    <t xml:space="preserve">IEA: Represents electricity consumed in hydro-electric plants for pumped storage. EUROSTAT: Electricity for pumped storage: The electricity consumed by pumping the water uphill in hydro-electric pumped storage power plants and mixed plants. Pumped hydro: It includes pure pumped storage plants generation and the pumped storage generation portion of mixed plants. In case the production of electricity from water previously pumped uphill is not known, it is calculated as 73% of the electricity used for pumping water uphill. </t>
  </si>
  <si>
    <t>IEA: Fuels used for chemical feedstocks and non–energy products in the petro-chemical industry, which includes cracking and reforming processes for the purpose of producing ethylene, propylene, butylene, synthesis gas, aromatics, butadene and other hydrocarbon-based raw materials in processes such as steam cracking, aromatics plants and steam reforming. EUROSTAT: Based on Eurostat Commodity Balances share of chemical/petrochemical non-energy in total non-energy use for oil and gas carriers. All other carriers set to 0 because for these carriers there is no non-energy use in the chemical/petrochemical sector.</t>
  </si>
  <si>
    <t>IEA flows:</t>
  </si>
  <si>
    <t>IEA products:</t>
  </si>
  <si>
    <t>EUROSTAT products:</t>
  </si>
  <si>
    <t>Summary column: set to 0</t>
  </si>
  <si>
    <t>Includes all renewables and biofuels and non-specified primary biofuels and waste. Is equal to the sum of HYDRO, GEOTHERM, SOLARPV, SOLARTH, TIDE, WIND, MUNWASTER, PRIMSBIO, BIOGASES, BIOGASOL, BIODIESEL, OBIOLIQ, RENEWNS and CHARCOAL. Summary column: set to 0?</t>
  </si>
  <si>
    <t>Conversion Eurostat to IEA flows checks</t>
  </si>
  <si>
    <t>Conversion EUROSTAT to IEA products checks</t>
  </si>
  <si>
    <t>Total supply difference check</t>
  </si>
  <si>
    <t>Ambient heat check</t>
  </si>
  <si>
    <t>Total supply difference + ambient heat check</t>
  </si>
  <si>
    <t>Eurostat energy balance converted to TJ and GWh, added long format unique flow labels</t>
  </si>
  <si>
    <t>EUROSTAT CB OIL</t>
  </si>
  <si>
    <t>EUROSTAT CB GAS</t>
  </si>
  <si>
    <t>The commodity balance for oil loaded directly from Eurostat with values in thousand tonnes, slight modifications to data format</t>
  </si>
  <si>
    <t>The commodity balance for gas loaded directly from Eurostat with values in TJ, slight modifications to data fromat</t>
  </si>
  <si>
    <t>Gross heat production (TJ)</t>
  </si>
  <si>
    <t>Eurostat energy balance converted to IEA format, including overview of links between IEA and Eurostat products and flows and algebraic sign conversion</t>
  </si>
  <si>
    <t>Eurostat energy balance in IEA format that can be used as input for ETM analyses</t>
  </si>
  <si>
    <t>This file converts the energy balance and autoproducer table from Eurostat to the IEA energy balance and autoproducer table format, which can then be imported to use for the ETM country dataset analyses.</t>
  </si>
  <si>
    <t>EUROSTAT to ETM - EB AP</t>
  </si>
  <si>
    <t>The autoproducer table for electricity loaded directly from Eurostat with values GWh</t>
  </si>
  <si>
    <t>The autoproducer table for heat loaded directly from Eurostat with values TJ</t>
  </si>
  <si>
    <t>The combined autoproducer table with electricity and heat, with values in GWh for electricity and TJ for heat</t>
  </si>
  <si>
    <t>Eurostat autoproducer table converted to IEA format</t>
  </si>
  <si>
    <t>Eurostat autoproducer table in IEA format that can be used as input for ETM analyses</t>
  </si>
  <si>
    <t>Cover Sheet</t>
  </si>
  <si>
    <t>Document</t>
  </si>
  <si>
    <t>Version #</t>
  </si>
  <si>
    <t>Country</t>
  </si>
  <si>
    <t>Year data</t>
  </si>
  <si>
    <t>Date</t>
  </si>
  <si>
    <t>Author</t>
  </si>
  <si>
    <t>Organization</t>
  </si>
  <si>
    <t>Quintel Intelligence</t>
  </si>
  <si>
    <t>Legend</t>
  </si>
  <si>
    <t>Cells</t>
  </si>
  <si>
    <t>Intermediate (calculation)</t>
  </si>
  <si>
    <t>Result</t>
  </si>
  <si>
    <t>Manual input</t>
  </si>
  <si>
    <t>Reference to manual input or data input</t>
  </si>
  <si>
    <t>Sheets</t>
  </si>
  <si>
    <t>Introductory</t>
  </si>
  <si>
    <t>Dashboard</t>
  </si>
  <si>
    <t>Research data</t>
  </si>
  <si>
    <t>Results</t>
  </si>
  <si>
    <t>Main calculations</t>
  </si>
  <si>
    <t>Additional calculations</t>
  </si>
  <si>
    <t>Output to csv</t>
  </si>
  <si>
    <t>Comments</t>
  </si>
  <si>
    <t>June 2, 2021</t>
  </si>
  <si>
    <t>Mathijs Bijkerk</t>
  </si>
  <si>
    <t>nl</t>
  </si>
  <si>
    <t>Check column align: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</si>
</sst>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 #,##0.00_ ;_ * \-#,##0.00_ ;_ * &quot;-&quot;??_ ;_ @_ "/>
    <numFmt numFmtId="164" formatCode="_-* ###0.00\ _€_-;\-* ###0.00\ _€_-;_-* &quot;-&quot;??\ _€_-;_-@_-"/>
    <numFmt numFmtId="165" formatCode="#,##0.0_ ;\-#,##0.0\ "/>
    <numFmt numFmtId="166" formatCode="_-* #,##0\ _€_-;\-* #,##0\ _€_-;_-* &quot;-&quot;??\ _€_-;_-@_-"/>
    <numFmt numFmtId="167" formatCode="#,##0.0"/>
    <numFmt numFmtId="168" formatCode="0.000000%"/>
    <numFmt numFmtId="169" formatCode="??????.00"/>
    <numFmt numFmtId="170" formatCode="???,???.00"/>
    <numFmt numFmtId="171" formatCode="#,##0.##########"/>
    <numFmt numFmtId="172" formatCode="#,##0.000"/>
    <numFmt numFmtId="173" formatCode="0.000"/>
    <numFmt numFmtId="174" formatCode="#,##0.0000"/>
    <numFmt numFmtId="175" formatCode="0.000000"/>
    <numFmt numFmtId="176" formatCode="#,##0.00000"/>
    <numFmt numFmtId="177" formatCode="#,##0.00000000"/>
    <numFmt numFmtId="178" formatCode="[$-409]mmmm\ d\,\ yyyy;@"/>
  </numFmts>
  <fonts count="27" x14ac:knownFonts="1">
    <font>
      <sz val="12"/>
      <color theme="1"/>
      <name val="Calibri"/>
      <family val="2"/>
      <scheme val="minor"/>
    </font>
    <font>
      <sz val="10"/>
      <name val="Arial"/>
      <family val="2"/>
    </font>
    <font>
      <sz val="9"/>
      <color theme="1"/>
      <name val="Arial Narrow"/>
      <family val="2"/>
    </font>
    <font>
      <b/>
      <sz val="16"/>
      <color theme="1"/>
      <name val="Arial Narrow"/>
      <family val="2"/>
    </font>
    <font>
      <b/>
      <sz val="16"/>
      <color theme="6"/>
      <name val="Arial Narrow"/>
      <family val="2"/>
    </font>
    <font>
      <sz val="11"/>
      <color theme="1"/>
      <name val="Calibri"/>
      <family val="2"/>
      <charset val="1"/>
      <scheme val="minor"/>
    </font>
    <font>
      <b/>
      <sz val="16"/>
      <color theme="5"/>
      <name val="Arial Narrow"/>
      <family val="2"/>
    </font>
    <font>
      <b/>
      <sz val="9"/>
      <color theme="1"/>
      <name val="Arial Narrow"/>
      <family val="2"/>
    </font>
    <font>
      <b/>
      <sz val="9"/>
      <color theme="6"/>
      <name val="Arial Narrow"/>
      <family val="2"/>
    </font>
    <font>
      <b/>
      <sz val="8"/>
      <color theme="6"/>
      <name val="Arial Narrow"/>
      <family val="2"/>
    </font>
    <font>
      <sz val="8"/>
      <color theme="1"/>
      <name val="Arial Narrow"/>
      <family val="2"/>
    </font>
    <font>
      <sz val="9"/>
      <color theme="1"/>
      <name val="Arial"/>
      <family val="2"/>
    </font>
    <font>
      <sz val="9"/>
      <name val="Arial"/>
      <family val="2"/>
    </font>
    <font>
      <i/>
      <sz val="9"/>
      <color theme="1"/>
      <name val="Arial Narrow"/>
      <family val="2"/>
    </font>
    <font>
      <sz val="9"/>
      <color rgb="FF000000"/>
      <name val="Arial Narrow"/>
      <family val="2"/>
    </font>
    <font>
      <sz val="12"/>
      <color theme="1"/>
      <name val="Calibri"/>
      <family val="2"/>
      <scheme val="minor"/>
    </font>
    <font>
      <b/>
      <sz val="12"/>
      <color theme="1"/>
      <name val="Calibri"/>
      <family val="2"/>
      <scheme val="minor"/>
    </font>
    <font>
      <b/>
      <sz val="10"/>
      <color theme="6"/>
      <name val="Arial Narrow"/>
      <family val="2"/>
    </font>
    <font>
      <sz val="11"/>
      <color indexed="8"/>
      <name val="Calibri"/>
      <family val="2"/>
      <scheme val="minor"/>
    </font>
    <font>
      <b/>
      <sz val="9"/>
      <name val="Arial"/>
      <family val="2"/>
    </font>
    <font>
      <b/>
      <sz val="9"/>
      <color indexed="9"/>
      <name val="Arial"/>
      <family val="2"/>
    </font>
    <font>
      <sz val="12"/>
      <color theme="0" tint="-0.249977111117893"/>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color theme="1"/>
      <name val="Calibri"/>
      <family val="2"/>
    </font>
    <font>
      <u/>
      <sz val="12"/>
      <color theme="1"/>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D9E1F2"/>
        <bgColor rgb="FF000000"/>
      </patternFill>
    </fill>
    <fill>
      <patternFill patternType="solid">
        <fgColor theme="7"/>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theme="9" tint="0.59999389629810485"/>
        <bgColor indexed="64"/>
      </patternFill>
    </fill>
    <fill>
      <patternFill patternType="solid">
        <fgColor theme="4" tint="0.79998168889431442"/>
        <bgColor rgb="FF000000"/>
      </patternFill>
    </fill>
    <fill>
      <patternFill patternType="solid">
        <fgColor theme="0"/>
        <bgColor rgb="FF000000"/>
      </patternFill>
    </fill>
    <fill>
      <patternFill patternType="solid">
        <fgColor rgb="FFEEECE1"/>
        <bgColor rgb="FF000000"/>
      </patternFill>
    </fill>
    <fill>
      <patternFill patternType="solid">
        <fgColor rgb="FFFFFF00"/>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
      <patternFill patternType="solid">
        <fgColor theme="9" tint="0.59999389629810485"/>
        <bgColor rgb="FF000000"/>
      </patternFill>
    </fill>
    <fill>
      <patternFill patternType="solid">
        <fgColor rgb="FF92CDDC"/>
        <bgColor indexed="64"/>
      </patternFill>
    </fill>
    <fill>
      <patternFill patternType="solid">
        <fgColor rgb="FFB1A0C7"/>
        <bgColor indexed="64"/>
      </patternFill>
    </fill>
    <fill>
      <patternFill patternType="solid">
        <fgColor rgb="FFDAEEF3"/>
        <bgColor indexed="64"/>
      </patternFill>
    </fill>
  </fills>
  <borders count="70">
    <border>
      <left/>
      <right/>
      <top/>
      <bottom/>
      <diagonal/>
    </border>
    <border>
      <left/>
      <right/>
      <top/>
      <bottom style="thin">
        <color auto="1"/>
      </bottom>
      <diagonal/>
    </border>
    <border>
      <left style="hair">
        <color rgb="FFA6A6A6"/>
      </left>
      <right/>
      <top style="thin">
        <color indexed="64"/>
      </top>
      <bottom style="thin">
        <color indexed="64"/>
      </bottom>
      <diagonal/>
    </border>
    <border>
      <left style="hair">
        <color rgb="FFA6A6A6"/>
      </left>
      <right style="hair">
        <color rgb="FFA6A6A6"/>
      </right>
      <top style="thin">
        <color indexed="64"/>
      </top>
      <bottom style="thin">
        <color indexed="64"/>
      </bottom>
      <diagonal/>
    </border>
    <border>
      <left/>
      <right/>
      <top style="thin">
        <color auto="1"/>
      </top>
      <bottom style="thin">
        <color auto="1"/>
      </bottom>
      <diagonal/>
    </border>
    <border>
      <left style="double">
        <color indexed="64"/>
      </left>
      <right/>
      <top style="thin">
        <color indexed="64"/>
      </top>
      <bottom style="thin">
        <color indexed="64"/>
      </bottom>
      <diagonal/>
    </border>
    <border>
      <left/>
      <right/>
      <top/>
      <bottom style="thin">
        <color rgb="FF000000"/>
      </bottom>
      <diagonal/>
    </border>
    <border>
      <left style="hair">
        <color rgb="FFA6A6A6"/>
      </left>
      <right/>
      <top/>
      <bottom style="thin">
        <color rgb="FF000000"/>
      </bottom>
      <diagonal/>
    </border>
    <border>
      <left style="double">
        <color indexed="64"/>
      </left>
      <right/>
      <top/>
      <bottom style="thin">
        <color rgb="FF000000"/>
      </bottom>
      <diagonal/>
    </border>
    <border>
      <left/>
      <right/>
      <top/>
      <bottom style="hair">
        <color indexed="22"/>
      </bottom>
      <diagonal/>
    </border>
    <border>
      <left style="hair">
        <color rgb="FFA6A6A6"/>
      </left>
      <right/>
      <top/>
      <bottom style="hair">
        <color rgb="FFC0C0C0"/>
      </bottom>
      <diagonal/>
    </border>
    <border>
      <left/>
      <right/>
      <top/>
      <bottom style="hair">
        <color rgb="FFC0C0C0"/>
      </bottom>
      <diagonal/>
    </border>
    <border>
      <left style="double">
        <color indexed="64"/>
      </left>
      <right/>
      <top/>
      <bottom style="hair">
        <color rgb="FFC0C0C0"/>
      </bottom>
      <diagonal/>
    </border>
    <border>
      <left/>
      <right/>
      <top style="hair">
        <color indexed="22"/>
      </top>
      <bottom style="hair">
        <color indexed="22"/>
      </bottom>
      <diagonal/>
    </border>
    <border>
      <left/>
      <right/>
      <top style="hair">
        <color indexed="22"/>
      </top>
      <bottom style="hair">
        <color rgb="FFC0C0C0"/>
      </bottom>
      <diagonal/>
    </border>
    <border>
      <left/>
      <right/>
      <top style="hair">
        <color rgb="FFC0C0C0"/>
      </top>
      <bottom style="hair">
        <color rgb="FFC0C0C0"/>
      </bottom>
      <diagonal/>
    </border>
    <border>
      <left style="hair">
        <color rgb="FFA6A6A6"/>
      </left>
      <right/>
      <top style="hair">
        <color rgb="FFC0C0C0"/>
      </top>
      <bottom style="hair">
        <color rgb="FFC0C0C0"/>
      </bottom>
      <diagonal/>
    </border>
    <border>
      <left style="double">
        <color indexed="64"/>
      </left>
      <right/>
      <top style="hair">
        <color rgb="FFC0C0C0"/>
      </top>
      <bottom style="hair">
        <color rgb="FFC0C0C0"/>
      </bottom>
      <diagonal/>
    </border>
    <border>
      <left/>
      <right/>
      <top style="hair">
        <color rgb="FFC0C0C0"/>
      </top>
      <bottom/>
      <diagonal/>
    </border>
    <border>
      <left style="hair">
        <color rgb="FFA6A6A6"/>
      </left>
      <right/>
      <top/>
      <bottom/>
      <diagonal/>
    </border>
    <border>
      <left style="hair">
        <color rgb="FFA6A6A6"/>
      </left>
      <right/>
      <top style="hair">
        <color rgb="FFC0C0C0"/>
      </top>
      <bottom/>
      <diagonal/>
    </border>
    <border>
      <left style="double">
        <color indexed="64"/>
      </left>
      <right/>
      <top style="hair">
        <color rgb="FFC0C0C0"/>
      </top>
      <bottom/>
      <diagonal/>
    </border>
    <border>
      <left/>
      <right/>
      <top style="thin">
        <color rgb="FF000000"/>
      </top>
      <bottom style="thin">
        <color rgb="FF000000"/>
      </bottom>
      <diagonal/>
    </border>
    <border>
      <left style="hair">
        <color rgb="FFA6A6A6"/>
      </left>
      <right/>
      <top style="thin">
        <color rgb="FF000000"/>
      </top>
      <bottom style="thin">
        <color rgb="FF000000"/>
      </bottom>
      <diagonal/>
    </border>
    <border>
      <left style="double">
        <color indexed="64"/>
      </left>
      <right/>
      <top style="thin">
        <color rgb="FF000000"/>
      </top>
      <bottom style="thin">
        <color rgb="FF000000"/>
      </bottom>
      <diagonal/>
    </border>
    <border>
      <left style="hair">
        <color indexed="55"/>
      </left>
      <right/>
      <top style="thin">
        <color rgb="FF000000"/>
      </top>
      <bottom style="thin">
        <color rgb="FF000000"/>
      </bottom>
      <diagonal/>
    </border>
    <border>
      <left style="hair">
        <color rgb="FFA6A6A6"/>
      </left>
      <right/>
      <top style="hair">
        <color rgb="FFC0C0C0"/>
      </top>
      <bottom style="thin">
        <color indexed="64"/>
      </bottom>
      <diagonal/>
    </border>
    <border>
      <left/>
      <right/>
      <top style="thin">
        <color rgb="FF000000"/>
      </top>
      <bottom/>
      <diagonal/>
    </border>
    <border>
      <left style="hair">
        <color rgb="FFA6A6A6"/>
      </left>
      <right/>
      <top style="thin">
        <color rgb="FF000000"/>
      </top>
      <bottom/>
      <diagonal/>
    </border>
    <border>
      <left style="double">
        <color indexed="64"/>
      </left>
      <right/>
      <top style="thin">
        <color rgb="FF000000"/>
      </top>
      <bottom/>
      <diagonal/>
    </border>
    <border>
      <left/>
      <right style="hair">
        <color rgb="FFA6A6A6"/>
      </right>
      <top style="thin">
        <color rgb="FF000000"/>
      </top>
      <bottom style="hair">
        <color rgb="FFC0C0C0"/>
      </bottom>
      <diagonal/>
    </border>
    <border>
      <left/>
      <right style="hair">
        <color rgb="FFA6A6A6"/>
      </right>
      <top style="hair">
        <color rgb="FFC0C0C0"/>
      </top>
      <bottom style="hair">
        <color rgb="FFC0C0C0"/>
      </bottom>
      <diagonal/>
    </border>
    <border>
      <left style="double">
        <color indexed="64"/>
      </left>
      <right/>
      <top style="thin">
        <color rgb="FF000000"/>
      </top>
      <bottom style="thin">
        <color indexed="64"/>
      </bottom>
      <diagonal/>
    </border>
    <border>
      <left style="hair">
        <color rgb="FFA6A6A6"/>
      </left>
      <right/>
      <top style="thin">
        <color rgb="FF000000"/>
      </top>
      <bottom style="thin">
        <color indexed="64"/>
      </bottom>
      <diagonal/>
    </border>
    <border>
      <left/>
      <right/>
      <top style="thin">
        <color auto="1"/>
      </top>
      <bottom/>
      <diagonal/>
    </border>
    <border>
      <left/>
      <right/>
      <top style="thin">
        <color indexed="64"/>
      </top>
      <bottom style="thin">
        <color rgb="FF000000"/>
      </bottom>
      <diagonal/>
    </border>
    <border>
      <left/>
      <right style="hair">
        <color rgb="FFA6A6A6"/>
      </right>
      <top style="thin">
        <color indexed="64"/>
      </top>
      <bottom/>
      <diagonal/>
    </border>
    <border>
      <left style="hair">
        <color rgb="FFA6A6A6"/>
      </left>
      <right/>
      <top style="thin">
        <color indexed="64"/>
      </top>
      <bottom style="thin">
        <color rgb="FF000000"/>
      </bottom>
      <diagonal/>
    </border>
    <border>
      <left style="hair">
        <color rgb="FFA6A6A6"/>
      </left>
      <right style="hair">
        <color rgb="FFA6A6A6"/>
      </right>
      <top style="thin">
        <color indexed="64"/>
      </top>
      <bottom style="thin">
        <color rgb="FF000000"/>
      </bottom>
      <diagonal/>
    </border>
    <border>
      <left/>
      <right style="hair">
        <color rgb="FFA6A6A6"/>
      </right>
      <top style="thin">
        <color indexed="64"/>
      </top>
      <bottom style="thin">
        <color rgb="FF000000"/>
      </bottom>
      <diagonal/>
    </border>
    <border>
      <left style="double">
        <color indexed="64"/>
      </left>
      <right style="hair">
        <color rgb="FFA6A6A6"/>
      </right>
      <top style="thin">
        <color indexed="64"/>
      </top>
      <bottom style="thin">
        <color rgb="FF000000"/>
      </bottom>
      <diagonal/>
    </border>
    <border>
      <left style="hair">
        <color rgb="FFA6A6A6"/>
      </left>
      <right style="hair">
        <color rgb="FFA6A6A6"/>
      </right>
      <top style="thin">
        <color rgb="FF000000"/>
      </top>
      <bottom style="thin">
        <color rgb="FF000000"/>
      </bottom>
      <diagonal/>
    </border>
    <border>
      <left/>
      <right style="hair">
        <color rgb="FFA6A6A6"/>
      </right>
      <top style="thin">
        <color rgb="FF000000"/>
      </top>
      <bottom style="thin">
        <color rgb="FF000000"/>
      </bottom>
      <diagonal/>
    </border>
    <border>
      <left style="double">
        <color indexed="64"/>
      </left>
      <right style="hair">
        <color rgb="FFA6A6A6"/>
      </right>
      <top style="thin">
        <color rgb="FF000000"/>
      </top>
      <bottom style="thin">
        <color rgb="FF000000"/>
      </bottom>
      <diagonal/>
    </border>
    <border>
      <left/>
      <right/>
      <top style="thin">
        <color rgb="FF000000"/>
      </top>
      <bottom style="hair">
        <color rgb="FFC0C0C0"/>
      </bottom>
      <diagonal/>
    </border>
    <border>
      <left style="hair">
        <color rgb="FFA6A6A6"/>
      </left>
      <right style="hair">
        <color rgb="FFA6A6A6"/>
      </right>
      <top style="hair">
        <color rgb="FFC0C0C0"/>
      </top>
      <bottom/>
      <diagonal/>
    </border>
    <border>
      <left/>
      <right style="hair">
        <color rgb="FFA6A6A6"/>
      </right>
      <top style="hair">
        <color rgb="FFC0C0C0"/>
      </top>
      <bottom/>
      <diagonal/>
    </border>
    <border>
      <left style="double">
        <color indexed="64"/>
      </left>
      <right style="hair">
        <color rgb="FFA6A6A6"/>
      </right>
      <top style="hair">
        <color rgb="FFC0C0C0"/>
      </top>
      <bottom/>
      <diagonal/>
    </border>
    <border>
      <left style="hair">
        <color rgb="FFA6A6A6"/>
      </left>
      <right style="hair">
        <color rgb="FFA6A6A6"/>
      </right>
      <top style="hair">
        <color rgb="FFC0C0C0"/>
      </top>
      <bottom style="hair">
        <color rgb="FFC0C0C0"/>
      </bottom>
      <diagonal/>
    </border>
    <border>
      <left style="double">
        <color indexed="64"/>
      </left>
      <right style="hair">
        <color rgb="FFA6A6A6"/>
      </right>
      <top style="hair">
        <color rgb="FFC0C0C0"/>
      </top>
      <bottom style="hair">
        <color rgb="FFC0C0C0"/>
      </bottom>
      <diagonal/>
    </border>
    <border>
      <left/>
      <right/>
      <top style="hair">
        <color rgb="FFC0C0C0"/>
      </top>
      <bottom style="thin">
        <color indexed="64"/>
      </bottom>
      <diagonal/>
    </border>
    <border>
      <left style="hair">
        <color rgb="FFA6A6A6"/>
      </left>
      <right style="hair">
        <color rgb="FFA6A6A6"/>
      </right>
      <top style="hair">
        <color rgb="FFC0C0C0"/>
      </top>
      <bottom style="thin">
        <color indexed="64"/>
      </bottom>
      <diagonal/>
    </border>
    <border>
      <left/>
      <right style="hair">
        <color rgb="FFA6A6A6"/>
      </right>
      <top style="hair">
        <color rgb="FFC0C0C0"/>
      </top>
      <bottom style="thin">
        <color indexed="64"/>
      </bottom>
      <diagonal/>
    </border>
    <border>
      <left style="double">
        <color indexed="64"/>
      </left>
      <right style="hair">
        <color rgb="FFA6A6A6"/>
      </right>
      <top style="hair">
        <color rgb="FFC0C0C0"/>
      </top>
      <bottom style="thin">
        <color indexed="64"/>
      </bottom>
      <diagonal/>
    </border>
    <border>
      <left style="hair">
        <color rgb="FFA6A6A6"/>
      </left>
      <right/>
      <top/>
      <bottom style="thin">
        <color indexed="64"/>
      </bottom>
      <diagonal/>
    </border>
    <border>
      <left/>
      <right style="hair">
        <color rgb="FFA6A6A6"/>
      </right>
      <top/>
      <bottom style="thin">
        <color indexed="64"/>
      </bottom>
      <diagonal/>
    </border>
    <border>
      <left style="thin">
        <color indexed="64"/>
      </left>
      <right style="thin">
        <color indexed="64"/>
      </right>
      <top style="thin">
        <color indexed="64"/>
      </top>
      <bottom style="thin">
        <color indexed="64"/>
      </bottom>
      <diagonal/>
    </border>
    <border>
      <left style="thin">
        <color rgb="FFB0B0B0"/>
      </left>
      <right style="thin">
        <color rgb="FFB0B0B0"/>
      </right>
      <top style="thin">
        <color rgb="FFB0B0B0"/>
      </top>
      <bottom style="thin">
        <color rgb="FFB0B0B0"/>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style="thin">
        <color indexed="64"/>
      </left>
      <right/>
      <top/>
      <bottom/>
      <diagonal/>
    </border>
    <border>
      <left/>
      <right style="thin">
        <color indexed="64"/>
      </right>
      <top/>
      <bottom/>
      <diagonal/>
    </border>
    <border>
      <left/>
      <right style="thin">
        <color indexed="64"/>
      </right>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rgb="FFB0B0B0"/>
      </right>
      <top style="thin">
        <color rgb="FFB0B0B0"/>
      </top>
      <bottom style="thin">
        <color rgb="FFB0B0B0"/>
      </bottom>
      <diagonal/>
    </border>
    <border>
      <left style="thin">
        <color auto="1"/>
      </left>
      <right/>
      <top style="thin">
        <color auto="1"/>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s>
  <cellStyleXfs count="8">
    <xf numFmtId="0" fontId="0" fillId="0" borderId="0"/>
    <xf numFmtId="0" fontId="1" fillId="0" borderId="0"/>
    <xf numFmtId="164" fontId="5" fillId="0" borderId="0" applyFont="0" applyFill="0" applyBorder="0" applyAlignment="0" applyProtection="0"/>
    <xf numFmtId="9" fontId="5" fillId="0" borderId="0" applyFont="0" applyFill="0" applyBorder="0" applyAlignment="0" applyProtection="0"/>
    <xf numFmtId="169" fontId="12" fillId="0" borderId="0" applyNumberFormat="0" applyProtection="0">
      <alignment horizontal="center" vertical="center"/>
    </xf>
    <xf numFmtId="43" fontId="15" fillId="0" borderId="0" applyFont="0" applyFill="0" applyBorder="0" applyAlignment="0" applyProtection="0"/>
    <xf numFmtId="170" fontId="12" fillId="0" borderId="0" applyNumberFormat="0" applyProtection="0">
      <alignment horizontal="center" vertical="center"/>
    </xf>
    <xf numFmtId="0" fontId="18" fillId="0" borderId="0"/>
  </cellStyleXfs>
  <cellXfs count="410">
    <xf numFmtId="0" fontId="0" fillId="0" borderId="0" xfId="0"/>
    <xf numFmtId="0" fontId="2" fillId="2" borderId="0" xfId="1" applyFont="1" applyFill="1" applyAlignment="1">
      <alignment horizontal="left" vertical="center"/>
    </xf>
    <xf numFmtId="0" fontId="3" fillId="2" borderId="0" xfId="1" applyFont="1" applyFill="1" applyAlignment="1">
      <alignment horizontal="left" vertical="center"/>
    </xf>
    <xf numFmtId="0" fontId="4" fillId="2" borderId="0" xfId="1" applyFont="1" applyFill="1" applyAlignment="1">
      <alignment horizontal="left" vertical="center"/>
    </xf>
    <xf numFmtId="165" fontId="2" fillId="2" borderId="0" xfId="2" applyNumberFormat="1" applyFont="1" applyFill="1" applyBorder="1" applyAlignment="1">
      <alignment horizontal="left" vertical="center"/>
    </xf>
    <xf numFmtId="0" fontId="6" fillId="2" borderId="0" xfId="1" applyFont="1" applyFill="1" applyAlignment="1">
      <alignment horizontal="left" vertical="center"/>
    </xf>
    <xf numFmtId="0" fontId="3" fillId="2" borderId="1" xfId="1" applyFont="1" applyFill="1" applyBorder="1" applyAlignment="1">
      <alignment horizontal="left" vertical="center"/>
    </xf>
    <xf numFmtId="0" fontId="4" fillId="2" borderId="1" xfId="1" applyFont="1" applyFill="1" applyBorder="1" applyAlignment="1">
      <alignment horizontal="left" vertical="center"/>
    </xf>
    <xf numFmtId="165" fontId="7" fillId="2" borderId="1" xfId="2" applyNumberFormat="1" applyFont="1" applyFill="1" applyBorder="1" applyAlignment="1">
      <alignment horizontal="left" vertical="center"/>
    </xf>
    <xf numFmtId="0" fontId="4" fillId="2" borderId="1" xfId="1" applyFont="1" applyFill="1" applyBorder="1" applyAlignment="1">
      <alignment vertical="center"/>
    </xf>
    <xf numFmtId="165" fontId="8" fillId="2" borderId="1" xfId="2" applyNumberFormat="1" applyFont="1" applyFill="1" applyBorder="1" applyAlignment="1">
      <alignment horizontal="center" vertical="center"/>
    </xf>
    <xf numFmtId="165" fontId="9" fillId="2" borderId="2" xfId="2" applyNumberFormat="1" applyFont="1" applyFill="1" applyBorder="1" applyAlignment="1">
      <alignment horizontal="center" vertical="center" wrapText="1"/>
    </xf>
    <xf numFmtId="165" fontId="8" fillId="2" borderId="2" xfId="2" applyNumberFormat="1" applyFont="1" applyFill="1" applyBorder="1" applyAlignment="1">
      <alignment horizontal="center" vertical="center"/>
    </xf>
    <xf numFmtId="165" fontId="8" fillId="2" borderId="3" xfId="2" applyNumberFormat="1" applyFont="1" applyFill="1" applyBorder="1" applyAlignment="1">
      <alignment horizontal="center" vertical="center"/>
    </xf>
    <xf numFmtId="165" fontId="8" fillId="2" borderId="4" xfId="2" applyNumberFormat="1" applyFont="1" applyFill="1" applyBorder="1" applyAlignment="1">
      <alignment horizontal="center" vertical="center"/>
    </xf>
    <xf numFmtId="165" fontId="9" fillId="2" borderId="1" xfId="2" applyNumberFormat="1" applyFont="1" applyFill="1" applyBorder="1" applyAlignment="1">
      <alignment horizontal="center" vertical="center"/>
    </xf>
    <xf numFmtId="165" fontId="9" fillId="2" borderId="1" xfId="2" applyNumberFormat="1" applyFont="1" applyFill="1" applyBorder="1" applyAlignment="1">
      <alignment horizontal="center" vertical="center" wrapText="1"/>
    </xf>
    <xf numFmtId="165" fontId="8" fillId="2" borderId="5" xfId="2" applyNumberFormat="1" applyFont="1" applyFill="1" applyBorder="1" applyAlignment="1">
      <alignment horizontal="center" vertical="center"/>
    </xf>
    <xf numFmtId="0" fontId="8" fillId="2" borderId="0" xfId="1" applyFont="1" applyFill="1" applyAlignment="1">
      <alignment vertical="center"/>
    </xf>
    <xf numFmtId="0" fontId="2" fillId="3" borderId="6" xfId="1" applyFont="1" applyFill="1" applyBorder="1" applyAlignment="1">
      <alignment horizontal="center" vertical="center"/>
    </xf>
    <xf numFmtId="0" fontId="3" fillId="3" borderId="6" xfId="1" applyFont="1" applyFill="1" applyBorder="1" applyAlignment="1">
      <alignment horizontal="center" vertical="center"/>
    </xf>
    <xf numFmtId="0" fontId="3" fillId="3" borderId="6" xfId="1" applyFont="1" applyFill="1" applyBorder="1" applyAlignment="1">
      <alignment horizontal="left" vertical="center"/>
    </xf>
    <xf numFmtId="0" fontId="2" fillId="3" borderId="6" xfId="1" quotePrefix="1" applyFont="1" applyFill="1" applyBorder="1" applyAlignment="1">
      <alignment horizontal="center" vertical="center"/>
    </xf>
    <xf numFmtId="0" fontId="8" fillId="3" borderId="6" xfId="1" applyFont="1" applyFill="1" applyBorder="1" applyAlignment="1">
      <alignment horizontal="center" vertical="center"/>
    </xf>
    <xf numFmtId="165" fontId="2" fillId="3" borderId="7" xfId="2" applyNumberFormat="1" applyFont="1" applyFill="1" applyBorder="1" applyAlignment="1">
      <alignment horizontal="center" vertical="center" wrapText="1"/>
    </xf>
    <xf numFmtId="165" fontId="2" fillId="3" borderId="6" xfId="2" applyNumberFormat="1" applyFont="1" applyFill="1" applyBorder="1" applyAlignment="1">
      <alignment horizontal="center" vertical="center" wrapText="1"/>
    </xf>
    <xf numFmtId="165" fontId="10" fillId="3" borderId="6" xfId="2" applyNumberFormat="1" applyFont="1" applyFill="1" applyBorder="1" applyAlignment="1">
      <alignment horizontal="center" vertical="center" wrapText="1"/>
    </xf>
    <xf numFmtId="165" fontId="2" fillId="3" borderId="8" xfId="2" applyNumberFormat="1" applyFont="1" applyFill="1" applyBorder="1" applyAlignment="1">
      <alignment horizontal="center" vertical="center" wrapText="1"/>
    </xf>
    <xf numFmtId="0" fontId="11" fillId="2" borderId="0" xfId="1" applyFont="1" applyFill="1" applyAlignment="1">
      <alignment horizontal="center" vertical="center"/>
    </xf>
    <xf numFmtId="0" fontId="2" fillId="2" borderId="0" xfId="1" applyFont="1" applyFill="1" applyAlignment="1">
      <alignment horizontal="center" vertical="center"/>
    </xf>
    <xf numFmtId="166" fontId="2" fillId="2" borderId="0" xfId="2" applyNumberFormat="1" applyFont="1" applyFill="1" applyBorder="1" applyAlignment="1">
      <alignment horizontal="center" vertical="center"/>
    </xf>
    <xf numFmtId="0" fontId="7" fillId="2" borderId="9" xfId="1" applyFont="1" applyFill="1" applyBorder="1" applyAlignment="1">
      <alignment horizontal="center" vertical="center"/>
    </xf>
    <xf numFmtId="0" fontId="2" fillId="2" borderId="9" xfId="1" applyFont="1" applyFill="1" applyBorder="1" applyAlignment="1">
      <alignment horizontal="left" vertical="center"/>
    </xf>
    <xf numFmtId="0" fontId="2" fillId="2" borderId="9" xfId="1" applyFont="1" applyFill="1" applyBorder="1" applyAlignment="1">
      <alignment horizontal="center" vertical="center"/>
    </xf>
    <xf numFmtId="0" fontId="8" fillId="2" borderId="9" xfId="1" applyFont="1" applyFill="1" applyBorder="1" applyAlignment="1">
      <alignment horizontal="center" vertical="center"/>
    </xf>
    <xf numFmtId="167" fontId="2" fillId="2" borderId="10" xfId="2" applyNumberFormat="1" applyFont="1" applyFill="1" applyBorder="1" applyAlignment="1">
      <alignment horizontal="right" vertical="center"/>
    </xf>
    <xf numFmtId="167" fontId="2" fillId="2" borderId="11" xfId="2" applyNumberFormat="1" applyFont="1" applyFill="1" applyBorder="1" applyAlignment="1">
      <alignment horizontal="right" vertical="center"/>
    </xf>
    <xf numFmtId="167" fontId="2" fillId="2" borderId="12" xfId="2" applyNumberFormat="1" applyFont="1" applyFill="1" applyBorder="1" applyAlignment="1">
      <alignment horizontal="right" vertical="center"/>
    </xf>
    <xf numFmtId="0" fontId="2" fillId="2" borderId="0" xfId="1" applyFont="1" applyFill="1" applyAlignment="1">
      <alignment vertical="center"/>
    </xf>
    <xf numFmtId="0" fontId="7" fillId="2" borderId="13" xfId="1" applyFont="1" applyFill="1" applyBorder="1" applyAlignment="1">
      <alignment horizontal="center" vertical="center"/>
    </xf>
    <xf numFmtId="0" fontId="2" fillId="2" borderId="13" xfId="1" applyFont="1" applyFill="1" applyBorder="1" applyAlignment="1">
      <alignment horizontal="left" vertical="center"/>
    </xf>
    <xf numFmtId="0" fontId="2" fillId="2" borderId="13" xfId="1" applyFont="1" applyFill="1" applyBorder="1" applyAlignment="1">
      <alignment horizontal="center" vertical="center"/>
    </xf>
    <xf numFmtId="0" fontId="8" fillId="2" borderId="13" xfId="1" applyFont="1" applyFill="1" applyBorder="1" applyAlignment="1">
      <alignment horizontal="center" vertical="center"/>
    </xf>
    <xf numFmtId="0" fontId="7" fillId="2" borderId="14" xfId="1" applyFont="1" applyFill="1" applyBorder="1" applyAlignment="1">
      <alignment horizontal="center" vertical="center"/>
    </xf>
    <xf numFmtId="0" fontId="2" fillId="2" borderId="14" xfId="1" applyFont="1" applyFill="1" applyBorder="1" applyAlignment="1">
      <alignment horizontal="left" vertical="center"/>
    </xf>
    <xf numFmtId="0" fontId="2" fillId="2" borderId="14" xfId="1" applyFont="1" applyFill="1" applyBorder="1" applyAlignment="1">
      <alignment horizontal="center" vertical="center"/>
    </xf>
    <xf numFmtId="0" fontId="8" fillId="2" borderId="14" xfId="1" applyFont="1" applyFill="1" applyBorder="1" applyAlignment="1">
      <alignment horizontal="center" vertical="center"/>
    </xf>
    <xf numFmtId="0" fontId="7" fillId="2" borderId="15" xfId="1" applyFont="1" applyFill="1" applyBorder="1" applyAlignment="1">
      <alignment horizontal="center" vertical="center"/>
    </xf>
    <xf numFmtId="0" fontId="2" fillId="2" borderId="15" xfId="1" applyFont="1" applyFill="1" applyBorder="1" applyAlignment="1">
      <alignment horizontal="left" vertical="center"/>
    </xf>
    <xf numFmtId="0" fontId="2" fillId="2" borderId="15" xfId="1" applyFont="1" applyFill="1" applyBorder="1" applyAlignment="1">
      <alignment horizontal="center" vertical="center"/>
    </xf>
    <xf numFmtId="0" fontId="8" fillId="2" borderId="15" xfId="1" applyFont="1" applyFill="1" applyBorder="1" applyAlignment="1">
      <alignment horizontal="center" vertical="center"/>
    </xf>
    <xf numFmtId="167" fontId="2" fillId="2" borderId="15" xfId="2" applyNumberFormat="1" applyFont="1" applyFill="1" applyBorder="1" applyAlignment="1">
      <alignment horizontal="right" vertical="center"/>
    </xf>
    <xf numFmtId="167" fontId="2" fillId="2" borderId="16" xfId="2" applyNumberFormat="1" applyFont="1" applyFill="1" applyBorder="1" applyAlignment="1">
      <alignment horizontal="right" vertical="center"/>
    </xf>
    <xf numFmtId="167" fontId="2" fillId="2" borderId="17" xfId="2" applyNumberFormat="1" applyFont="1" applyFill="1" applyBorder="1" applyAlignment="1">
      <alignment horizontal="right" vertical="center"/>
    </xf>
    <xf numFmtId="0" fontId="7" fillId="2" borderId="18" xfId="1" applyFont="1" applyFill="1" applyBorder="1" applyAlignment="1">
      <alignment horizontal="center" vertical="center"/>
    </xf>
    <xf numFmtId="0" fontId="2" fillId="2" borderId="18" xfId="1" applyFont="1" applyFill="1" applyBorder="1" applyAlignment="1">
      <alignment horizontal="left" vertical="center"/>
    </xf>
    <xf numFmtId="0" fontId="2" fillId="2" borderId="18" xfId="1" applyFont="1" applyFill="1" applyBorder="1" applyAlignment="1">
      <alignment horizontal="center" vertical="center"/>
    </xf>
    <xf numFmtId="0" fontId="8" fillId="2" borderId="18" xfId="1" applyFont="1" applyFill="1" applyBorder="1" applyAlignment="1">
      <alignment horizontal="center" vertical="center"/>
    </xf>
    <xf numFmtId="167" fontId="2" fillId="2" borderId="19" xfId="2" applyNumberFormat="1" applyFont="1" applyFill="1" applyBorder="1" applyAlignment="1">
      <alignment horizontal="right" vertical="center"/>
    </xf>
    <xf numFmtId="167" fontId="2" fillId="2" borderId="18" xfId="2" applyNumberFormat="1" applyFont="1" applyFill="1" applyBorder="1" applyAlignment="1">
      <alignment horizontal="right" vertical="center"/>
    </xf>
    <xf numFmtId="167" fontId="2" fillId="2" borderId="20" xfId="2" applyNumberFormat="1" applyFont="1" applyFill="1" applyBorder="1" applyAlignment="1">
      <alignment horizontal="right" vertical="center"/>
    </xf>
    <xf numFmtId="167" fontId="2" fillId="2" borderId="21" xfId="2" applyNumberFormat="1" applyFont="1" applyFill="1" applyBorder="1" applyAlignment="1">
      <alignment horizontal="right" vertical="center"/>
    </xf>
    <xf numFmtId="0" fontId="7" fillId="4" borderId="22" xfId="1" quotePrefix="1" applyFont="1" applyFill="1" applyBorder="1" applyAlignment="1">
      <alignment horizontal="center" vertical="center"/>
    </xf>
    <xf numFmtId="0" fontId="7" fillId="4" borderId="22" xfId="1" applyFont="1" applyFill="1" applyBorder="1" applyAlignment="1">
      <alignment horizontal="left" vertical="center"/>
    </xf>
    <xf numFmtId="0" fontId="2" fillId="4" borderId="22" xfId="1" applyFont="1" applyFill="1" applyBorder="1" applyAlignment="1">
      <alignment horizontal="left" vertical="center"/>
    </xf>
    <xf numFmtId="0" fontId="2" fillId="4" borderId="22" xfId="1" applyFont="1" applyFill="1" applyBorder="1" applyAlignment="1">
      <alignment horizontal="center" vertical="center"/>
    </xf>
    <xf numFmtId="0" fontId="8" fillId="4" borderId="22" xfId="1" applyFont="1" applyFill="1" applyBorder="1" applyAlignment="1">
      <alignment horizontal="center" vertical="center"/>
    </xf>
    <xf numFmtId="167" fontId="7" fillId="4" borderId="23" xfId="2" applyNumberFormat="1" applyFont="1" applyFill="1" applyBorder="1" applyAlignment="1">
      <alignment horizontal="right" vertical="center"/>
    </xf>
    <xf numFmtId="167" fontId="7" fillId="4" borderId="22" xfId="2" applyNumberFormat="1" applyFont="1" applyFill="1" applyBorder="1" applyAlignment="1">
      <alignment horizontal="right" vertical="center"/>
    </xf>
    <xf numFmtId="167" fontId="7" fillId="4" borderId="24" xfId="2" applyNumberFormat="1" applyFont="1" applyFill="1" applyBorder="1" applyAlignment="1">
      <alignment horizontal="right" vertical="center"/>
    </xf>
    <xf numFmtId="0" fontId="7" fillId="2" borderId="11" xfId="1" applyFont="1" applyFill="1" applyBorder="1" applyAlignment="1">
      <alignment horizontal="center" vertical="center"/>
    </xf>
    <xf numFmtId="0" fontId="2" fillId="2" borderId="11" xfId="1" applyFont="1" applyFill="1" applyBorder="1" applyAlignment="1">
      <alignment horizontal="left" vertical="center"/>
    </xf>
    <xf numFmtId="0" fontId="2" fillId="2" borderId="11" xfId="1" applyFont="1" applyFill="1" applyBorder="1" applyAlignment="1">
      <alignment horizontal="center" vertical="center"/>
    </xf>
    <xf numFmtId="0" fontId="8" fillId="2" borderId="11" xfId="1" applyFont="1" applyFill="1" applyBorder="1" applyAlignment="1">
      <alignment horizontal="center" vertical="center"/>
    </xf>
    <xf numFmtId="0" fontId="7" fillId="2" borderId="18" xfId="1" applyFont="1" applyFill="1" applyBorder="1" applyAlignment="1">
      <alignment vertical="center"/>
    </xf>
    <xf numFmtId="167" fontId="2" fillId="2" borderId="0" xfId="2" applyNumberFormat="1" applyFont="1" applyFill="1" applyBorder="1" applyAlignment="1">
      <alignment horizontal="right" vertical="center"/>
    </xf>
    <xf numFmtId="0" fontId="7" fillId="4" borderId="22" xfId="1" quotePrefix="1" applyFont="1" applyFill="1" applyBorder="1" applyAlignment="1">
      <alignment horizontal="left" vertical="center"/>
    </xf>
    <xf numFmtId="0" fontId="7" fillId="4" borderId="22" xfId="1" applyFont="1" applyFill="1" applyBorder="1" applyAlignment="1">
      <alignment horizontal="center" vertical="center"/>
    </xf>
    <xf numFmtId="167" fontId="7" fillId="4" borderId="25" xfId="2" applyNumberFormat="1" applyFont="1" applyFill="1" applyBorder="1" applyAlignment="1">
      <alignment horizontal="right" vertical="center"/>
    </xf>
    <xf numFmtId="0" fontId="7" fillId="2" borderId="11" xfId="1" applyFont="1" applyFill="1" applyBorder="1" applyAlignment="1">
      <alignment horizontal="left" vertical="center"/>
    </xf>
    <xf numFmtId="0" fontId="7" fillId="2" borderId="15" xfId="1" applyFont="1" applyFill="1" applyBorder="1" applyAlignment="1">
      <alignment horizontal="left" vertical="center"/>
    </xf>
    <xf numFmtId="168" fontId="2" fillId="2" borderId="16" xfId="3" applyNumberFormat="1" applyFont="1" applyFill="1" applyBorder="1" applyAlignment="1">
      <alignment horizontal="right" vertical="center"/>
    </xf>
    <xf numFmtId="0" fontId="7" fillId="2" borderId="18" xfId="1" applyFont="1" applyFill="1" applyBorder="1" applyAlignment="1">
      <alignment horizontal="left" vertical="center"/>
    </xf>
    <xf numFmtId="0" fontId="2" fillId="2" borderId="15" xfId="1" applyFont="1" applyFill="1" applyBorder="1" applyAlignment="1">
      <alignment vertical="center"/>
    </xf>
    <xf numFmtId="169" fontId="8" fillId="2" borderId="15" xfId="4" applyFont="1" applyFill="1" applyBorder="1" applyProtection="1">
      <alignment horizontal="center" vertical="center"/>
    </xf>
    <xf numFmtId="169" fontId="8" fillId="2" borderId="18" xfId="4" applyFont="1" applyFill="1" applyBorder="1" applyProtection="1">
      <alignment horizontal="center" vertical="center"/>
    </xf>
    <xf numFmtId="167" fontId="2" fillId="2" borderId="26" xfId="2" applyNumberFormat="1" applyFont="1" applyFill="1" applyBorder="1" applyAlignment="1">
      <alignment horizontal="right" vertical="center"/>
    </xf>
    <xf numFmtId="0" fontId="7" fillId="4" borderId="27" xfId="1" applyFont="1" applyFill="1" applyBorder="1" applyAlignment="1">
      <alignment horizontal="left" vertical="center"/>
    </xf>
    <xf numFmtId="0" fontId="7" fillId="4" borderId="27" xfId="1" applyFont="1" applyFill="1" applyBorder="1" applyAlignment="1">
      <alignment horizontal="center" vertical="center"/>
    </xf>
    <xf numFmtId="0" fontId="8" fillId="4" borderId="27" xfId="1" applyFont="1" applyFill="1" applyBorder="1" applyAlignment="1">
      <alignment horizontal="center" vertical="center"/>
    </xf>
    <xf numFmtId="167" fontId="7" fillId="4" borderId="7" xfId="2" applyNumberFormat="1" applyFont="1" applyFill="1" applyBorder="1" applyAlignment="1">
      <alignment horizontal="right" vertical="center"/>
    </xf>
    <xf numFmtId="167" fontId="7" fillId="4" borderId="27" xfId="2" applyNumberFormat="1" applyFont="1" applyFill="1" applyBorder="1" applyAlignment="1">
      <alignment horizontal="right" vertical="center"/>
    </xf>
    <xf numFmtId="167" fontId="7" fillId="4" borderId="28" xfId="2" applyNumberFormat="1" applyFont="1" applyFill="1" applyBorder="1" applyAlignment="1">
      <alignment horizontal="right" vertical="center"/>
    </xf>
    <xf numFmtId="167" fontId="7" fillId="4" borderId="29" xfId="2" applyNumberFormat="1" applyFont="1" applyFill="1" applyBorder="1" applyAlignment="1">
      <alignment horizontal="right" vertical="center"/>
    </xf>
    <xf numFmtId="0" fontId="7" fillId="4" borderId="6" xfId="1" applyFont="1" applyFill="1" applyBorder="1" applyAlignment="1">
      <alignment horizontal="left" vertical="center"/>
    </xf>
    <xf numFmtId="0" fontId="7" fillId="4" borderId="6" xfId="1" applyFont="1" applyFill="1" applyBorder="1" applyAlignment="1">
      <alignment horizontal="center" vertical="center"/>
    </xf>
    <xf numFmtId="0" fontId="8" fillId="4" borderId="6" xfId="1" applyFont="1" applyFill="1" applyBorder="1" applyAlignment="1">
      <alignment horizontal="center" vertical="center"/>
    </xf>
    <xf numFmtId="167" fontId="7" fillId="4" borderId="6" xfId="2" applyNumberFormat="1" applyFont="1" applyFill="1" applyBorder="1" applyAlignment="1">
      <alignment horizontal="right" vertical="center"/>
    </xf>
    <xf numFmtId="167" fontId="7" fillId="4" borderId="8" xfId="2" applyNumberFormat="1" applyFont="1" applyFill="1" applyBorder="1" applyAlignment="1">
      <alignment horizontal="right" vertical="center"/>
    </xf>
    <xf numFmtId="0" fontId="7" fillId="2" borderId="0" xfId="1" applyFont="1" applyFill="1" applyAlignment="1">
      <alignment vertical="center"/>
    </xf>
    <xf numFmtId="0" fontId="13" fillId="2" borderId="0" xfId="1" applyFont="1" applyFill="1" applyAlignment="1">
      <alignment vertical="center"/>
    </xf>
    <xf numFmtId="167" fontId="2" fillId="4" borderId="23" xfId="2" applyNumberFormat="1" applyFont="1" applyFill="1" applyBorder="1" applyAlignment="1">
      <alignment horizontal="right" vertical="center"/>
    </xf>
    <xf numFmtId="167" fontId="2" fillId="4" borderId="22" xfId="2" applyNumberFormat="1" applyFont="1" applyFill="1" applyBorder="1" applyAlignment="1">
      <alignment horizontal="right" vertical="center"/>
    </xf>
    <xf numFmtId="167" fontId="2" fillId="4" borderId="27" xfId="2" applyNumberFormat="1" applyFont="1" applyFill="1" applyBorder="1" applyAlignment="1">
      <alignment horizontal="right" vertical="center"/>
    </xf>
    <xf numFmtId="167" fontId="2" fillId="4" borderId="24" xfId="2" applyNumberFormat="1" applyFont="1" applyFill="1" applyBorder="1" applyAlignment="1">
      <alignment horizontal="right" vertical="center"/>
    </xf>
    <xf numFmtId="167" fontId="2" fillId="2" borderId="30" xfId="2" applyNumberFormat="1" applyFont="1" applyFill="1" applyBorder="1" applyAlignment="1">
      <alignment horizontal="right" vertical="center"/>
    </xf>
    <xf numFmtId="167" fontId="2" fillId="2" borderId="31" xfId="2" applyNumberFormat="1" applyFont="1" applyFill="1" applyBorder="1" applyAlignment="1">
      <alignment horizontal="right" vertical="center"/>
    </xf>
    <xf numFmtId="0" fontId="2" fillId="2" borderId="18" xfId="1" applyFont="1" applyFill="1" applyBorder="1" applyAlignment="1">
      <alignment vertical="center"/>
    </xf>
    <xf numFmtId="167" fontId="7" fillId="4" borderId="32" xfId="2" applyNumberFormat="1" applyFont="1" applyFill="1" applyBorder="1" applyAlignment="1">
      <alignment horizontal="right" vertical="center"/>
    </xf>
    <xf numFmtId="167" fontId="7" fillId="4" borderId="33" xfId="2" applyNumberFormat="1" applyFont="1" applyFill="1" applyBorder="1" applyAlignment="1">
      <alignment horizontal="right" vertical="center"/>
    </xf>
    <xf numFmtId="0" fontId="7" fillId="2" borderId="34" xfId="1" applyFont="1" applyFill="1" applyBorder="1" applyAlignment="1">
      <alignment horizontal="left" vertical="center"/>
    </xf>
    <xf numFmtId="0" fontId="2" fillId="2" borderId="34" xfId="1" applyFont="1" applyFill="1" applyBorder="1" applyAlignment="1">
      <alignment horizontal="center" vertical="center"/>
    </xf>
    <xf numFmtId="0" fontId="8" fillId="2" borderId="34" xfId="1" applyFont="1" applyFill="1" applyBorder="1" applyAlignment="1">
      <alignment horizontal="center" vertical="center"/>
    </xf>
    <xf numFmtId="167" fontId="2" fillId="2" borderId="34" xfId="2" applyNumberFormat="1" applyFont="1" applyFill="1" applyBorder="1" applyAlignment="1">
      <alignment horizontal="right" vertical="center"/>
    </xf>
    <xf numFmtId="167" fontId="7" fillId="2" borderId="34" xfId="2" applyNumberFormat="1" applyFont="1" applyFill="1" applyBorder="1" applyAlignment="1">
      <alignment horizontal="center" vertical="center"/>
    </xf>
    <xf numFmtId="167" fontId="2" fillId="2" borderId="34" xfId="2" applyNumberFormat="1" applyFont="1" applyFill="1" applyBorder="1" applyAlignment="1">
      <alignment horizontal="center" vertical="center"/>
    </xf>
    <xf numFmtId="0" fontId="7" fillId="2" borderId="1" xfId="1" applyFont="1" applyFill="1" applyBorder="1" applyAlignment="1">
      <alignment horizontal="center" vertical="center"/>
    </xf>
    <xf numFmtId="0" fontId="7" fillId="2" borderId="1" xfId="1" quotePrefix="1" applyFont="1" applyFill="1" applyBorder="1" applyAlignment="1">
      <alignment horizontal="center" vertical="center"/>
    </xf>
    <xf numFmtId="0" fontId="8" fillId="2" borderId="1" xfId="1" applyFont="1" applyFill="1" applyBorder="1" applyAlignment="1">
      <alignment horizontal="center" vertical="center"/>
    </xf>
    <xf numFmtId="167" fontId="7" fillId="2" borderId="1" xfId="2" applyNumberFormat="1" applyFont="1" applyFill="1" applyBorder="1" applyAlignment="1">
      <alignment horizontal="center" vertical="center" wrapText="1"/>
    </xf>
    <xf numFmtId="167" fontId="2" fillId="2" borderId="1" xfId="2" applyNumberFormat="1" applyFont="1" applyFill="1" applyBorder="1" applyAlignment="1">
      <alignment horizontal="right" vertical="center"/>
    </xf>
    <xf numFmtId="167" fontId="7" fillId="2" borderId="1" xfId="2" applyNumberFormat="1" applyFont="1" applyFill="1" applyBorder="1" applyAlignment="1">
      <alignment horizontal="center" vertical="center"/>
    </xf>
    <xf numFmtId="167" fontId="7" fillId="2" borderId="0" xfId="2" applyNumberFormat="1" applyFont="1" applyFill="1" applyBorder="1" applyAlignment="1">
      <alignment horizontal="center" vertical="center" wrapText="1"/>
    </xf>
    <xf numFmtId="0" fontId="3" fillId="3" borderId="35" xfId="1" applyFont="1" applyFill="1" applyBorder="1" applyAlignment="1">
      <alignment horizontal="left" vertical="center"/>
    </xf>
    <xf numFmtId="0" fontId="3" fillId="3" borderId="35" xfId="1" applyFont="1" applyFill="1" applyBorder="1" applyAlignment="1">
      <alignment horizontal="center" vertical="center"/>
    </xf>
    <xf numFmtId="0" fontId="3" fillId="3" borderId="35" xfId="1" applyFont="1" applyFill="1" applyBorder="1" applyAlignment="1">
      <alignment vertical="center"/>
    </xf>
    <xf numFmtId="0" fontId="4" fillId="3" borderId="36" xfId="1" applyFont="1" applyFill="1" applyBorder="1" applyAlignment="1">
      <alignment horizontal="center" vertical="center"/>
    </xf>
    <xf numFmtId="165" fontId="2" fillId="3" borderId="37" xfId="2" applyNumberFormat="1" applyFont="1" applyFill="1" applyBorder="1" applyAlignment="1">
      <alignment horizontal="center" vertical="center" wrapText="1"/>
    </xf>
    <xf numFmtId="165" fontId="2" fillId="3" borderId="38" xfId="2" applyNumberFormat="1" applyFont="1" applyFill="1" applyBorder="1" applyAlignment="1">
      <alignment horizontal="center" vertical="center" wrapText="1"/>
    </xf>
    <xf numFmtId="165" fontId="2" fillId="3" borderId="39" xfId="2" applyNumberFormat="1" applyFont="1" applyFill="1" applyBorder="1" applyAlignment="1">
      <alignment horizontal="center" vertical="center" wrapText="1"/>
    </xf>
    <xf numFmtId="165" fontId="2" fillId="3" borderId="35" xfId="2" applyNumberFormat="1" applyFont="1" applyFill="1" applyBorder="1" applyAlignment="1">
      <alignment horizontal="center" vertical="center" wrapText="1"/>
    </xf>
    <xf numFmtId="165" fontId="2" fillId="3" borderId="40" xfId="2" applyNumberFormat="1" applyFont="1" applyFill="1" applyBorder="1" applyAlignment="1">
      <alignment horizontal="center" vertical="center" wrapText="1"/>
    </xf>
    <xf numFmtId="0" fontId="8" fillId="4" borderId="23" xfId="1" applyFont="1" applyFill="1" applyBorder="1" applyAlignment="1">
      <alignment horizontal="center" vertical="center"/>
    </xf>
    <xf numFmtId="167" fontId="7" fillId="4" borderId="41" xfId="2" applyNumberFormat="1" applyFont="1" applyFill="1" applyBorder="1" applyAlignment="1">
      <alignment horizontal="right" vertical="center"/>
    </xf>
    <xf numFmtId="167" fontId="7" fillId="4" borderId="42" xfId="2" applyNumberFormat="1" applyFont="1" applyFill="1" applyBorder="1" applyAlignment="1">
      <alignment horizontal="right" vertical="center"/>
    </xf>
    <xf numFmtId="167" fontId="7" fillId="4" borderId="43" xfId="2" applyNumberFormat="1" applyFont="1" applyFill="1" applyBorder="1" applyAlignment="1">
      <alignment horizontal="right" vertical="center"/>
    </xf>
    <xf numFmtId="0" fontId="2" fillId="2" borderId="11" xfId="1" applyFont="1" applyFill="1" applyBorder="1" applyAlignment="1">
      <alignment vertical="center"/>
    </xf>
    <xf numFmtId="169" fontId="8" fillId="2" borderId="10" xfId="4" applyFont="1" applyFill="1" applyBorder="1" applyProtection="1">
      <alignment horizontal="center" vertical="center"/>
    </xf>
    <xf numFmtId="167" fontId="2" fillId="2" borderId="45" xfId="2" applyNumberFormat="1" applyFont="1" applyFill="1" applyBorder="1" applyAlignment="1">
      <alignment horizontal="right" vertical="center"/>
    </xf>
    <xf numFmtId="167" fontId="2" fillId="2" borderId="46" xfId="2" applyNumberFormat="1" applyFont="1" applyFill="1" applyBorder="1" applyAlignment="1">
      <alignment horizontal="right" vertical="center"/>
    </xf>
    <xf numFmtId="167" fontId="2" fillId="2" borderId="47" xfId="2" applyNumberFormat="1" applyFont="1" applyFill="1" applyBorder="1" applyAlignment="1">
      <alignment horizontal="right" vertical="center"/>
    </xf>
    <xf numFmtId="169" fontId="8" fillId="2" borderId="16" xfId="4" applyFont="1" applyFill="1" applyBorder="1" applyProtection="1">
      <alignment horizontal="center" vertical="center"/>
    </xf>
    <xf numFmtId="167" fontId="2" fillId="2" borderId="48" xfId="2" applyNumberFormat="1" applyFont="1" applyFill="1" applyBorder="1" applyAlignment="1">
      <alignment horizontal="right" vertical="center"/>
    </xf>
    <xf numFmtId="167" fontId="2" fillId="2" borderId="49" xfId="2" applyNumberFormat="1" applyFont="1" applyFill="1" applyBorder="1" applyAlignment="1">
      <alignment horizontal="right" vertical="center"/>
    </xf>
    <xf numFmtId="0" fontId="2" fillId="2" borderId="50" xfId="1" applyFont="1" applyFill="1" applyBorder="1" applyAlignment="1">
      <alignment vertical="center"/>
    </xf>
    <xf numFmtId="0" fontId="7" fillId="2" borderId="50" xfId="1" applyFont="1" applyFill="1" applyBorder="1" applyAlignment="1">
      <alignment horizontal="center" vertical="center"/>
    </xf>
    <xf numFmtId="0" fontId="2" fillId="2" borderId="50" xfId="1" applyFont="1" applyFill="1" applyBorder="1" applyAlignment="1">
      <alignment horizontal="left" vertical="center"/>
    </xf>
    <xf numFmtId="0" fontId="2" fillId="2" borderId="50" xfId="1" applyFont="1" applyFill="1" applyBorder="1" applyAlignment="1">
      <alignment horizontal="center" vertical="center"/>
    </xf>
    <xf numFmtId="169" fontId="8" fillId="2" borderId="26" xfId="4" applyFont="1" applyFill="1" applyBorder="1" applyProtection="1">
      <alignment horizontal="center" vertical="center"/>
    </xf>
    <xf numFmtId="167" fontId="2" fillId="2" borderId="50" xfId="2" applyNumberFormat="1" applyFont="1" applyFill="1" applyBorder="1" applyAlignment="1">
      <alignment horizontal="right" vertical="center"/>
    </xf>
    <xf numFmtId="167" fontId="2" fillId="2" borderId="51" xfId="2" applyNumberFormat="1" applyFont="1" applyFill="1" applyBorder="1" applyAlignment="1">
      <alignment horizontal="right" vertical="center"/>
    </xf>
    <xf numFmtId="167" fontId="2" fillId="2" borderId="52" xfId="2" applyNumberFormat="1" applyFont="1" applyFill="1" applyBorder="1" applyAlignment="1">
      <alignment horizontal="right" vertical="center"/>
    </xf>
    <xf numFmtId="167" fontId="2" fillId="2" borderId="53" xfId="2" applyNumberFormat="1" applyFont="1" applyFill="1" applyBorder="1" applyAlignment="1">
      <alignment horizontal="right" vertical="center"/>
    </xf>
    <xf numFmtId="167" fontId="2" fillId="2" borderId="54" xfId="2" applyNumberFormat="1" applyFont="1" applyFill="1" applyBorder="1" applyAlignment="1">
      <alignment horizontal="right" vertical="center"/>
    </xf>
    <xf numFmtId="0" fontId="8" fillId="2" borderId="0" xfId="1" applyFont="1" applyFill="1" applyAlignment="1">
      <alignment horizontal="center" vertical="center"/>
    </xf>
    <xf numFmtId="165" fontId="2" fillId="2" borderId="0" xfId="2" applyNumberFormat="1" applyFont="1" applyFill="1" applyBorder="1" applyAlignment="1">
      <alignment horizontal="center" vertical="center"/>
    </xf>
    <xf numFmtId="165" fontId="2" fillId="2" borderId="0" xfId="2" applyNumberFormat="1" applyFont="1" applyFill="1" applyBorder="1" applyAlignment="1">
      <alignment vertical="center"/>
    </xf>
    <xf numFmtId="165" fontId="2" fillId="2" borderId="0" xfId="2" applyNumberFormat="1" applyFont="1" applyFill="1" applyAlignment="1">
      <alignment horizontal="center" vertical="center"/>
    </xf>
    <xf numFmtId="165" fontId="2" fillId="2" borderId="0" xfId="2" applyNumberFormat="1" applyFont="1" applyFill="1" applyAlignment="1">
      <alignment vertical="center"/>
    </xf>
    <xf numFmtId="4" fontId="7" fillId="4" borderId="28" xfId="2" applyNumberFormat="1" applyFont="1" applyFill="1" applyBorder="1" applyAlignment="1">
      <alignment horizontal="right" vertical="center"/>
    </xf>
    <xf numFmtId="165" fontId="0" fillId="0" borderId="0" xfId="0" applyNumberFormat="1"/>
    <xf numFmtId="165" fontId="2" fillId="3" borderId="6" xfId="2" applyNumberFormat="1" applyFont="1" applyFill="1" applyBorder="1" applyAlignment="1">
      <alignment horizontal="center" vertical="center"/>
    </xf>
    <xf numFmtId="165" fontId="2" fillId="3" borderId="7" xfId="2" applyNumberFormat="1" applyFont="1" applyFill="1" applyBorder="1" applyAlignment="1">
      <alignment horizontal="center" vertical="center"/>
    </xf>
    <xf numFmtId="165" fontId="10" fillId="3" borderId="6" xfId="2" applyNumberFormat="1" applyFont="1" applyFill="1" applyBorder="1" applyAlignment="1">
      <alignment horizontal="center" vertical="center"/>
    </xf>
    <xf numFmtId="165" fontId="14" fillId="5" borderId="6" xfId="0" applyNumberFormat="1" applyFont="1" applyFill="1" applyBorder="1" applyAlignment="1">
      <alignment horizontal="center" vertical="center"/>
    </xf>
    <xf numFmtId="0" fontId="2" fillId="0" borderId="15" xfId="1" applyFont="1" applyFill="1" applyBorder="1" applyAlignment="1">
      <alignment horizontal="left" vertical="center"/>
    </xf>
    <xf numFmtId="0" fontId="0" fillId="0" borderId="0" xfId="0" applyAlignment="1">
      <alignment horizontal="left"/>
    </xf>
    <xf numFmtId="167" fontId="2" fillId="2" borderId="10" xfId="2" applyNumberFormat="1" applyFont="1" applyFill="1" applyBorder="1" applyAlignment="1">
      <alignment horizontal="left" vertical="center"/>
    </xf>
    <xf numFmtId="167" fontId="2" fillId="2" borderId="19" xfId="2" applyNumberFormat="1" applyFont="1" applyFill="1" applyBorder="1" applyAlignment="1">
      <alignment horizontal="left" vertical="center"/>
    </xf>
    <xf numFmtId="167" fontId="7" fillId="4" borderId="23" xfId="2" applyNumberFormat="1" applyFont="1" applyFill="1" applyBorder="1" applyAlignment="1">
      <alignment horizontal="left" vertical="center"/>
    </xf>
    <xf numFmtId="167" fontId="7" fillId="4" borderId="25" xfId="2" applyNumberFormat="1" applyFont="1" applyFill="1" applyBorder="1" applyAlignment="1">
      <alignment horizontal="left" vertical="center"/>
    </xf>
    <xf numFmtId="167" fontId="2" fillId="2" borderId="16" xfId="2" applyNumberFormat="1" applyFont="1" applyFill="1" applyBorder="1" applyAlignment="1">
      <alignment horizontal="left" vertical="center"/>
    </xf>
    <xf numFmtId="167" fontId="2" fillId="2" borderId="20" xfId="2" applyNumberFormat="1" applyFont="1" applyFill="1" applyBorder="1" applyAlignment="1">
      <alignment horizontal="left" vertical="center"/>
    </xf>
    <xf numFmtId="167" fontId="2" fillId="2" borderId="26" xfId="2" applyNumberFormat="1" applyFont="1" applyFill="1" applyBorder="1" applyAlignment="1">
      <alignment horizontal="left" vertical="center"/>
    </xf>
    <xf numFmtId="167" fontId="7" fillId="4" borderId="7" xfId="2" applyNumberFormat="1" applyFont="1" applyFill="1" applyBorder="1" applyAlignment="1">
      <alignment horizontal="left" vertical="center"/>
    </xf>
    <xf numFmtId="167" fontId="2" fillId="4" borderId="23" xfId="2" applyNumberFormat="1" applyFont="1" applyFill="1" applyBorder="1" applyAlignment="1">
      <alignment horizontal="left" vertical="center"/>
    </xf>
    <xf numFmtId="4" fontId="7" fillId="4" borderId="28" xfId="2" applyNumberFormat="1" applyFont="1" applyFill="1" applyBorder="1" applyAlignment="1">
      <alignment horizontal="left" vertical="center"/>
    </xf>
    <xf numFmtId="165" fontId="0" fillId="6" borderId="55" xfId="0" applyNumberFormat="1" applyFill="1" applyBorder="1" applyAlignment="1"/>
    <xf numFmtId="165" fontId="2" fillId="7" borderId="6" xfId="2" applyNumberFormat="1" applyFont="1" applyFill="1" applyBorder="1" applyAlignment="1">
      <alignment horizontal="center" vertical="center"/>
    </xf>
    <xf numFmtId="0" fontId="0" fillId="8" borderId="0" xfId="0" applyFill="1"/>
    <xf numFmtId="0" fontId="0" fillId="0" borderId="56" xfId="0" applyBorder="1" applyAlignment="1">
      <alignment wrapText="1"/>
    </xf>
    <xf numFmtId="0" fontId="0" fillId="0" borderId="56" xfId="0" applyBorder="1"/>
    <xf numFmtId="0" fontId="16" fillId="0" borderId="56" xfId="0" applyFont="1" applyBorder="1"/>
    <xf numFmtId="0" fontId="0" fillId="2" borderId="0" xfId="0" applyFill="1"/>
    <xf numFmtId="165" fontId="2" fillId="2" borderId="0" xfId="5" applyNumberFormat="1" applyFont="1" applyFill="1" applyBorder="1" applyAlignment="1">
      <alignment horizontal="left" vertical="center"/>
    </xf>
    <xf numFmtId="165" fontId="7" fillId="2" borderId="1" xfId="5" applyNumberFormat="1" applyFont="1" applyFill="1" applyBorder="1" applyAlignment="1">
      <alignment horizontal="left" vertical="center"/>
    </xf>
    <xf numFmtId="165" fontId="7" fillId="2" borderId="0" xfId="5" applyNumberFormat="1" applyFont="1" applyFill="1" applyBorder="1" applyAlignment="1">
      <alignment horizontal="left" vertical="center"/>
    </xf>
    <xf numFmtId="165" fontId="8" fillId="2" borderId="1" xfId="5" applyNumberFormat="1" applyFont="1" applyFill="1" applyBorder="1" applyAlignment="1">
      <alignment horizontal="center" vertical="center"/>
    </xf>
    <xf numFmtId="165" fontId="9" fillId="2" borderId="2" xfId="5" applyNumberFormat="1" applyFont="1" applyFill="1" applyBorder="1" applyAlignment="1">
      <alignment horizontal="center" vertical="center" wrapText="1"/>
    </xf>
    <xf numFmtId="165" fontId="8" fillId="2" borderId="2" xfId="5" applyNumberFormat="1" applyFont="1" applyFill="1" applyBorder="1" applyAlignment="1">
      <alignment horizontal="center" vertical="center"/>
    </xf>
    <xf numFmtId="165" fontId="8" fillId="2" borderId="3" xfId="5" applyNumberFormat="1" applyFont="1" applyFill="1" applyBorder="1" applyAlignment="1">
      <alignment horizontal="center" vertical="center"/>
    </xf>
    <xf numFmtId="165" fontId="8" fillId="2" borderId="4" xfId="5" applyNumberFormat="1" applyFont="1" applyFill="1" applyBorder="1" applyAlignment="1">
      <alignment horizontal="center" vertical="center"/>
    </xf>
    <xf numFmtId="165" fontId="9" fillId="2" borderId="1" xfId="5" applyNumberFormat="1" applyFont="1" applyFill="1" applyBorder="1" applyAlignment="1">
      <alignment horizontal="center" vertical="center"/>
    </xf>
    <xf numFmtId="165" fontId="9" fillId="2" borderId="1" xfId="5" applyNumberFormat="1" applyFont="1" applyFill="1" applyBorder="1" applyAlignment="1">
      <alignment horizontal="center" vertical="center" wrapText="1"/>
    </xf>
    <xf numFmtId="165" fontId="8" fillId="2" borderId="5" xfId="5" applyNumberFormat="1" applyFont="1" applyFill="1" applyBorder="1" applyAlignment="1">
      <alignment horizontal="center" vertical="center"/>
    </xf>
    <xf numFmtId="165" fontId="2" fillId="3" borderId="7" xfId="5" applyNumberFormat="1" applyFont="1" applyFill="1" applyBorder="1" applyAlignment="1">
      <alignment horizontal="center" vertical="center" wrapText="1"/>
    </xf>
    <xf numFmtId="165" fontId="2" fillId="3" borderId="6" xfId="5" applyNumberFormat="1" applyFont="1" applyFill="1" applyBorder="1" applyAlignment="1">
      <alignment horizontal="center" vertical="center" wrapText="1"/>
    </xf>
    <xf numFmtId="165" fontId="10" fillId="3" borderId="6" xfId="5" applyNumberFormat="1" applyFont="1" applyFill="1" applyBorder="1" applyAlignment="1">
      <alignment horizontal="center" vertical="center" wrapText="1"/>
    </xf>
    <xf numFmtId="165" fontId="2" fillId="3" borderId="8" xfId="5" applyNumberFormat="1" applyFont="1" applyFill="1" applyBorder="1" applyAlignment="1">
      <alignment horizontal="center" vertical="center" wrapText="1"/>
    </xf>
    <xf numFmtId="167" fontId="2" fillId="2" borderId="10" xfId="5" applyNumberFormat="1" applyFont="1" applyFill="1" applyBorder="1" applyAlignment="1">
      <alignment horizontal="right" vertical="center"/>
    </xf>
    <xf numFmtId="167" fontId="2" fillId="2" borderId="11" xfId="5" applyNumberFormat="1" applyFont="1" applyFill="1" applyBorder="1" applyAlignment="1">
      <alignment horizontal="right" vertical="center"/>
    </xf>
    <xf numFmtId="167" fontId="2" fillId="2" borderId="12" xfId="5" applyNumberFormat="1" applyFont="1" applyFill="1" applyBorder="1" applyAlignment="1">
      <alignment horizontal="right" vertical="center"/>
    </xf>
    <xf numFmtId="167" fontId="2" fillId="2" borderId="15" xfId="5" applyNumberFormat="1" applyFont="1" applyFill="1" applyBorder="1" applyAlignment="1">
      <alignment horizontal="right" vertical="center"/>
    </xf>
    <xf numFmtId="167" fontId="2" fillId="2" borderId="16" xfId="5" applyNumberFormat="1" applyFont="1" applyFill="1" applyBorder="1" applyAlignment="1">
      <alignment horizontal="right" vertical="center"/>
    </xf>
    <xf numFmtId="167" fontId="2" fillId="2" borderId="17" xfId="5" applyNumberFormat="1" applyFont="1" applyFill="1" applyBorder="1" applyAlignment="1">
      <alignment horizontal="right" vertical="center"/>
    </xf>
    <xf numFmtId="167" fontId="2" fillId="2" borderId="19" xfId="5" applyNumberFormat="1" applyFont="1" applyFill="1" applyBorder="1" applyAlignment="1">
      <alignment horizontal="right" vertical="center"/>
    </xf>
    <xf numFmtId="167" fontId="2" fillId="2" borderId="18" xfId="5" applyNumberFormat="1" applyFont="1" applyFill="1" applyBorder="1" applyAlignment="1">
      <alignment horizontal="right" vertical="center"/>
    </xf>
    <xf numFmtId="167" fontId="2" fillId="2" borderId="20" xfId="5" applyNumberFormat="1" applyFont="1" applyFill="1" applyBorder="1" applyAlignment="1">
      <alignment horizontal="right" vertical="center"/>
    </xf>
    <xf numFmtId="167" fontId="2" fillId="2" borderId="21" xfId="5" applyNumberFormat="1" applyFont="1" applyFill="1" applyBorder="1" applyAlignment="1">
      <alignment horizontal="right" vertical="center"/>
    </xf>
    <xf numFmtId="167" fontId="7" fillId="4" borderId="23" xfId="5" applyNumberFormat="1" applyFont="1" applyFill="1" applyBorder="1" applyAlignment="1">
      <alignment horizontal="right" vertical="center"/>
    </xf>
    <xf numFmtId="167" fontId="7" fillId="4" borderId="22" xfId="5" applyNumberFormat="1" applyFont="1" applyFill="1" applyBorder="1" applyAlignment="1">
      <alignment horizontal="right" vertical="center"/>
    </xf>
    <xf numFmtId="167" fontId="7" fillId="4" borderId="24" xfId="5" applyNumberFormat="1" applyFont="1" applyFill="1" applyBorder="1" applyAlignment="1">
      <alignment horizontal="right" vertical="center"/>
    </xf>
    <xf numFmtId="167" fontId="2" fillId="2" borderId="0" xfId="5" applyNumberFormat="1" applyFont="1" applyFill="1" applyBorder="1" applyAlignment="1">
      <alignment horizontal="right" vertical="center"/>
    </xf>
    <xf numFmtId="167" fontId="7" fillId="4" borderId="25" xfId="5" applyNumberFormat="1" applyFont="1" applyFill="1" applyBorder="1" applyAlignment="1">
      <alignment horizontal="right" vertical="center"/>
    </xf>
    <xf numFmtId="170" fontId="8" fillId="2" borderId="15" xfId="6" applyFont="1" applyFill="1" applyBorder="1" applyProtection="1">
      <alignment horizontal="center" vertical="center"/>
    </xf>
    <xf numFmtId="170" fontId="8" fillId="2" borderId="18" xfId="6" applyFont="1" applyFill="1" applyBorder="1" applyProtection="1">
      <alignment horizontal="center" vertical="center"/>
    </xf>
    <xf numFmtId="167" fontId="2" fillId="2" borderId="26" xfId="5" applyNumberFormat="1" applyFont="1" applyFill="1" applyBorder="1" applyAlignment="1">
      <alignment horizontal="right" vertical="center"/>
    </xf>
    <xf numFmtId="167" fontId="7" fillId="4" borderId="7" xfId="5" applyNumberFormat="1" applyFont="1" applyFill="1" applyBorder="1" applyAlignment="1">
      <alignment horizontal="right" vertical="center"/>
    </xf>
    <xf numFmtId="167" fontId="7" fillId="4" borderId="27" xfId="5" applyNumberFormat="1" applyFont="1" applyFill="1" applyBorder="1" applyAlignment="1">
      <alignment horizontal="right" vertical="center"/>
    </xf>
    <xf numFmtId="167" fontId="7" fillId="4" borderId="28" xfId="5" applyNumberFormat="1" applyFont="1" applyFill="1" applyBorder="1" applyAlignment="1">
      <alignment horizontal="right" vertical="center"/>
    </xf>
    <xf numFmtId="167" fontId="7" fillId="4" borderId="29" xfId="5" applyNumberFormat="1" applyFont="1" applyFill="1" applyBorder="1" applyAlignment="1">
      <alignment horizontal="right" vertical="center"/>
    </xf>
    <xf numFmtId="167" fontId="7" fillId="4" borderId="6" xfId="5" applyNumberFormat="1" applyFont="1" applyFill="1" applyBorder="1" applyAlignment="1">
      <alignment horizontal="right" vertical="center"/>
    </xf>
    <xf numFmtId="167" fontId="7" fillId="4" borderId="8" xfId="5" applyNumberFormat="1" applyFont="1" applyFill="1" applyBorder="1" applyAlignment="1">
      <alignment horizontal="right" vertical="center"/>
    </xf>
    <xf numFmtId="167" fontId="2" fillId="4" borderId="23" xfId="5" applyNumberFormat="1" applyFont="1" applyFill="1" applyBorder="1" applyAlignment="1">
      <alignment horizontal="right" vertical="center"/>
    </xf>
    <xf numFmtId="167" fontId="2" fillId="4" borderId="22" xfId="5" applyNumberFormat="1" applyFont="1" applyFill="1" applyBorder="1" applyAlignment="1">
      <alignment horizontal="right" vertical="center"/>
    </xf>
    <xf numFmtId="167" fontId="2" fillId="4" borderId="27" xfId="5" applyNumberFormat="1" applyFont="1" applyFill="1" applyBorder="1" applyAlignment="1">
      <alignment horizontal="right" vertical="center"/>
    </xf>
    <xf numFmtId="167" fontId="2" fillId="4" borderId="24" xfId="5" applyNumberFormat="1" applyFont="1" applyFill="1" applyBorder="1" applyAlignment="1">
      <alignment horizontal="right" vertical="center"/>
    </xf>
    <xf numFmtId="167" fontId="2" fillId="2" borderId="30" xfId="5" applyNumberFormat="1" applyFont="1" applyFill="1" applyBorder="1" applyAlignment="1">
      <alignment horizontal="right" vertical="center"/>
    </xf>
    <xf numFmtId="167" fontId="2" fillId="2" borderId="31" xfId="5" applyNumberFormat="1" applyFont="1" applyFill="1" applyBorder="1" applyAlignment="1">
      <alignment horizontal="right" vertical="center"/>
    </xf>
    <xf numFmtId="167" fontId="7" fillId="4" borderId="32" xfId="5" applyNumberFormat="1" applyFont="1" applyFill="1" applyBorder="1" applyAlignment="1">
      <alignment horizontal="right" vertical="center"/>
    </xf>
    <xf numFmtId="167" fontId="7" fillId="4" borderId="33" xfId="5" applyNumberFormat="1" applyFont="1" applyFill="1" applyBorder="1" applyAlignment="1">
      <alignment horizontal="right" vertical="center"/>
    </xf>
    <xf numFmtId="167" fontId="2" fillId="2" borderId="34" xfId="5" applyNumberFormat="1" applyFont="1" applyFill="1" applyBorder="1" applyAlignment="1">
      <alignment horizontal="right" vertical="center"/>
    </xf>
    <xf numFmtId="167" fontId="7" fillId="2" borderId="34" xfId="5" applyNumberFormat="1" applyFont="1" applyFill="1" applyBorder="1" applyAlignment="1">
      <alignment horizontal="center" vertical="center"/>
    </xf>
    <xf numFmtId="167" fontId="2" fillId="2" borderId="34" xfId="5" applyNumberFormat="1" applyFont="1" applyFill="1" applyBorder="1" applyAlignment="1">
      <alignment horizontal="center" vertical="center"/>
    </xf>
    <xf numFmtId="167" fontId="7" fillId="2" borderId="1" xfId="5" applyNumberFormat="1" applyFont="1" applyFill="1" applyBorder="1" applyAlignment="1">
      <alignment horizontal="center" vertical="center" wrapText="1"/>
    </xf>
    <xf numFmtId="167" fontId="2" fillId="2" borderId="1" xfId="5" applyNumberFormat="1" applyFont="1" applyFill="1" applyBorder="1" applyAlignment="1">
      <alignment horizontal="right" vertical="center"/>
    </xf>
    <xf numFmtId="167" fontId="7" fillId="2" borderId="1" xfId="5" applyNumberFormat="1" applyFont="1" applyFill="1" applyBorder="1" applyAlignment="1">
      <alignment horizontal="center" vertical="center"/>
    </xf>
    <xf numFmtId="167" fontId="7" fillId="2" borderId="0" xfId="5" applyNumberFormat="1" applyFont="1" applyFill="1" applyBorder="1" applyAlignment="1">
      <alignment horizontal="center" vertical="center" wrapText="1"/>
    </xf>
    <xf numFmtId="165" fontId="2" fillId="3" borderId="37" xfId="5" applyNumberFormat="1" applyFont="1" applyFill="1" applyBorder="1" applyAlignment="1">
      <alignment horizontal="center" vertical="center" wrapText="1"/>
    </xf>
    <xf numFmtId="165" fontId="2" fillId="3" borderId="38" xfId="5" applyNumberFormat="1" applyFont="1" applyFill="1" applyBorder="1" applyAlignment="1">
      <alignment horizontal="center" vertical="center" wrapText="1"/>
    </xf>
    <xf numFmtId="165" fontId="2" fillId="3" borderId="39" xfId="5" applyNumberFormat="1" applyFont="1" applyFill="1" applyBorder="1" applyAlignment="1">
      <alignment horizontal="center" vertical="center" wrapText="1"/>
    </xf>
    <xf numFmtId="165" fontId="2" fillId="3" borderId="35" xfId="5" applyNumberFormat="1" applyFont="1" applyFill="1" applyBorder="1" applyAlignment="1">
      <alignment horizontal="center" vertical="center" wrapText="1"/>
    </xf>
    <xf numFmtId="165" fontId="2" fillId="3" borderId="40" xfId="5" applyNumberFormat="1" applyFont="1" applyFill="1" applyBorder="1" applyAlignment="1">
      <alignment horizontal="center" vertical="center" wrapText="1"/>
    </xf>
    <xf numFmtId="167" fontId="7" fillId="4" borderId="41" xfId="5" applyNumberFormat="1" applyFont="1" applyFill="1" applyBorder="1" applyAlignment="1">
      <alignment horizontal="right" vertical="center"/>
    </xf>
    <xf numFmtId="167" fontId="7" fillId="4" borderId="42" xfId="5" applyNumberFormat="1" applyFont="1" applyFill="1" applyBorder="1" applyAlignment="1">
      <alignment horizontal="right" vertical="center"/>
    </xf>
    <xf numFmtId="167" fontId="7" fillId="4" borderId="43" xfId="5" applyNumberFormat="1" applyFont="1" applyFill="1" applyBorder="1" applyAlignment="1">
      <alignment horizontal="right" vertical="center"/>
    </xf>
    <xf numFmtId="170" fontId="8" fillId="2" borderId="10" xfId="6" applyFont="1" applyFill="1" applyBorder="1" applyProtection="1">
      <alignment horizontal="center" vertical="center"/>
    </xf>
    <xf numFmtId="167" fontId="2" fillId="2" borderId="44" xfId="5" applyNumberFormat="1" applyFont="1" applyFill="1" applyBorder="1" applyAlignment="1">
      <alignment horizontal="right" vertical="center"/>
    </xf>
    <xf numFmtId="167" fontId="2" fillId="2" borderId="45" xfId="5" applyNumberFormat="1" applyFont="1" applyFill="1" applyBorder="1" applyAlignment="1">
      <alignment horizontal="right" vertical="center"/>
    </xf>
    <xf numFmtId="167" fontId="2" fillId="2" borderId="46" xfId="5" applyNumberFormat="1" applyFont="1" applyFill="1" applyBorder="1" applyAlignment="1">
      <alignment horizontal="right" vertical="center"/>
    </xf>
    <xf numFmtId="167" fontId="2" fillId="2" borderId="47" xfId="5" applyNumberFormat="1" applyFont="1" applyFill="1" applyBorder="1" applyAlignment="1">
      <alignment horizontal="right" vertical="center"/>
    </xf>
    <xf numFmtId="170" fontId="8" fillId="2" borderId="16" xfId="6" applyFont="1" applyFill="1" applyBorder="1" applyProtection="1">
      <alignment horizontal="center" vertical="center"/>
    </xf>
    <xf numFmtId="167" fontId="2" fillId="2" borderId="48" xfId="5" applyNumberFormat="1" applyFont="1" applyFill="1" applyBorder="1" applyAlignment="1">
      <alignment horizontal="right" vertical="center"/>
    </xf>
    <xf numFmtId="167" fontId="2" fillId="2" borderId="49" xfId="5" applyNumberFormat="1" applyFont="1" applyFill="1" applyBorder="1" applyAlignment="1">
      <alignment horizontal="right" vertical="center"/>
    </xf>
    <xf numFmtId="170" fontId="8" fillId="2" borderId="26" xfId="6" applyFont="1" applyFill="1" applyBorder="1" applyProtection="1">
      <alignment horizontal="center" vertical="center"/>
    </xf>
    <xf numFmtId="167" fontId="2" fillId="2" borderId="50" xfId="5" applyNumberFormat="1" applyFont="1" applyFill="1" applyBorder="1" applyAlignment="1">
      <alignment horizontal="right" vertical="center"/>
    </xf>
    <xf numFmtId="167" fontId="2" fillId="2" borderId="51" xfId="5" applyNumberFormat="1" applyFont="1" applyFill="1" applyBorder="1" applyAlignment="1">
      <alignment horizontal="right" vertical="center"/>
    </xf>
    <xf numFmtId="167" fontId="2" fillId="2" borderId="52" xfId="5" applyNumberFormat="1" applyFont="1" applyFill="1" applyBorder="1" applyAlignment="1">
      <alignment horizontal="right" vertical="center"/>
    </xf>
    <xf numFmtId="167" fontId="2" fillId="2" borderId="53" xfId="5" applyNumberFormat="1" applyFont="1" applyFill="1" applyBorder="1" applyAlignment="1">
      <alignment horizontal="right" vertical="center"/>
    </xf>
    <xf numFmtId="167" fontId="2" fillId="2" borderId="54" xfId="5" applyNumberFormat="1" applyFont="1" applyFill="1" applyBorder="1" applyAlignment="1">
      <alignment horizontal="right" vertical="center"/>
    </xf>
    <xf numFmtId="165" fontId="2" fillId="2" borderId="0" xfId="5" applyNumberFormat="1" applyFont="1" applyFill="1" applyBorder="1" applyAlignment="1">
      <alignment horizontal="center" vertical="center"/>
    </xf>
    <xf numFmtId="165" fontId="2" fillId="2" borderId="0" xfId="5" applyNumberFormat="1" applyFont="1" applyFill="1" applyBorder="1" applyAlignment="1">
      <alignment vertical="center"/>
    </xf>
    <xf numFmtId="165" fontId="2" fillId="2" borderId="0" xfId="5" applyNumberFormat="1" applyFont="1" applyFill="1" applyAlignment="1">
      <alignment horizontal="center" vertical="center"/>
    </xf>
    <xf numFmtId="165" fontId="2" fillId="2" borderId="0" xfId="5" applyNumberFormat="1" applyFont="1" applyFill="1" applyAlignment="1">
      <alignment vertical="center"/>
    </xf>
    <xf numFmtId="0" fontId="17" fillId="2" borderId="1" xfId="1" applyFont="1" applyFill="1" applyBorder="1" applyAlignment="1">
      <alignment horizontal="left" vertical="center"/>
    </xf>
    <xf numFmtId="0" fontId="12" fillId="0" borderId="0" xfId="7" applyFont="1" applyAlignment="1">
      <alignment horizontal="left" vertical="center"/>
    </xf>
    <xf numFmtId="0" fontId="18" fillId="0" borderId="0" xfId="7"/>
    <xf numFmtId="0" fontId="19" fillId="0" borderId="0" xfId="7" applyFont="1" applyAlignment="1">
      <alignment horizontal="left" vertical="center"/>
    </xf>
    <xf numFmtId="0" fontId="19" fillId="10" borderId="57" xfId="7" applyFont="1" applyFill="1" applyBorder="1" applyAlignment="1">
      <alignment horizontal="left" vertical="center"/>
    </xf>
    <xf numFmtId="0" fontId="18" fillId="11" borderId="0" xfId="7" applyFill="1"/>
    <xf numFmtId="0" fontId="19" fillId="12" borderId="57" xfId="7" applyFont="1" applyFill="1" applyBorder="1" applyAlignment="1">
      <alignment horizontal="left" vertical="center"/>
    </xf>
    <xf numFmtId="171" fontId="12" fillId="0" borderId="0" xfId="7" applyNumberFormat="1" applyFont="1" applyAlignment="1">
      <alignment horizontal="right" vertical="center" shrinkToFit="1"/>
    </xf>
    <xf numFmtId="3" fontId="12" fillId="0" borderId="0" xfId="7" applyNumberFormat="1" applyFont="1" applyAlignment="1">
      <alignment horizontal="right" vertical="center" shrinkToFit="1"/>
    </xf>
    <xf numFmtId="3" fontId="12" fillId="13" borderId="0" xfId="7" applyNumberFormat="1" applyFont="1" applyFill="1" applyAlignment="1">
      <alignment horizontal="right" vertical="center" shrinkToFit="1"/>
    </xf>
    <xf numFmtId="0" fontId="19" fillId="12" borderId="0" xfId="7" applyFont="1" applyFill="1" applyBorder="1" applyAlignment="1">
      <alignment horizontal="left" vertical="center"/>
    </xf>
    <xf numFmtId="0" fontId="20" fillId="9" borderId="57" xfId="7" applyFont="1" applyFill="1" applyBorder="1" applyAlignment="1">
      <alignment vertical="center"/>
    </xf>
    <xf numFmtId="0" fontId="20" fillId="9" borderId="57" xfId="7" applyFont="1" applyFill="1" applyBorder="1" applyAlignment="1">
      <alignment horizontal="right" vertical="center"/>
    </xf>
    <xf numFmtId="0" fontId="19" fillId="10" borderId="0" xfId="7" applyFont="1" applyFill="1" applyBorder="1" applyAlignment="1">
      <alignment horizontal="left" vertical="center"/>
    </xf>
    <xf numFmtId="0" fontId="0" fillId="0" borderId="0" xfId="0" applyBorder="1"/>
    <xf numFmtId="0" fontId="0" fillId="2" borderId="0" xfId="0" applyFill="1" applyBorder="1"/>
    <xf numFmtId="0" fontId="0" fillId="14" borderId="56" xfId="0" applyFill="1" applyBorder="1"/>
    <xf numFmtId="0" fontId="0" fillId="11" borderId="0" xfId="0" applyFill="1"/>
    <xf numFmtId="171" fontId="12" fillId="0" borderId="0" xfId="0" applyNumberFormat="1" applyFont="1" applyAlignment="1">
      <alignment horizontal="right" vertical="center" shrinkToFit="1"/>
    </xf>
    <xf numFmtId="3" fontId="12" fillId="0" borderId="0" xfId="0" applyNumberFormat="1" applyFont="1" applyAlignment="1">
      <alignment horizontal="right" vertical="center" shrinkToFit="1"/>
    </xf>
    <xf numFmtId="172" fontId="12" fillId="0" borderId="0" xfId="0" applyNumberFormat="1" applyFont="1" applyAlignment="1">
      <alignment horizontal="right" vertical="center" shrinkToFit="1"/>
    </xf>
    <xf numFmtId="171" fontId="12" fillId="13" borderId="0" xfId="0" applyNumberFormat="1" applyFont="1" applyFill="1" applyAlignment="1">
      <alignment horizontal="right" vertical="center" shrinkToFit="1"/>
    </xf>
    <xf numFmtId="3" fontId="12" fillId="13" borderId="0" xfId="0" applyNumberFormat="1" applyFont="1" applyFill="1" applyAlignment="1">
      <alignment horizontal="right" vertical="center" shrinkToFit="1"/>
    </xf>
    <xf numFmtId="172" fontId="12" fillId="13" borderId="0" xfId="0" applyNumberFormat="1" applyFont="1" applyFill="1" applyAlignment="1">
      <alignment horizontal="right" vertical="center" shrinkToFit="1"/>
    </xf>
    <xf numFmtId="0" fontId="12" fillId="0" borderId="0" xfId="0" applyFont="1" applyAlignment="1">
      <alignment horizontal="left" vertical="center"/>
    </xf>
    <xf numFmtId="0" fontId="19" fillId="0" borderId="0" xfId="0" applyFont="1" applyAlignment="1">
      <alignment horizontal="left" vertical="center"/>
    </xf>
    <xf numFmtId="173" fontId="0" fillId="0" borderId="0" xfId="0" applyNumberFormat="1"/>
    <xf numFmtId="174" fontId="7" fillId="4" borderId="22" xfId="2" applyNumberFormat="1" applyFont="1" applyFill="1" applyBorder="1" applyAlignment="1">
      <alignment horizontal="right" vertical="center"/>
    </xf>
    <xf numFmtId="174" fontId="2" fillId="2" borderId="11" xfId="2" applyNumberFormat="1" applyFont="1" applyFill="1" applyBorder="1" applyAlignment="1">
      <alignment horizontal="right" vertical="center"/>
    </xf>
    <xf numFmtId="1" fontId="0" fillId="0" borderId="0" xfId="0" applyNumberFormat="1"/>
    <xf numFmtId="0" fontId="20" fillId="9" borderId="57" xfId="7" applyFont="1" applyFill="1" applyBorder="1" applyAlignment="1">
      <alignment horizontal="right" vertical="center"/>
    </xf>
    <xf numFmtId="0" fontId="20" fillId="9" borderId="57" xfId="7" applyFont="1" applyFill="1" applyBorder="1" applyAlignment="1">
      <alignment horizontal="right" vertical="center"/>
    </xf>
    <xf numFmtId="0" fontId="2" fillId="6" borderId="15" xfId="1" applyFont="1" applyFill="1" applyBorder="1" applyAlignment="1">
      <alignment horizontal="left" vertical="center"/>
    </xf>
    <xf numFmtId="165" fontId="2" fillId="6" borderId="6" xfId="2" applyNumberFormat="1" applyFont="1" applyFill="1" applyBorder="1" applyAlignment="1">
      <alignment horizontal="center" vertical="center" wrapText="1"/>
    </xf>
    <xf numFmtId="172" fontId="12" fillId="0" borderId="0" xfId="7" applyNumberFormat="1" applyFont="1" applyAlignment="1">
      <alignment horizontal="right" vertical="center" shrinkToFit="1"/>
    </xf>
    <xf numFmtId="171" fontId="18" fillId="0" borderId="0" xfId="7" applyNumberFormat="1"/>
    <xf numFmtId="172" fontId="18" fillId="0" borderId="0" xfId="7" applyNumberFormat="1"/>
    <xf numFmtId="175" fontId="0" fillId="0" borderId="0" xfId="0" applyNumberFormat="1"/>
    <xf numFmtId="0" fontId="0" fillId="0" borderId="34" xfId="0" applyBorder="1"/>
    <xf numFmtId="0" fontId="0" fillId="0" borderId="1" xfId="0" applyBorder="1"/>
    <xf numFmtId="175" fontId="0" fillId="0" borderId="1" xfId="0" applyNumberFormat="1" applyBorder="1"/>
    <xf numFmtId="0" fontId="0" fillId="0" borderId="4" xfId="0" applyBorder="1"/>
    <xf numFmtId="0" fontId="7" fillId="2" borderId="34" xfId="3" applyNumberFormat="1" applyFont="1" applyFill="1" applyBorder="1" applyAlignment="1">
      <alignment horizontal="center" vertical="center"/>
    </xf>
    <xf numFmtId="175" fontId="21" fillId="0" borderId="34" xfId="0" applyNumberFormat="1" applyFont="1" applyBorder="1"/>
    <xf numFmtId="1" fontId="21" fillId="0" borderId="34" xfId="0" applyNumberFormat="1" applyFont="1" applyBorder="1"/>
    <xf numFmtId="0" fontId="21" fillId="0" borderId="0" xfId="0" applyFont="1"/>
    <xf numFmtId="176" fontId="7" fillId="2" borderId="34" xfId="2" applyNumberFormat="1" applyFont="1" applyFill="1" applyBorder="1" applyAlignment="1">
      <alignment horizontal="center" vertical="center"/>
    </xf>
    <xf numFmtId="177" fontId="7" fillId="2" borderId="34" xfId="2" applyNumberFormat="1" applyFont="1" applyFill="1" applyBorder="1" applyAlignment="1">
      <alignment horizontal="center" vertical="center"/>
    </xf>
    <xf numFmtId="176" fontId="7" fillId="4" borderId="22" xfId="2" applyNumberFormat="1" applyFont="1" applyFill="1" applyBorder="1" applyAlignment="1">
      <alignment horizontal="right" vertical="center"/>
    </xf>
    <xf numFmtId="176" fontId="2" fillId="4" borderId="22" xfId="2" applyNumberFormat="1" applyFont="1" applyFill="1" applyBorder="1" applyAlignment="1">
      <alignment horizontal="right" vertical="center"/>
    </xf>
    <xf numFmtId="167" fontId="2" fillId="0" borderId="10" xfId="2" applyNumberFormat="1" applyFont="1" applyFill="1" applyBorder="1" applyAlignment="1">
      <alignment horizontal="right" vertical="center"/>
    </xf>
    <xf numFmtId="167" fontId="2" fillId="0" borderId="15" xfId="2" applyNumberFormat="1" applyFont="1" applyFill="1" applyBorder="1" applyAlignment="1">
      <alignment horizontal="right" vertical="center"/>
    </xf>
    <xf numFmtId="0" fontId="0" fillId="0" borderId="0" xfId="0" applyAlignment="1">
      <alignment horizontal="center"/>
    </xf>
    <xf numFmtId="0" fontId="16" fillId="0" borderId="0" xfId="0" applyFont="1"/>
    <xf numFmtId="0" fontId="0" fillId="0" borderId="56" xfId="0" applyBorder="1" applyAlignment="1">
      <alignment horizontal="center"/>
    </xf>
    <xf numFmtId="0" fontId="0" fillId="0" borderId="4" xfId="0" applyBorder="1" applyAlignment="1">
      <alignment horizontal="left"/>
    </xf>
    <xf numFmtId="0" fontId="0" fillId="0" borderId="59" xfId="0" applyBorder="1" applyAlignment="1">
      <alignment horizontal="left"/>
    </xf>
    <xf numFmtId="0" fontId="0" fillId="0" borderId="61" xfId="0" applyBorder="1"/>
    <xf numFmtId="0" fontId="0" fillId="0" borderId="62" xfId="0" applyBorder="1"/>
    <xf numFmtId="0" fontId="0" fillId="0" borderId="63" xfId="0" applyBorder="1" applyAlignment="1">
      <alignment horizontal="center"/>
    </xf>
    <xf numFmtId="0" fontId="0" fillId="0" borderId="64" xfId="0" applyBorder="1" applyAlignment="1">
      <alignment horizontal="center"/>
    </xf>
    <xf numFmtId="0" fontId="0" fillId="0" borderId="0" xfId="0" applyFill="1" applyBorder="1"/>
    <xf numFmtId="0" fontId="0" fillId="3" borderId="0" xfId="0" applyFill="1" applyBorder="1" applyAlignment="1">
      <alignment horizontal="left"/>
    </xf>
    <xf numFmtId="0" fontId="0" fillId="3" borderId="0" xfId="0" applyFill="1" applyBorder="1"/>
    <xf numFmtId="0" fontId="0" fillId="7" borderId="0" xfId="0" applyFill="1" applyBorder="1" applyAlignment="1">
      <alignment horizontal="left"/>
    </xf>
    <xf numFmtId="0" fontId="0" fillId="6" borderId="0" xfId="0" applyFill="1" applyBorder="1" applyAlignment="1">
      <alignment horizontal="left"/>
    </xf>
    <xf numFmtId="0" fontId="0" fillId="6" borderId="0" xfId="0" applyFill="1" applyBorder="1"/>
    <xf numFmtId="0" fontId="0" fillId="7" borderId="0" xfId="0" applyFill="1" applyBorder="1"/>
    <xf numFmtId="165" fontId="2" fillId="7" borderId="6" xfId="2" applyNumberFormat="1" applyFont="1" applyFill="1" applyBorder="1" applyAlignment="1">
      <alignment horizontal="center" vertical="center" wrapText="1"/>
    </xf>
    <xf numFmtId="165" fontId="0" fillId="7" borderId="55" xfId="0" applyNumberFormat="1" applyFill="1" applyBorder="1" applyAlignment="1"/>
    <xf numFmtId="165" fontId="0" fillId="7" borderId="1" xfId="0" applyNumberFormat="1" applyFill="1" applyBorder="1" applyAlignment="1"/>
    <xf numFmtId="165" fontId="2" fillId="6" borderId="6" xfId="2" applyNumberFormat="1" applyFont="1" applyFill="1" applyBorder="1" applyAlignment="1">
      <alignment horizontal="center" vertical="center"/>
    </xf>
    <xf numFmtId="0" fontId="0" fillId="0" borderId="65" xfId="0" applyBorder="1"/>
    <xf numFmtId="0" fontId="0" fillId="0" borderId="65" xfId="0" applyBorder="1" applyAlignment="1">
      <alignment horizontal="center"/>
    </xf>
    <xf numFmtId="0" fontId="0" fillId="3" borderId="0" xfId="0" applyFill="1"/>
    <xf numFmtId="0" fontId="2" fillId="3" borderId="9" xfId="1" applyFont="1" applyFill="1" applyBorder="1" applyAlignment="1">
      <alignment horizontal="left" vertical="center"/>
    </xf>
    <xf numFmtId="0" fontId="2" fillId="3" borderId="61" xfId="1" applyFont="1" applyFill="1" applyBorder="1" applyAlignment="1">
      <alignment horizontal="center" vertical="center"/>
    </xf>
    <xf numFmtId="0" fontId="2" fillId="3" borderId="14" xfId="1" applyFont="1" applyFill="1" applyBorder="1" applyAlignment="1">
      <alignment horizontal="left" vertical="center"/>
    </xf>
    <xf numFmtId="0" fontId="2" fillId="3" borderId="15" xfId="1" applyFont="1" applyFill="1" applyBorder="1" applyAlignment="1">
      <alignment horizontal="left" vertical="center"/>
    </xf>
    <xf numFmtId="0" fontId="2" fillId="3" borderId="11" xfId="1" applyFont="1" applyFill="1" applyBorder="1" applyAlignment="1">
      <alignment horizontal="left" vertical="center"/>
    </xf>
    <xf numFmtId="0" fontId="2" fillId="3" borderId="18" xfId="1" applyFont="1" applyFill="1" applyBorder="1" applyAlignment="1">
      <alignment horizontal="left" vertical="center"/>
    </xf>
    <xf numFmtId="0" fontId="0" fillId="3" borderId="61" xfId="0" applyFill="1" applyBorder="1" applyAlignment="1">
      <alignment horizontal="center"/>
    </xf>
    <xf numFmtId="0" fontId="7" fillId="3" borderId="27" xfId="1" applyFont="1" applyFill="1" applyBorder="1" applyAlignment="1">
      <alignment horizontal="left" vertical="center"/>
    </xf>
    <xf numFmtId="0" fontId="0" fillId="7" borderId="0" xfId="0" applyFill="1"/>
    <xf numFmtId="0" fontId="7" fillId="7" borderId="22" xfId="1" applyFont="1" applyFill="1" applyBorder="1" applyAlignment="1">
      <alignment horizontal="left" vertical="center"/>
    </xf>
    <xf numFmtId="0" fontId="2" fillId="7" borderId="61" xfId="1" applyFont="1" applyFill="1" applyBorder="1" applyAlignment="1">
      <alignment horizontal="center" vertical="center"/>
    </xf>
    <xf numFmtId="0" fontId="2" fillId="7" borderId="15" xfId="1" applyFont="1" applyFill="1" applyBorder="1" applyAlignment="1">
      <alignment horizontal="left" vertical="center"/>
    </xf>
    <xf numFmtId="167" fontId="2" fillId="7" borderId="11" xfId="2" applyNumberFormat="1" applyFont="1" applyFill="1" applyBorder="1" applyAlignment="1">
      <alignment horizontal="left" vertical="center"/>
    </xf>
    <xf numFmtId="167" fontId="14" fillId="15" borderId="11" xfId="0" applyNumberFormat="1" applyFont="1" applyFill="1" applyBorder="1" applyAlignment="1">
      <alignment horizontal="left" vertical="center"/>
    </xf>
    <xf numFmtId="167" fontId="2" fillId="3" borderId="11" xfId="2" applyNumberFormat="1" applyFont="1" applyFill="1" applyBorder="1" applyAlignment="1">
      <alignment horizontal="left" vertical="center"/>
    </xf>
    <xf numFmtId="0" fontId="0" fillId="7" borderId="61" xfId="0" applyFill="1" applyBorder="1" applyAlignment="1">
      <alignment horizontal="center"/>
    </xf>
    <xf numFmtId="0" fontId="7" fillId="3" borderId="22" xfId="1" applyFont="1" applyFill="1" applyBorder="1" applyAlignment="1">
      <alignment horizontal="left" vertical="center"/>
    </xf>
    <xf numFmtId="0" fontId="2" fillId="3" borderId="50" xfId="1" applyFont="1" applyFill="1" applyBorder="1" applyAlignment="1">
      <alignment horizontal="left" vertical="center"/>
    </xf>
    <xf numFmtId="0" fontId="19" fillId="7" borderId="66" xfId="0" applyFont="1" applyFill="1" applyBorder="1" applyAlignment="1">
      <alignment horizontal="left" vertical="center"/>
    </xf>
    <xf numFmtId="0" fontId="0" fillId="6" borderId="61" xfId="0" applyFill="1" applyBorder="1"/>
    <xf numFmtId="0" fontId="0" fillId="6" borderId="62" xfId="0" applyFill="1" applyBorder="1"/>
    <xf numFmtId="0" fontId="16" fillId="0" borderId="4" xfId="0" applyFont="1" applyBorder="1"/>
    <xf numFmtId="0" fontId="16" fillId="0" borderId="60" xfId="0" applyFont="1" applyBorder="1"/>
    <xf numFmtId="0" fontId="0" fillId="0" borderId="60" xfId="0" applyBorder="1"/>
    <xf numFmtId="165" fontId="0" fillId="0" borderId="60" xfId="0" applyNumberFormat="1" applyBorder="1"/>
    <xf numFmtId="1" fontId="0" fillId="0" borderId="60" xfId="0" applyNumberFormat="1" applyBorder="1"/>
    <xf numFmtId="165" fontId="2" fillId="0" borderId="0" xfId="2" applyNumberFormat="1" applyFont="1" applyFill="1" applyBorder="1" applyAlignment="1">
      <alignment horizontal="center" vertical="center" wrapText="1"/>
    </xf>
    <xf numFmtId="0" fontId="0" fillId="2" borderId="56" xfId="0" applyFill="1" applyBorder="1" applyAlignment="1">
      <alignment horizontal="left"/>
    </xf>
    <xf numFmtId="0" fontId="22" fillId="2" borderId="0" xfId="0" applyFont="1" applyFill="1"/>
    <xf numFmtId="0" fontId="16" fillId="2" borderId="67" xfId="0" applyFont="1" applyFill="1" applyBorder="1"/>
    <xf numFmtId="0" fontId="0" fillId="2" borderId="34" xfId="0" applyFill="1" applyBorder="1"/>
    <xf numFmtId="0" fontId="0" fillId="2" borderId="65" xfId="0" applyFill="1" applyBorder="1"/>
    <xf numFmtId="0" fontId="23" fillId="16" borderId="60" xfId="0" applyFont="1" applyFill="1" applyBorder="1" applyAlignment="1">
      <alignment vertical="center"/>
    </xf>
    <xf numFmtId="2" fontId="0" fillId="2" borderId="0" xfId="0" applyNumberFormat="1" applyFill="1" applyAlignment="1">
      <alignment horizontal="left"/>
    </xf>
    <xf numFmtId="0" fontId="0" fillId="2" borderId="61" xfId="0" applyFill="1" applyBorder="1"/>
    <xf numFmtId="1" fontId="0" fillId="2" borderId="0" xfId="0" applyNumberFormat="1" applyFill="1" applyAlignment="1">
      <alignment horizontal="left"/>
    </xf>
    <xf numFmtId="178" fontId="0" fillId="2" borderId="0" xfId="0" applyNumberFormat="1" applyFill="1" applyAlignment="1">
      <alignment horizontal="left"/>
    </xf>
    <xf numFmtId="0" fontId="23" fillId="16" borderId="68" xfId="0" applyFont="1" applyFill="1" applyBorder="1" applyAlignment="1">
      <alignment vertical="center"/>
    </xf>
    <xf numFmtId="0" fontId="0" fillId="2" borderId="1" xfId="0" applyFill="1" applyBorder="1"/>
    <xf numFmtId="0" fontId="0" fillId="2" borderId="62" xfId="0" applyFill="1" applyBorder="1"/>
    <xf numFmtId="0" fontId="16" fillId="2" borderId="60" xfId="0" applyFont="1" applyFill="1" applyBorder="1"/>
    <xf numFmtId="0" fontId="24" fillId="2" borderId="0" xfId="0" applyFont="1" applyFill="1"/>
    <xf numFmtId="0" fontId="16" fillId="2" borderId="0" xfId="0" applyFont="1" applyFill="1"/>
    <xf numFmtId="0" fontId="0" fillId="2" borderId="69" xfId="0" applyFill="1" applyBorder="1"/>
    <xf numFmtId="0" fontId="0" fillId="2" borderId="60" xfId="0" applyFill="1" applyBorder="1"/>
    <xf numFmtId="0" fontId="0" fillId="2" borderId="68" xfId="0" applyFill="1" applyBorder="1"/>
    <xf numFmtId="0" fontId="25" fillId="17" borderId="0" xfId="0" applyFont="1" applyFill="1"/>
    <xf numFmtId="0" fontId="25" fillId="18" borderId="0" xfId="0" applyFont="1" applyFill="1"/>
    <xf numFmtId="0" fontId="25" fillId="19" borderId="0" xfId="0" applyFont="1" applyFill="1"/>
    <xf numFmtId="0" fontId="25" fillId="20" borderId="0" xfId="0" applyFont="1" applyFill="1"/>
    <xf numFmtId="0" fontId="25" fillId="21" borderId="0" xfId="0" applyFont="1" applyFill="1"/>
    <xf numFmtId="0" fontId="25" fillId="22" borderId="0" xfId="0" applyFont="1" applyFill="1"/>
    <xf numFmtId="0" fontId="25" fillId="23" borderId="0" xfId="0" applyFont="1" applyFill="1"/>
    <xf numFmtId="0" fontId="0" fillId="24" borderId="56" xfId="0" applyFill="1" applyBorder="1"/>
    <xf numFmtId="0" fontId="0" fillId="25" borderId="56" xfId="0" applyFill="1" applyBorder="1"/>
    <xf numFmtId="0" fontId="0" fillId="26" borderId="56" xfId="0" applyFill="1" applyBorder="1"/>
    <xf numFmtId="0" fontId="26" fillId="2" borderId="0" xfId="0" applyFont="1" applyFill="1"/>
    <xf numFmtId="0" fontId="0" fillId="2" borderId="60" xfId="0" applyFill="1" applyBorder="1" applyAlignment="1">
      <alignment horizontal="left" vertical="top" wrapText="1"/>
    </xf>
    <xf numFmtId="0" fontId="0" fillId="2" borderId="0" xfId="0" applyFill="1" applyBorder="1" applyAlignment="1">
      <alignment horizontal="left" vertical="top" wrapText="1"/>
    </xf>
    <xf numFmtId="0" fontId="0" fillId="2" borderId="61" xfId="0" applyFill="1" applyBorder="1" applyAlignment="1">
      <alignment horizontal="left" vertical="top" wrapText="1"/>
    </xf>
    <xf numFmtId="0" fontId="0" fillId="2" borderId="68" xfId="0" applyFill="1" applyBorder="1" applyAlignment="1">
      <alignment horizontal="left" vertical="top" wrapText="1"/>
    </xf>
    <xf numFmtId="0" fontId="0" fillId="2" borderId="1" xfId="0" applyFill="1" applyBorder="1" applyAlignment="1">
      <alignment horizontal="left" vertical="top" wrapText="1"/>
    </xf>
    <xf numFmtId="0" fontId="0" fillId="2" borderId="62" xfId="0" applyFill="1" applyBorder="1" applyAlignment="1">
      <alignment horizontal="left" vertical="top" wrapText="1"/>
    </xf>
    <xf numFmtId="0" fontId="20" fillId="9" borderId="57" xfId="7" applyFont="1" applyFill="1" applyBorder="1" applyAlignment="1">
      <alignment horizontal="left" vertical="center"/>
    </xf>
    <xf numFmtId="0" fontId="16" fillId="0" borderId="0" xfId="0" applyFont="1" applyAlignment="1">
      <alignment horizontal="left"/>
    </xf>
    <xf numFmtId="0" fontId="16" fillId="0" borderId="58" xfId="0" applyFont="1" applyBorder="1" applyAlignment="1">
      <alignment horizontal="left"/>
    </xf>
    <xf numFmtId="0" fontId="16" fillId="0" borderId="4" xfId="0" applyFont="1" applyBorder="1" applyAlignment="1">
      <alignment horizontal="left"/>
    </xf>
    <xf numFmtId="0" fontId="16" fillId="0" borderId="59" xfId="0" applyFont="1" applyBorder="1" applyAlignment="1">
      <alignment horizontal="left"/>
    </xf>
    <xf numFmtId="0" fontId="20" fillId="9" borderId="57" xfId="0" applyFont="1" applyFill="1" applyBorder="1" applyAlignment="1">
      <alignment horizontal="left" vertical="center"/>
    </xf>
    <xf numFmtId="0" fontId="20" fillId="9" borderId="57" xfId="7" applyFont="1" applyFill="1" applyBorder="1" applyAlignment="1">
      <alignment horizontal="right" vertical="center"/>
    </xf>
    <xf numFmtId="0" fontId="16" fillId="0" borderId="61" xfId="0" applyFont="1" applyBorder="1" applyAlignment="1">
      <alignment horizontal="left"/>
    </xf>
  </cellXfs>
  <cellStyles count="8">
    <cellStyle name="Comma" xfId="5" builtinId="3"/>
    <cellStyle name="Comma 2" xfId="2" xr:uid="{1C11CA58-592F-DA41-B375-C63DAC4CC280}"/>
    <cellStyle name="Normal" xfId="0" builtinId="0"/>
    <cellStyle name="Normal 2" xfId="6" xr:uid="{8862F9F5-D0AE-0148-82CF-F7B4B87493B3}"/>
    <cellStyle name="Normal 2 2" xfId="1" xr:uid="{937A005C-CB51-DB47-815F-D71C8A407F9C}"/>
    <cellStyle name="Normal 2 3" xfId="4" xr:uid="{9B3F4915-4A19-E741-9850-C48579CF3AE7}"/>
    <cellStyle name="Normal 2 4" xfId="7" xr:uid="{9FDF4AF2-1522-5141-9BC5-4125DD985002}"/>
    <cellStyle name="Per cent 2" xfId="3" xr:uid="{DF769379-C139-AB43-8468-2508AC8C689D}"/>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B1A0C7"/>
      <color rgb="FF92CDDC"/>
      <color rgb="FFDAEEF3"/>
      <color rgb="FFDA96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74</xdr:col>
      <xdr:colOff>130751</xdr:colOff>
      <xdr:row>0</xdr:row>
      <xdr:rowOff>0</xdr:rowOff>
    </xdr:from>
    <xdr:to>
      <xdr:col>77</xdr:col>
      <xdr:colOff>661338</xdr:colOff>
      <xdr:row>2</xdr:row>
      <xdr:rowOff>45128</xdr:rowOff>
    </xdr:to>
    <xdr:pic>
      <xdr:nvPicPr>
        <xdr:cNvPr id="2" name="Picture 1">
          <a:extLst>
            <a:ext uri="{FF2B5EF4-FFF2-40B4-BE49-F238E27FC236}">
              <a16:creationId xmlns:a16="http://schemas.microsoft.com/office/drawing/2014/main" id="{3C1B5524-09D2-6E47-886D-4A855BC3841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360" t="28710" r="9157" b="26016"/>
        <a:stretch/>
      </xdr:blipFill>
      <xdr:spPr>
        <a:xfrm>
          <a:off x="53978751" y="0"/>
          <a:ext cx="2816587" cy="438828"/>
        </a:xfrm>
        <a:prstGeom prst="rect">
          <a:avLst/>
        </a:prstGeom>
      </xdr:spPr>
    </xdr:pic>
    <xdr:clientData/>
  </xdr:twoCellAnchor>
  <xdr:twoCellAnchor editAs="oneCell">
    <xdr:from>
      <xdr:col>0</xdr:col>
      <xdr:colOff>0</xdr:colOff>
      <xdr:row>146</xdr:row>
      <xdr:rowOff>34637</xdr:rowOff>
    </xdr:from>
    <xdr:to>
      <xdr:col>7</xdr:col>
      <xdr:colOff>374723</xdr:colOff>
      <xdr:row>149</xdr:row>
      <xdr:rowOff>62447</xdr:rowOff>
    </xdr:to>
    <xdr:pic>
      <xdr:nvPicPr>
        <xdr:cNvPr id="3" name="Picture 2">
          <a:extLst>
            <a:ext uri="{FF2B5EF4-FFF2-40B4-BE49-F238E27FC236}">
              <a16:creationId xmlns:a16="http://schemas.microsoft.com/office/drawing/2014/main" id="{C9AD033F-AE3C-5745-80CB-2B03ACE094A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360" t="28710" r="9157" b="26016"/>
        <a:stretch/>
      </xdr:blipFill>
      <xdr:spPr>
        <a:xfrm>
          <a:off x="0" y="21751637"/>
          <a:ext cx="2838523" cy="446910"/>
        </a:xfrm>
        <a:prstGeom prst="rect">
          <a:avLst/>
        </a:prstGeom>
      </xdr:spPr>
    </xdr:pic>
    <xdr:clientData/>
  </xdr:twoCellAnchor>
  <xdr:twoCellAnchor editAs="oneCell">
    <xdr:from>
      <xdr:col>74</xdr:col>
      <xdr:colOff>130751</xdr:colOff>
      <xdr:row>0</xdr:row>
      <xdr:rowOff>0</xdr:rowOff>
    </xdr:from>
    <xdr:to>
      <xdr:col>77</xdr:col>
      <xdr:colOff>661338</xdr:colOff>
      <xdr:row>2</xdr:row>
      <xdr:rowOff>45128</xdr:rowOff>
    </xdr:to>
    <xdr:pic>
      <xdr:nvPicPr>
        <xdr:cNvPr id="4" name="Picture 3">
          <a:extLst>
            <a:ext uri="{FF2B5EF4-FFF2-40B4-BE49-F238E27FC236}">
              <a16:creationId xmlns:a16="http://schemas.microsoft.com/office/drawing/2014/main" id="{681B57AE-B155-F64D-BAFF-880F46139D5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360" t="28710" r="9157" b="26016"/>
        <a:stretch/>
      </xdr:blipFill>
      <xdr:spPr>
        <a:xfrm>
          <a:off x="53978751" y="0"/>
          <a:ext cx="2816587" cy="438828"/>
        </a:xfrm>
        <a:prstGeom prst="rect">
          <a:avLst/>
        </a:prstGeom>
      </xdr:spPr>
    </xdr:pic>
    <xdr:clientData/>
  </xdr:twoCellAnchor>
  <xdr:twoCellAnchor editAs="oneCell">
    <xdr:from>
      <xdr:col>0</xdr:col>
      <xdr:colOff>0</xdr:colOff>
      <xdr:row>146</xdr:row>
      <xdr:rowOff>34637</xdr:rowOff>
    </xdr:from>
    <xdr:to>
      <xdr:col>7</xdr:col>
      <xdr:colOff>374723</xdr:colOff>
      <xdr:row>149</xdr:row>
      <xdr:rowOff>62447</xdr:rowOff>
    </xdr:to>
    <xdr:pic>
      <xdr:nvPicPr>
        <xdr:cNvPr id="5" name="Picture 4">
          <a:extLst>
            <a:ext uri="{FF2B5EF4-FFF2-40B4-BE49-F238E27FC236}">
              <a16:creationId xmlns:a16="http://schemas.microsoft.com/office/drawing/2014/main" id="{9A947AD6-D923-9F43-A0FC-4E8C7BFC3A6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360" t="28710" r="9157" b="26016"/>
        <a:stretch/>
      </xdr:blipFill>
      <xdr:spPr>
        <a:xfrm>
          <a:off x="0" y="21751637"/>
          <a:ext cx="2838523" cy="446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75</xdr:col>
      <xdr:colOff>130751</xdr:colOff>
      <xdr:row>0</xdr:row>
      <xdr:rowOff>0</xdr:rowOff>
    </xdr:from>
    <xdr:to>
      <xdr:col>78</xdr:col>
      <xdr:colOff>661338</xdr:colOff>
      <xdr:row>2</xdr:row>
      <xdr:rowOff>45128</xdr:rowOff>
    </xdr:to>
    <xdr:pic>
      <xdr:nvPicPr>
        <xdr:cNvPr id="2" name="Picture 1">
          <a:extLst>
            <a:ext uri="{FF2B5EF4-FFF2-40B4-BE49-F238E27FC236}">
              <a16:creationId xmlns:a16="http://schemas.microsoft.com/office/drawing/2014/main" id="{EBA7A372-482A-F64D-B68E-1085EC8E44F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360" t="28710" r="9157" b="26016"/>
        <a:stretch/>
      </xdr:blipFill>
      <xdr:spPr>
        <a:xfrm>
          <a:off x="53978751" y="0"/>
          <a:ext cx="2816587" cy="438828"/>
        </a:xfrm>
        <a:prstGeom prst="rect">
          <a:avLst/>
        </a:prstGeom>
      </xdr:spPr>
    </xdr:pic>
    <xdr:clientData/>
  </xdr:twoCellAnchor>
  <xdr:twoCellAnchor editAs="oneCell">
    <xdr:from>
      <xdr:col>0</xdr:col>
      <xdr:colOff>0</xdr:colOff>
      <xdr:row>146</xdr:row>
      <xdr:rowOff>34637</xdr:rowOff>
    </xdr:from>
    <xdr:to>
      <xdr:col>7</xdr:col>
      <xdr:colOff>374723</xdr:colOff>
      <xdr:row>149</xdr:row>
      <xdr:rowOff>62447</xdr:rowOff>
    </xdr:to>
    <xdr:pic>
      <xdr:nvPicPr>
        <xdr:cNvPr id="3" name="Picture 2">
          <a:extLst>
            <a:ext uri="{FF2B5EF4-FFF2-40B4-BE49-F238E27FC236}">
              <a16:creationId xmlns:a16="http://schemas.microsoft.com/office/drawing/2014/main" id="{ABD0E33D-5C51-124C-9A1C-DD8E4C31A6E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360" t="28710" r="9157" b="26016"/>
        <a:stretch/>
      </xdr:blipFill>
      <xdr:spPr>
        <a:xfrm>
          <a:off x="0" y="21751637"/>
          <a:ext cx="2838523" cy="4469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hijsbijkerk/Projects/etdataset/analyses/5_industry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Projects/etdataset/analyses/1_chp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thijsbijkerk/Dropbox%20(Quintel)/Quintel/Projects/Active/518%20Stroomlijnen%20van%20dataset-update%20proces/Energiebalansen/IEA%20Balance%20Builder%20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Import from Chemical analysis"/>
      <sheetName val="technical_specs"/>
      <sheetName val="Shares energetic FD sectors"/>
      <sheetName val="Shares non-energ FD sectors"/>
      <sheetName val="Energetic final demand sectors"/>
      <sheetName val="Non-energetic FD sectors"/>
      <sheetName val="Transformation analysis"/>
      <sheetName val="Own use analysis"/>
      <sheetName val="Energetic cons analysis"/>
      <sheetName val="Non-energetic cons analysis"/>
      <sheetName val="Coal loss analysis"/>
      <sheetName val="Fuel aggregation"/>
      <sheetName val="Fuel aggregation subsectors"/>
      <sheetName val="Energetic FD subsectors"/>
      <sheetName val="Non-energetic FD subsectors"/>
      <sheetName val="Shares energetic FD subsectors"/>
      <sheetName val="Shares non-e FD subsectors"/>
      <sheetName val="Shares electric heaters"/>
      <sheetName val="csv_industry_coal_ps"/>
      <sheetName val="csv_industry_network_gas_ps"/>
      <sheetName val="csv_industry_crude_oil_ps"/>
      <sheetName val="csv_industry_wood_pellets_ps"/>
      <sheetName val="csv_industry_steam_hot_water_ps"/>
      <sheetName val="csv_industry_electricity_ps"/>
      <sheetName val="csv_industry_coal_non_e_ps"/>
      <sheetName val="csv_industry_netw_gas_non_e_ps"/>
      <sheetName val="csv_industry_crude_oil_non_e_ps"/>
      <sheetName val="csv_industry_wood_pel_non_e_ps"/>
      <sheetName val="csv_industry_trans_coal_ps"/>
      <sheetName val="csv_industry_trans_coal_eff"/>
      <sheetName val="csv_industry_other_coal_e "/>
      <sheetName val="csv_industry_other_gas_e"/>
      <sheetName val="csv_industry_other_crude_oil_e"/>
      <sheetName val="csv_industry_other_wood_e"/>
      <sheetName val="csv_industry_other_heat_e"/>
      <sheetName val="csv_industry_other_electri_e"/>
      <sheetName val="csv_industry_other_coal_non_e"/>
      <sheetName val="csv_industry_other_gas_non_e"/>
      <sheetName val="csv_industry_other_crude_oil_ne"/>
      <sheetName val="csv_industry_other_wood_non_e"/>
      <sheetName val="csv_industry_other_food_elec_ps"/>
      <sheetName val="csv_industry_other_paper_el_ps"/>
      <sheetName val="csv_chemicals_other_residual_he"/>
      <sheetName val="csv_refineries_residual_heat"/>
      <sheetName val="csv_fertilizers_residual_heat"/>
      <sheetName val="csv_ict_residual_heat"/>
    </sheetNames>
    <sheetDataSet>
      <sheetData sheetId="0"/>
      <sheetData sheetId="1"/>
      <sheetData sheetId="2"/>
      <sheetData sheetId="3"/>
      <sheetData sheetId="4"/>
      <sheetData sheetId="5"/>
      <sheetData sheetId="6">
        <row r="13">
          <cell r="E13" t="str">
            <v>nl</v>
          </cell>
        </row>
        <row r="14">
          <cell r="E14">
            <v>2015</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tep 1"/>
      <sheetName val="CEB allocation factors step 2"/>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s>
    <sheetDataSet>
      <sheetData sheetId="0" refreshError="1"/>
      <sheetData sheetId="1" refreshError="1"/>
      <sheetData sheetId="2" refreshError="1"/>
      <sheetData sheetId="3" refreshError="1"/>
      <sheetData sheetId="4" refreshError="1"/>
      <sheetData sheetId="5">
        <row r="173">
          <cell r="C173">
            <v>3.6</v>
          </cell>
        </row>
      </sheetData>
      <sheetData sheetId="6">
        <row r="12">
          <cell r="E12" t="str">
            <v>nl</v>
          </cell>
        </row>
        <row r="13">
          <cell r="E13">
            <v>2015</v>
          </cell>
        </row>
      </sheetData>
      <sheetData sheetId="7" refreshError="1"/>
      <sheetData sheetId="8" refreshError="1"/>
      <sheetData sheetId="9" refreshError="1"/>
      <sheetData sheetId="10" refreshError="1"/>
      <sheetData sheetId="11" refreshError="1"/>
      <sheetData sheetId="12" refreshError="1"/>
      <sheetData sheetId="13" refreshError="1"/>
      <sheetData sheetId="14">
        <row r="12">
          <cell r="D12">
            <v>1.0623148656061439</v>
          </cell>
        </row>
      </sheetData>
      <sheetData sheetId="15">
        <row r="10">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0.41366037728531807</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1</v>
          </cell>
          <cell r="AM11">
            <v>0</v>
          </cell>
          <cell r="AN11">
            <v>0</v>
          </cell>
          <cell r="AO11">
            <v>0</v>
          </cell>
          <cell r="AP11">
            <v>0</v>
          </cell>
          <cell r="AQ11">
            <v>0</v>
          </cell>
          <cell r="AR11">
            <v>0</v>
          </cell>
          <cell r="AS11">
            <v>0</v>
          </cell>
          <cell r="AT11">
            <v>0</v>
          </cell>
        </row>
        <row r="12">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F15">
            <v>0</v>
          </cell>
          <cell r="G15">
            <v>0</v>
          </cell>
          <cell r="H15">
            <v>0</v>
          </cell>
          <cell r="I15">
            <v>0</v>
          </cell>
          <cell r="J15">
            <v>0</v>
          </cell>
          <cell r="K15">
            <v>0</v>
          </cell>
          <cell r="L15">
            <v>0</v>
          </cell>
          <cell r="M15">
            <v>0</v>
          </cell>
          <cell r="N15">
            <v>0</v>
          </cell>
          <cell r="O15">
            <v>0</v>
          </cell>
          <cell r="P15">
            <v>0</v>
          </cell>
          <cell r="Q15">
            <v>0</v>
          </cell>
          <cell r="R15">
            <v>0</v>
          </cell>
          <cell r="S15">
            <v>1</v>
          </cell>
          <cell r="T15">
            <v>1</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0.57991321358268522</v>
          </cell>
          <cell r="X18">
            <v>0</v>
          </cell>
          <cell r="Y18">
            <v>0</v>
          </cell>
          <cell r="Z18">
            <v>0</v>
          </cell>
          <cell r="AA18">
            <v>0</v>
          </cell>
          <cell r="AB18">
            <v>0</v>
          </cell>
          <cell r="AC18">
            <v>0</v>
          </cell>
          <cell r="AD18">
            <v>1</v>
          </cell>
          <cell r="AE18">
            <v>0</v>
          </cell>
          <cell r="AF18">
            <v>1</v>
          </cell>
          <cell r="AG18">
            <v>0</v>
          </cell>
          <cell r="AH18">
            <v>0</v>
          </cell>
          <cell r="AI18">
            <v>0</v>
          </cell>
          <cell r="AJ18">
            <v>0</v>
          </cell>
          <cell r="AK18">
            <v>0</v>
          </cell>
          <cell r="AL18">
            <v>0</v>
          </cell>
          <cell r="AM18">
            <v>1</v>
          </cell>
          <cell r="AN18">
            <v>0</v>
          </cell>
          <cell r="AO18">
            <v>0</v>
          </cell>
          <cell r="AP18">
            <v>0</v>
          </cell>
          <cell r="AQ18">
            <v>0</v>
          </cell>
          <cell r="AR18">
            <v>0</v>
          </cell>
          <cell r="AS18">
            <v>1</v>
          </cell>
          <cell r="AT18">
            <v>0</v>
          </cell>
        </row>
        <row r="19">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5">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30">
          <cell r="F30">
            <v>0</v>
          </cell>
          <cell r="G30">
            <v>0</v>
          </cell>
          <cell r="H30">
            <v>0</v>
          </cell>
          <cell r="I30">
            <v>1</v>
          </cell>
          <cell r="J30">
            <v>0</v>
          </cell>
          <cell r="K30">
            <v>0</v>
          </cell>
          <cell r="L30">
            <v>0</v>
          </cell>
          <cell r="M30">
            <v>0</v>
          </cell>
          <cell r="N30">
            <v>0.78205353126405763</v>
          </cell>
          <cell r="O30">
            <v>0</v>
          </cell>
          <cell r="P30">
            <v>0</v>
          </cell>
          <cell r="Q30">
            <v>0</v>
          </cell>
          <cell r="R30">
            <v>0</v>
          </cell>
          <cell r="S30">
            <v>1</v>
          </cell>
          <cell r="T30">
            <v>1</v>
          </cell>
          <cell r="U30">
            <v>0</v>
          </cell>
          <cell r="V30">
            <v>0</v>
          </cell>
          <cell r="W30">
            <v>5.5431868104897593E-2</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9.6618850541865062E-3</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row>
        <row r="31">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0.35759049278634741</v>
          </cell>
          <cell r="X31">
            <v>0</v>
          </cell>
          <cell r="Y31">
            <v>0</v>
          </cell>
          <cell r="Z31">
            <v>0</v>
          </cell>
          <cell r="AA31">
            <v>0</v>
          </cell>
          <cell r="AB31">
            <v>0</v>
          </cell>
          <cell r="AC31">
            <v>0</v>
          </cell>
          <cell r="AD31">
            <v>1</v>
          </cell>
          <cell r="AE31">
            <v>0</v>
          </cell>
          <cell r="AF31">
            <v>0.9142913931142429</v>
          </cell>
          <cell r="AG31">
            <v>0</v>
          </cell>
          <cell r="AH31">
            <v>0</v>
          </cell>
          <cell r="AI31">
            <v>0</v>
          </cell>
          <cell r="AJ31">
            <v>0</v>
          </cell>
          <cell r="AK31">
            <v>0</v>
          </cell>
          <cell r="AL31">
            <v>2.4143372394792337E-3</v>
          </cell>
          <cell r="AM31">
            <v>0</v>
          </cell>
          <cell r="AN31">
            <v>0</v>
          </cell>
          <cell r="AO31">
            <v>0</v>
          </cell>
          <cell r="AP31">
            <v>0</v>
          </cell>
          <cell r="AQ31">
            <v>0</v>
          </cell>
          <cell r="AR31">
            <v>0</v>
          </cell>
          <cell r="AS31">
            <v>0</v>
          </cell>
          <cell r="AT31">
            <v>1</v>
          </cell>
          <cell r="AU31">
            <v>0</v>
          </cell>
          <cell r="AV31">
            <v>0</v>
          </cell>
          <cell r="AW31">
            <v>0</v>
          </cell>
          <cell r="AX31">
            <v>0</v>
          </cell>
          <cell r="AY31">
            <v>0</v>
          </cell>
          <cell r="AZ31">
            <v>0</v>
          </cell>
          <cell r="BA31">
            <v>0</v>
          </cell>
          <cell r="BB31">
            <v>0</v>
          </cell>
          <cell r="BC31">
            <v>0</v>
          </cell>
        </row>
        <row r="32">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1.3562464463506322E-2</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row>
        <row r="33">
          <cell r="F33">
            <v>0</v>
          </cell>
          <cell r="G33">
            <v>0</v>
          </cell>
          <cell r="H33">
            <v>0</v>
          </cell>
          <cell r="I33">
            <v>0</v>
          </cell>
          <cell r="J33">
            <v>0</v>
          </cell>
          <cell r="K33">
            <v>0</v>
          </cell>
          <cell r="L33">
            <v>0.65853271871417773</v>
          </cell>
          <cell r="M33">
            <v>0</v>
          </cell>
          <cell r="N33">
            <v>0.20513045434098065</v>
          </cell>
          <cell r="O33">
            <v>0</v>
          </cell>
          <cell r="P33">
            <v>0</v>
          </cell>
          <cell r="Q33">
            <v>0</v>
          </cell>
          <cell r="R33">
            <v>0</v>
          </cell>
          <cell r="S33">
            <v>0</v>
          </cell>
          <cell r="T33">
            <v>0</v>
          </cell>
          <cell r="U33">
            <v>0</v>
          </cell>
          <cell r="V33">
            <v>0</v>
          </cell>
          <cell r="W33">
            <v>8.9176760053504139E-2</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1.207622229366574E-2</v>
          </cell>
          <cell r="AM33">
            <v>1</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row>
        <row r="34">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9.9002626121316977E-3</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2.6569616886979196E-2</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row>
        <row r="35">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5.1378713691418471E-2</v>
          </cell>
          <cell r="X35">
            <v>0</v>
          </cell>
          <cell r="Y35">
            <v>0</v>
          </cell>
          <cell r="Z35">
            <v>0</v>
          </cell>
          <cell r="AA35">
            <v>0</v>
          </cell>
          <cell r="AB35">
            <v>0</v>
          </cell>
          <cell r="AC35">
            <v>0</v>
          </cell>
          <cell r="AD35">
            <v>0</v>
          </cell>
          <cell r="AE35">
            <v>0</v>
          </cell>
          <cell r="AF35">
            <v>5.7130789632233746E-2</v>
          </cell>
          <cell r="AG35">
            <v>0</v>
          </cell>
          <cell r="AH35">
            <v>0</v>
          </cell>
          <cell r="AI35">
            <v>0</v>
          </cell>
          <cell r="AJ35">
            <v>0</v>
          </cell>
          <cell r="AK35">
            <v>0</v>
          </cell>
          <cell r="AL35">
            <v>4.8309425270932531E-3</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row>
        <row r="36">
          <cell r="F36">
            <v>0</v>
          </cell>
          <cell r="G36">
            <v>0</v>
          </cell>
          <cell r="H36">
            <v>0</v>
          </cell>
          <cell r="I36">
            <v>0</v>
          </cell>
          <cell r="J36">
            <v>0</v>
          </cell>
          <cell r="K36">
            <v>0</v>
          </cell>
          <cell r="L36">
            <v>0.34146728128582227</v>
          </cell>
          <cell r="M36">
            <v>0</v>
          </cell>
          <cell r="N36">
            <v>0</v>
          </cell>
          <cell r="O36">
            <v>0</v>
          </cell>
          <cell r="P36">
            <v>0</v>
          </cell>
          <cell r="Q36">
            <v>0</v>
          </cell>
          <cell r="R36">
            <v>0</v>
          </cell>
          <cell r="S36">
            <v>0</v>
          </cell>
          <cell r="T36">
            <v>0</v>
          </cell>
          <cell r="U36">
            <v>0</v>
          </cell>
          <cell r="V36">
            <v>0</v>
          </cell>
          <cell r="W36">
            <v>1.0098295475462945E-2</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1.9324337120406709E-2</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row>
        <row r="37">
          <cell r="F37">
            <v>0</v>
          </cell>
          <cell r="G37">
            <v>0</v>
          </cell>
          <cell r="H37">
            <v>1</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0.28453850621965338</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1.207622229366574E-2</v>
          </cell>
          <cell r="AM37">
            <v>0</v>
          </cell>
          <cell r="AN37">
            <v>0</v>
          </cell>
          <cell r="AO37">
            <v>0</v>
          </cell>
          <cell r="AP37">
            <v>0</v>
          </cell>
          <cell r="AQ37">
            <v>0</v>
          </cell>
          <cell r="AR37">
            <v>0</v>
          </cell>
          <cell r="AS37">
            <v>0</v>
          </cell>
          <cell r="AT37">
            <v>0</v>
          </cell>
          <cell r="AU37">
            <v>0</v>
          </cell>
          <cell r="AV37">
            <v>0</v>
          </cell>
          <cell r="AW37">
            <v>0</v>
          </cell>
          <cell r="AX37">
            <v>0</v>
          </cell>
          <cell r="AY37">
            <v>0.70698324952545866</v>
          </cell>
          <cell r="AZ37">
            <v>0</v>
          </cell>
          <cell r="BA37">
            <v>0</v>
          </cell>
          <cell r="BB37">
            <v>0</v>
          </cell>
          <cell r="BC37">
            <v>0</v>
          </cell>
        </row>
        <row r="38">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6.2452345306319462E-2</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0.20532374260437133</v>
          </cell>
          <cell r="AZ38">
            <v>0</v>
          </cell>
          <cell r="BA38">
            <v>0</v>
          </cell>
          <cell r="BB38">
            <v>0</v>
          </cell>
          <cell r="BC38">
            <v>0</v>
          </cell>
        </row>
        <row r="39">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2.429162218213501E-3</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0.17737420048783475</v>
          </cell>
          <cell r="AY39">
            <v>0</v>
          </cell>
          <cell r="AZ39">
            <v>0</v>
          </cell>
          <cell r="BA39">
            <v>0</v>
          </cell>
          <cell r="BB39">
            <v>0</v>
          </cell>
          <cell r="BC39">
            <v>0</v>
          </cell>
        </row>
        <row r="40">
          <cell r="F40">
            <v>0</v>
          </cell>
          <cell r="G40">
            <v>0</v>
          </cell>
          <cell r="H40">
            <v>0</v>
          </cell>
          <cell r="I40">
            <v>0</v>
          </cell>
          <cell r="J40">
            <v>0</v>
          </cell>
          <cell r="K40">
            <v>0</v>
          </cell>
          <cell r="L40">
            <v>0</v>
          </cell>
          <cell r="M40">
            <v>0</v>
          </cell>
          <cell r="N40">
            <v>1.2816014394961764E-2</v>
          </cell>
          <cell r="O40">
            <v>0</v>
          </cell>
          <cell r="P40">
            <v>0</v>
          </cell>
          <cell r="Q40">
            <v>0</v>
          </cell>
          <cell r="R40">
            <v>0</v>
          </cell>
          <cell r="S40">
            <v>0</v>
          </cell>
          <cell r="T40">
            <v>0</v>
          </cell>
          <cell r="U40">
            <v>0</v>
          </cell>
          <cell r="V40">
            <v>0</v>
          </cell>
          <cell r="W40">
            <v>2.0573533442141474E-2</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0.90580115681795126</v>
          </cell>
          <cell r="AM40">
            <v>0</v>
          </cell>
          <cell r="AN40">
            <v>0</v>
          </cell>
          <cell r="AO40">
            <v>0</v>
          </cell>
          <cell r="AP40">
            <v>0</v>
          </cell>
          <cell r="AQ40">
            <v>0</v>
          </cell>
          <cell r="AR40">
            <v>0</v>
          </cell>
          <cell r="AS40">
            <v>0</v>
          </cell>
          <cell r="AT40">
            <v>0</v>
          </cell>
          <cell r="AU40">
            <v>0</v>
          </cell>
          <cell r="AV40">
            <v>0</v>
          </cell>
          <cell r="AW40">
            <v>0</v>
          </cell>
          <cell r="AX40">
            <v>2.0806357828485018E-2</v>
          </cell>
          <cell r="AY40">
            <v>0</v>
          </cell>
          <cell r="AZ40">
            <v>0</v>
          </cell>
          <cell r="BA40">
            <v>1</v>
          </cell>
          <cell r="BB40">
            <v>0</v>
          </cell>
          <cell r="BC40">
            <v>0</v>
          </cell>
        </row>
        <row r="41">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1.1965878830271569E-2</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row>
        <row r="42">
          <cell r="F42">
            <v>0</v>
          </cell>
          <cell r="G42">
            <v>0</v>
          </cell>
          <cell r="H42">
            <v>0</v>
          </cell>
          <cell r="I42">
            <v>0</v>
          </cell>
          <cell r="J42">
            <v>0</v>
          </cell>
          <cell r="K42">
            <v>0</v>
          </cell>
          <cell r="L42">
            <v>0</v>
          </cell>
          <cell r="M42">
            <v>0</v>
          </cell>
          <cell r="N42">
            <v>0</v>
          </cell>
          <cell r="O42">
            <v>0</v>
          </cell>
          <cell r="P42">
            <v>0</v>
          </cell>
          <cell r="Q42">
            <v>1</v>
          </cell>
          <cell r="R42">
            <v>0</v>
          </cell>
          <cell r="S42">
            <v>0</v>
          </cell>
          <cell r="T42">
            <v>0</v>
          </cell>
          <cell r="U42">
            <v>0</v>
          </cell>
          <cell r="V42">
            <v>0</v>
          </cell>
          <cell r="W42">
            <v>3.0901716796131993E-2</v>
          </cell>
          <cell r="X42">
            <v>0</v>
          </cell>
          <cell r="Y42">
            <v>0</v>
          </cell>
          <cell r="Z42">
            <v>0</v>
          </cell>
          <cell r="AA42">
            <v>0</v>
          </cell>
          <cell r="AB42">
            <v>0</v>
          </cell>
          <cell r="AC42">
            <v>0</v>
          </cell>
          <cell r="AD42">
            <v>0</v>
          </cell>
          <cell r="AE42">
            <v>0</v>
          </cell>
          <cell r="AF42">
            <v>2.8577817253523312E-2</v>
          </cell>
          <cell r="AG42">
            <v>0</v>
          </cell>
          <cell r="AH42">
            <v>0</v>
          </cell>
          <cell r="AI42">
            <v>0</v>
          </cell>
          <cell r="AJ42">
            <v>0</v>
          </cell>
          <cell r="AK42">
            <v>0</v>
          </cell>
          <cell r="AL42">
            <v>7.2452797665724872E-3</v>
          </cell>
          <cell r="AM42">
            <v>0</v>
          </cell>
          <cell r="AN42">
            <v>0</v>
          </cell>
          <cell r="AO42">
            <v>0</v>
          </cell>
          <cell r="AP42">
            <v>0</v>
          </cell>
          <cell r="AQ42">
            <v>0</v>
          </cell>
          <cell r="AR42">
            <v>0</v>
          </cell>
          <cell r="AS42">
            <v>0</v>
          </cell>
          <cell r="AT42">
            <v>0</v>
          </cell>
          <cell r="AU42">
            <v>0</v>
          </cell>
          <cell r="AV42">
            <v>0</v>
          </cell>
          <cell r="AW42">
            <v>0</v>
          </cell>
          <cell r="AX42">
            <v>0.80181944168368013</v>
          </cell>
          <cell r="AY42">
            <v>8.7693007870169939E-2</v>
          </cell>
          <cell r="AZ42">
            <v>0</v>
          </cell>
          <cell r="BA42">
            <v>0</v>
          </cell>
          <cell r="BB42">
            <v>0</v>
          </cell>
          <cell r="BC42">
            <v>0</v>
          </cell>
        </row>
        <row r="48">
          <cell r="D48">
            <v>0</v>
          </cell>
        </row>
        <row r="49">
          <cell r="D49">
            <v>1.6087182148417228E-2</v>
          </cell>
        </row>
        <row r="50">
          <cell r="D50">
            <v>0</v>
          </cell>
        </row>
        <row r="51">
          <cell r="D51">
            <v>0</v>
          </cell>
        </row>
        <row r="52">
          <cell r="D52">
            <v>0</v>
          </cell>
        </row>
        <row r="53">
          <cell r="D53">
            <v>0</v>
          </cell>
        </row>
        <row r="54">
          <cell r="D54">
            <v>0</v>
          </cell>
        </row>
        <row r="55">
          <cell r="D55">
            <v>0</v>
          </cell>
        </row>
        <row r="56">
          <cell r="D56">
            <v>0.9839128178515828</v>
          </cell>
        </row>
        <row r="57">
          <cell r="D57">
            <v>0</v>
          </cell>
        </row>
        <row r="58">
          <cell r="D58">
            <v>0</v>
          </cell>
        </row>
        <row r="59">
          <cell r="D59">
            <v>0</v>
          </cell>
        </row>
        <row r="63">
          <cell r="D63">
            <v>0</v>
          </cell>
        </row>
        <row r="64">
          <cell r="D64">
            <v>0</v>
          </cell>
        </row>
        <row r="68">
          <cell r="D68">
            <v>5.2795031055900624E-2</v>
          </cell>
        </row>
        <row r="69">
          <cell r="D69">
            <v>0.38291925465838511</v>
          </cell>
        </row>
        <row r="70">
          <cell r="D70">
            <v>0</v>
          </cell>
        </row>
        <row r="71">
          <cell r="D71">
            <v>8.6956521739130436E-3</v>
          </cell>
        </row>
        <row r="72">
          <cell r="D72">
            <v>0</v>
          </cell>
        </row>
        <row r="73">
          <cell r="D73">
            <v>0</v>
          </cell>
        </row>
        <row r="74">
          <cell r="D74">
            <v>0</v>
          </cell>
        </row>
        <row r="75">
          <cell r="D75">
            <v>0.36149068322981365</v>
          </cell>
        </row>
        <row r="76">
          <cell r="D76">
            <v>0.18416149068322982</v>
          </cell>
        </row>
        <row r="77">
          <cell r="D77">
            <v>5.2795031055900624E-3</v>
          </cell>
        </row>
        <row r="78">
          <cell r="D78">
            <v>4.658385093167702E-3</v>
          </cell>
        </row>
        <row r="79">
          <cell r="D79">
            <v>0</v>
          </cell>
        </row>
        <row r="80">
          <cell r="D80">
            <v>0</v>
          </cell>
        </row>
      </sheetData>
      <sheetData sheetId="16"/>
      <sheetData sheetId="17" refreshError="1"/>
      <sheetData sheetId="18">
        <row r="48">
          <cell r="C48">
            <v>0</v>
          </cell>
        </row>
        <row r="89">
          <cell r="C89">
            <v>1</v>
          </cell>
        </row>
        <row r="130">
          <cell r="C130">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eportCover"/>
      <sheetName val="TableOfContents"/>
      <sheetName val="Definitions"/>
      <sheetName val="Definitions_ProdLang"/>
      <sheetName val="Definitions_FlowLang"/>
      <sheetName val="Exceptions"/>
      <sheetName val="Data in physical units"/>
      <sheetName val="Conversion factors"/>
      <sheetName val="Disaggregated Balance"/>
      <sheetName val="Aggregated Balance"/>
      <sheetName val="CF formulas"/>
      <sheetName val="DPU formulas"/>
      <sheetName val="Published Balance"/>
      <sheetName val="BAL_Reading_Exercise"/>
      <sheetName val="BAL_Checking_Exercise"/>
      <sheetName val="BAL_Comparison"/>
      <sheetName val="Balance Summary"/>
      <sheetName val="Coal_Table_1"/>
      <sheetName val="Coal_Table_4"/>
      <sheetName val="Gas_Table_1"/>
      <sheetName val="Gas_Table_2a"/>
      <sheetName val="Gas_Table_2b"/>
      <sheetName val="Oil_Table_1"/>
      <sheetName val="Oil_Table_2a"/>
      <sheetName val="Oil_Table_3a"/>
      <sheetName val="Oil_Table_3b"/>
      <sheetName val="Ren_Table_1"/>
      <sheetName val="Ren_Table_2a"/>
      <sheetName val="Ren_Table_3a"/>
      <sheetName val="Ele_Table_1"/>
      <sheetName val="Ele_Table_3"/>
      <sheetName val="Ele_Table_4"/>
      <sheetName val="Ele_Table_6a"/>
      <sheetName val="Ele_Table_6b"/>
      <sheetName val="Ele_Table_6c"/>
      <sheetName val="Ele_Table_6d"/>
      <sheetName val="Ele_Table_7a"/>
      <sheetName val="IronSteel_CokeOven"/>
      <sheetName val="IronSteel_BlastFurnace"/>
      <sheetName val="Refinery"/>
      <sheetName val="Electricity_Heat_I"/>
      <sheetName val="Electricity_Heat_II"/>
      <sheetName val="CapacityFactor"/>
      <sheetName val="VersionHistory"/>
    </sheetNames>
    <sheetDataSet>
      <sheetData sheetId="0">
        <row r="3">
          <cell r="L3" t="str">
            <v>English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709AC-27F5-9C41-8C5A-8F54ADE14D0B}">
  <sheetPr>
    <tabColor theme="2"/>
  </sheetPr>
  <dimension ref="B2:P38"/>
  <sheetViews>
    <sheetView workbookViewId="0">
      <selection activeCell="C59" sqref="C59"/>
    </sheetView>
  </sheetViews>
  <sheetFormatPr baseColWidth="10" defaultRowHeight="16" x14ac:dyDescent="0.2"/>
  <cols>
    <col min="1" max="1" width="10.83203125" style="183"/>
    <col min="2" max="2" width="14" style="183" customWidth="1"/>
    <col min="3" max="3" width="53.6640625" style="183" customWidth="1"/>
    <col min="4" max="4" width="9.33203125" style="183" customWidth="1"/>
    <col min="5" max="16384" width="10.83203125" style="183"/>
  </cols>
  <sheetData>
    <row r="2" spans="2:4" ht="21" x14ac:dyDescent="0.25">
      <c r="B2" s="367" t="s">
        <v>774</v>
      </c>
    </row>
    <row r="4" spans="2:4" x14ac:dyDescent="0.2">
      <c r="B4" s="368" t="s">
        <v>775</v>
      </c>
      <c r="C4" s="369" t="s">
        <v>768</v>
      </c>
      <c r="D4" s="370"/>
    </row>
    <row r="5" spans="2:4" x14ac:dyDescent="0.2">
      <c r="B5" s="371" t="s">
        <v>776</v>
      </c>
      <c r="C5" s="372">
        <v>1</v>
      </c>
      <c r="D5" s="373"/>
    </row>
    <row r="6" spans="2:4" x14ac:dyDescent="0.2">
      <c r="B6" s="371" t="s">
        <v>777</v>
      </c>
      <c r="C6" s="372" t="s">
        <v>800</v>
      </c>
      <c r="D6" s="373"/>
    </row>
    <row r="7" spans="2:4" x14ac:dyDescent="0.2">
      <c r="B7" s="371" t="s">
        <v>778</v>
      </c>
      <c r="C7" s="374">
        <v>2019</v>
      </c>
      <c r="D7" s="373"/>
    </row>
    <row r="8" spans="2:4" x14ac:dyDescent="0.2">
      <c r="B8" s="371" t="s">
        <v>779</v>
      </c>
      <c r="C8" s="375" t="s">
        <v>798</v>
      </c>
      <c r="D8" s="373"/>
    </row>
    <row r="9" spans="2:4" x14ac:dyDescent="0.2">
      <c r="B9" s="371" t="s">
        <v>780</v>
      </c>
      <c r="C9" s="183" t="s">
        <v>799</v>
      </c>
      <c r="D9" s="373"/>
    </row>
    <row r="10" spans="2:4" x14ac:dyDescent="0.2">
      <c r="B10" s="376" t="s">
        <v>781</v>
      </c>
      <c r="C10" s="377" t="s">
        <v>782</v>
      </c>
      <c r="D10" s="378"/>
    </row>
    <row r="12" spans="2:4" x14ac:dyDescent="0.2">
      <c r="B12" s="368" t="s">
        <v>783</v>
      </c>
      <c r="C12" s="369"/>
      <c r="D12" s="370"/>
    </row>
    <row r="13" spans="2:4" x14ac:dyDescent="0.2">
      <c r="B13" s="379"/>
      <c r="D13" s="373"/>
    </row>
    <row r="14" spans="2:4" x14ac:dyDescent="0.2">
      <c r="B14" s="379" t="s">
        <v>784</v>
      </c>
      <c r="C14" s="380" t="s">
        <v>785</v>
      </c>
      <c r="D14" s="373"/>
    </row>
    <row r="15" spans="2:4" ht="17" thickBot="1" x14ac:dyDescent="0.25">
      <c r="B15" s="379"/>
      <c r="C15" s="381" t="s">
        <v>786</v>
      </c>
      <c r="D15" s="373"/>
    </row>
    <row r="16" spans="2:4" ht="17" thickBot="1" x14ac:dyDescent="0.25">
      <c r="B16" s="379"/>
      <c r="C16" s="382" t="s">
        <v>787</v>
      </c>
      <c r="D16" s="373"/>
    </row>
    <row r="17" spans="2:4" x14ac:dyDescent="0.2">
      <c r="B17" s="379"/>
      <c r="C17" s="183" t="s">
        <v>788</v>
      </c>
      <c r="D17" s="373"/>
    </row>
    <row r="18" spans="2:4" x14ac:dyDescent="0.2">
      <c r="B18" s="379"/>
      <c r="D18" s="373"/>
    </row>
    <row r="19" spans="2:4" x14ac:dyDescent="0.2">
      <c r="B19" s="379" t="s">
        <v>789</v>
      </c>
      <c r="C19" s="385" t="s">
        <v>790</v>
      </c>
      <c r="D19" s="373"/>
    </row>
    <row r="20" spans="2:4" x14ac:dyDescent="0.2">
      <c r="B20" s="379"/>
      <c r="C20" s="386" t="s">
        <v>791</v>
      </c>
      <c r="D20" s="373"/>
    </row>
    <row r="21" spans="2:4" x14ac:dyDescent="0.2">
      <c r="B21" s="379"/>
      <c r="C21" s="391" t="s">
        <v>792</v>
      </c>
      <c r="D21" s="373"/>
    </row>
    <row r="22" spans="2:4" x14ac:dyDescent="0.2">
      <c r="B22" s="383"/>
      <c r="C22" s="387" t="s">
        <v>793</v>
      </c>
      <c r="D22" s="373"/>
    </row>
    <row r="23" spans="2:4" x14ac:dyDescent="0.2">
      <c r="B23" s="383"/>
      <c r="C23" s="388" t="s">
        <v>794</v>
      </c>
      <c r="D23" s="373"/>
    </row>
    <row r="24" spans="2:4" x14ac:dyDescent="0.2">
      <c r="B24" s="383"/>
      <c r="C24" s="389" t="s">
        <v>795</v>
      </c>
      <c r="D24" s="373"/>
    </row>
    <row r="25" spans="2:4" x14ac:dyDescent="0.2">
      <c r="B25" s="383"/>
      <c r="C25" s="390" t="s">
        <v>796</v>
      </c>
      <c r="D25" s="373"/>
    </row>
    <row r="26" spans="2:4" x14ac:dyDescent="0.2">
      <c r="B26" s="384"/>
      <c r="C26" s="377"/>
      <c r="D26" s="378"/>
    </row>
    <row r="28" spans="2:4" x14ac:dyDescent="0.2">
      <c r="B28" s="368" t="s">
        <v>797</v>
      </c>
      <c r="C28" s="369"/>
      <c r="D28" s="370"/>
    </row>
    <row r="29" spans="2:4" x14ac:dyDescent="0.2">
      <c r="B29" s="396" t="s">
        <v>767</v>
      </c>
      <c r="C29" s="397"/>
      <c r="D29" s="398"/>
    </row>
    <row r="30" spans="2:4" x14ac:dyDescent="0.2">
      <c r="B30" s="396"/>
      <c r="C30" s="397"/>
      <c r="D30" s="398"/>
    </row>
    <row r="31" spans="2:4" x14ac:dyDescent="0.2">
      <c r="B31" s="396"/>
      <c r="C31" s="397"/>
      <c r="D31" s="398"/>
    </row>
    <row r="32" spans="2:4" x14ac:dyDescent="0.2">
      <c r="B32" s="396"/>
      <c r="C32" s="397"/>
      <c r="D32" s="398"/>
    </row>
    <row r="33" spans="2:16" x14ac:dyDescent="0.2">
      <c r="B33" s="396"/>
      <c r="C33" s="397"/>
      <c r="D33" s="398"/>
    </row>
    <row r="34" spans="2:16" x14ac:dyDescent="0.2">
      <c r="B34" s="396"/>
      <c r="C34" s="397"/>
      <c r="D34" s="398"/>
    </row>
    <row r="35" spans="2:16" x14ac:dyDescent="0.2">
      <c r="B35" s="396"/>
      <c r="C35" s="397"/>
      <c r="D35" s="398"/>
    </row>
    <row r="36" spans="2:16" x14ac:dyDescent="0.2">
      <c r="B36" s="396"/>
      <c r="C36" s="397"/>
      <c r="D36" s="398"/>
    </row>
    <row r="37" spans="2:16" x14ac:dyDescent="0.2">
      <c r="B37" s="396"/>
      <c r="C37" s="397"/>
      <c r="D37" s="398"/>
      <c r="P37" s="395"/>
    </row>
    <row r="38" spans="2:16" x14ac:dyDescent="0.2">
      <c r="B38" s="399"/>
      <c r="C38" s="400"/>
      <c r="D38" s="401"/>
    </row>
  </sheetData>
  <mergeCells count="1">
    <mergeCell ref="B29:D38"/>
  </mergeCell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0928-E885-7544-A039-D34C73900386}">
  <sheetPr codeName="Sheet7">
    <tabColor theme="9" tint="0.59999389629810485"/>
  </sheetPr>
  <dimension ref="A1:CD23"/>
  <sheetViews>
    <sheetView workbookViewId="0">
      <pane xSplit="2" ySplit="12" topLeftCell="C13" activePane="bottomRight" state="frozen"/>
      <selection activeCell="I6" sqref="I6"/>
      <selection pane="topRight" activeCell="I6" sqref="I6"/>
      <selection pane="bottomLeft" activeCell="I6" sqref="I6"/>
      <selection pane="bottomRight" activeCell="O115" sqref="O115"/>
    </sheetView>
  </sheetViews>
  <sheetFormatPr baseColWidth="10" defaultColWidth="8.83203125" defaultRowHeight="11.25" customHeight="1" x14ac:dyDescent="0.2"/>
  <cols>
    <col min="1" max="1" width="16" style="266" customWidth="1"/>
    <col min="2" max="2" width="28.83203125" style="266" customWidth="1"/>
    <col min="3" max="3" width="10" style="266" customWidth="1"/>
    <col min="4" max="4" width="5" style="266" customWidth="1"/>
    <col min="5" max="5" width="20" style="266" customWidth="1"/>
    <col min="6" max="6" width="5" style="266" customWidth="1"/>
    <col min="7" max="7" width="20" style="266" customWidth="1"/>
    <col min="8" max="8" width="5" style="266" customWidth="1"/>
    <col min="9" max="9" width="20" style="266" customWidth="1"/>
    <col min="10" max="10" width="5" style="266" customWidth="1"/>
    <col min="11" max="11" width="20" style="266" customWidth="1"/>
    <col min="12" max="12" width="5" style="266" customWidth="1"/>
    <col min="13" max="13" width="20" style="266" customWidth="1"/>
    <col min="14" max="14" width="5" style="266" customWidth="1"/>
    <col min="15" max="15" width="20" style="266" customWidth="1"/>
    <col min="16" max="16" width="5" style="266" customWidth="1"/>
    <col min="17" max="17" width="20" style="266" customWidth="1"/>
    <col min="18" max="18" width="5" style="266" customWidth="1"/>
    <col min="19" max="19" width="20" style="266" customWidth="1"/>
    <col min="20" max="20" width="5" style="266" customWidth="1"/>
    <col min="21" max="21" width="20" style="266" customWidth="1"/>
    <col min="22" max="22" width="5" style="266" customWidth="1"/>
    <col min="23" max="23" width="20" style="266" customWidth="1"/>
    <col min="24" max="24" width="5" style="266" customWidth="1"/>
    <col min="25" max="25" width="20" style="266" customWidth="1"/>
    <col min="26" max="26" width="5" style="266" customWidth="1"/>
    <col min="27" max="27" width="20" style="266" customWidth="1"/>
    <col min="28" max="28" width="5" style="266" customWidth="1"/>
    <col min="29" max="29" width="20" style="266" customWidth="1"/>
    <col min="30" max="30" width="5" style="266" customWidth="1"/>
    <col min="31" max="31" width="20" style="266" customWidth="1"/>
    <col min="32" max="32" width="5" style="266" customWidth="1"/>
    <col min="33" max="33" width="20" style="266" customWidth="1"/>
    <col min="34" max="34" width="5" style="266" customWidth="1"/>
    <col min="35" max="35" width="20" style="266" customWidth="1"/>
    <col min="36" max="36" width="5" style="266" customWidth="1"/>
    <col min="37" max="37" width="20" style="266" customWidth="1"/>
    <col min="38" max="38" width="5" style="266" customWidth="1"/>
    <col min="39" max="39" width="20" style="266" customWidth="1"/>
    <col min="40" max="40" width="5" style="266" customWidth="1"/>
    <col min="41" max="41" width="20" style="266" customWidth="1"/>
    <col min="42" max="42" width="5" style="266" customWidth="1"/>
    <col min="43" max="43" width="20" style="266" customWidth="1"/>
    <col min="44" max="44" width="5" style="266" customWidth="1"/>
    <col min="45" max="45" width="20" style="266" customWidth="1"/>
    <col min="46" max="46" width="5" style="266" customWidth="1"/>
    <col min="47" max="47" width="20" style="266" customWidth="1"/>
    <col min="48" max="48" width="5" style="266" customWidth="1"/>
    <col min="49" max="49" width="20" style="266" customWidth="1"/>
    <col min="50" max="50" width="5" style="266" customWidth="1"/>
    <col min="51" max="51" width="20" style="266" customWidth="1"/>
    <col min="52" max="52" width="5" style="266" customWidth="1"/>
    <col min="53" max="53" width="20" style="266" customWidth="1"/>
    <col min="54" max="54" width="5" style="266" customWidth="1"/>
    <col min="55" max="55" width="20" style="266" customWidth="1"/>
    <col min="56" max="56" width="5" style="266" customWidth="1"/>
    <col min="57" max="57" width="20" style="266" customWidth="1"/>
    <col min="58" max="58" width="5" style="266" customWidth="1"/>
    <col min="59" max="59" width="20" style="266" customWidth="1"/>
    <col min="60" max="60" width="5" style="266" customWidth="1"/>
    <col min="61" max="61" width="20" style="266" customWidth="1"/>
    <col min="62" max="62" width="5" style="266" customWidth="1"/>
    <col min="63" max="63" width="20" style="266" customWidth="1"/>
    <col min="64" max="64" width="5" style="266" customWidth="1"/>
    <col min="65" max="65" width="20" style="266" customWidth="1"/>
    <col min="66" max="66" width="5" style="266" customWidth="1"/>
    <col min="67" max="67" width="20" style="266" customWidth="1"/>
    <col min="68" max="68" width="5" style="266" customWidth="1"/>
    <col min="69" max="69" width="20" style="266" customWidth="1"/>
    <col min="70" max="70" width="5" style="266" customWidth="1"/>
    <col min="71" max="71" width="20" style="266" customWidth="1"/>
    <col min="72" max="72" width="5" style="266" customWidth="1"/>
    <col min="73" max="73" width="20" style="266" customWidth="1"/>
    <col min="74" max="74" width="5" style="266" customWidth="1"/>
    <col min="75" max="75" width="20" style="266" customWidth="1"/>
    <col min="76" max="76" width="5" style="266" customWidth="1"/>
    <col min="77" max="77" width="20" style="266" customWidth="1"/>
    <col min="78" max="78" width="5" style="266" customWidth="1"/>
    <col min="79" max="79" width="20" style="266" customWidth="1"/>
    <col min="80" max="80" width="5" style="266" customWidth="1"/>
    <col min="81" max="81" width="20" style="266" customWidth="1"/>
    <col min="82" max="82" width="5" style="266" customWidth="1"/>
    <col min="83" max="16384" width="8.83203125" style="266"/>
  </cols>
  <sheetData>
    <row r="1" spans="1:82" x14ac:dyDescent="0.2">
      <c r="A1" s="288" t="s">
        <v>701</v>
      </c>
      <c r="B1"/>
      <c r="C1"/>
    </row>
    <row r="2" spans="1:82" x14ac:dyDescent="0.2">
      <c r="A2" s="288" t="s">
        <v>671</v>
      </c>
      <c r="B2" s="289" t="s">
        <v>698</v>
      </c>
      <c r="C2"/>
    </row>
    <row r="3" spans="1:82" x14ac:dyDescent="0.2">
      <c r="A3" s="288" t="s">
        <v>672</v>
      </c>
      <c r="B3" s="288" t="s">
        <v>699</v>
      </c>
      <c r="C3"/>
    </row>
    <row r="4" spans="1:82" ht="11.25" customHeight="1" x14ac:dyDescent="0.2">
      <c r="A4"/>
      <c r="B4"/>
      <c r="C4"/>
    </row>
    <row r="5" spans="1:82" x14ac:dyDescent="0.2">
      <c r="A5" s="289" t="s">
        <v>673</v>
      </c>
      <c r="B5"/>
      <c r="C5" s="288" t="s">
        <v>674</v>
      </c>
    </row>
    <row r="6" spans="1:82" x14ac:dyDescent="0.2">
      <c r="A6" s="289" t="s">
        <v>675</v>
      </c>
      <c r="B6"/>
      <c r="C6" s="288" t="s">
        <v>676</v>
      </c>
    </row>
    <row r="7" spans="1:82" x14ac:dyDescent="0.2">
      <c r="A7" s="289" t="s">
        <v>677</v>
      </c>
      <c r="B7"/>
      <c r="C7" s="288" t="s">
        <v>687</v>
      </c>
    </row>
    <row r="8" spans="1:82" x14ac:dyDescent="0.2">
      <c r="A8" s="289" t="s">
        <v>679</v>
      </c>
      <c r="B8"/>
      <c r="C8" s="288" t="s">
        <v>0</v>
      </c>
    </row>
    <row r="9" spans="1:82" x14ac:dyDescent="0.2">
      <c r="A9" s="289" t="s">
        <v>680</v>
      </c>
      <c r="B9"/>
      <c r="C9" s="288" t="s">
        <v>700</v>
      </c>
    </row>
    <row r="11" spans="1:82" x14ac:dyDescent="0.2">
      <c r="A11" s="408" t="s">
        <v>615</v>
      </c>
      <c r="B11" s="408" t="s">
        <v>615</v>
      </c>
      <c r="C11" s="402" t="s">
        <v>418</v>
      </c>
      <c r="D11" s="402" t="s">
        <v>681</v>
      </c>
      <c r="E11" s="402" t="s">
        <v>555</v>
      </c>
      <c r="F11" s="402" t="s">
        <v>681</v>
      </c>
      <c r="G11" s="402" t="s">
        <v>557</v>
      </c>
      <c r="H11" s="402" t="s">
        <v>681</v>
      </c>
      <c r="I11" s="402" t="s">
        <v>558</v>
      </c>
      <c r="J11" s="402" t="s">
        <v>681</v>
      </c>
      <c r="K11" s="402" t="s">
        <v>559</v>
      </c>
      <c r="L11" s="402" t="s">
        <v>681</v>
      </c>
      <c r="M11" s="402" t="s">
        <v>560</v>
      </c>
      <c r="N11" s="402" t="s">
        <v>681</v>
      </c>
      <c r="O11" s="402" t="s">
        <v>561</v>
      </c>
      <c r="P11" s="402" t="s">
        <v>681</v>
      </c>
      <c r="Q11" s="402" t="s">
        <v>562</v>
      </c>
      <c r="R11" s="402" t="s">
        <v>681</v>
      </c>
      <c r="S11" s="402" t="s">
        <v>563</v>
      </c>
      <c r="T11" s="402" t="s">
        <v>681</v>
      </c>
      <c r="U11" s="402" t="s">
        <v>564</v>
      </c>
      <c r="V11" s="402" t="s">
        <v>681</v>
      </c>
      <c r="W11" s="402" t="s">
        <v>566</v>
      </c>
      <c r="X11" s="402" t="s">
        <v>681</v>
      </c>
      <c r="Y11" s="402" t="s">
        <v>567</v>
      </c>
      <c r="Z11" s="402" t="s">
        <v>681</v>
      </c>
      <c r="AA11" s="402" t="s">
        <v>568</v>
      </c>
      <c r="AB11" s="402" t="s">
        <v>681</v>
      </c>
      <c r="AC11" s="402" t="s">
        <v>569</v>
      </c>
      <c r="AD11" s="402" t="s">
        <v>681</v>
      </c>
      <c r="AE11" s="402" t="s">
        <v>570</v>
      </c>
      <c r="AF11" s="402" t="s">
        <v>681</v>
      </c>
      <c r="AG11" s="402" t="s">
        <v>571</v>
      </c>
      <c r="AH11" s="402" t="s">
        <v>681</v>
      </c>
      <c r="AI11" s="402" t="s">
        <v>580</v>
      </c>
      <c r="AJ11" s="402" t="s">
        <v>681</v>
      </c>
      <c r="AK11" s="402" t="s">
        <v>581</v>
      </c>
      <c r="AL11" s="402" t="s">
        <v>681</v>
      </c>
      <c r="AM11" s="402" t="s">
        <v>582</v>
      </c>
      <c r="AN11" s="402" t="s">
        <v>681</v>
      </c>
      <c r="AO11" s="402" t="s">
        <v>583</v>
      </c>
      <c r="AP11" s="402" t="s">
        <v>681</v>
      </c>
      <c r="AQ11" s="402" t="s">
        <v>584</v>
      </c>
      <c r="AR11" s="402" t="s">
        <v>681</v>
      </c>
      <c r="AS11" s="402" t="s">
        <v>585</v>
      </c>
      <c r="AT11" s="402" t="s">
        <v>681</v>
      </c>
      <c r="AU11" s="402" t="s">
        <v>586</v>
      </c>
      <c r="AV11" s="402" t="s">
        <v>681</v>
      </c>
      <c r="AW11" s="402" t="s">
        <v>587</v>
      </c>
      <c r="AX11" s="402" t="s">
        <v>681</v>
      </c>
      <c r="AY11" s="402" t="s">
        <v>588</v>
      </c>
      <c r="AZ11" s="402" t="s">
        <v>681</v>
      </c>
      <c r="BA11" s="402" t="s">
        <v>589</v>
      </c>
      <c r="BB11" s="402" t="s">
        <v>681</v>
      </c>
      <c r="BC11" s="402" t="s">
        <v>590</v>
      </c>
      <c r="BD11" s="402" t="s">
        <v>681</v>
      </c>
      <c r="BE11" s="402" t="s">
        <v>591</v>
      </c>
      <c r="BF11" s="402" t="s">
        <v>681</v>
      </c>
      <c r="BG11" s="402" t="s">
        <v>592</v>
      </c>
      <c r="BH11" s="402" t="s">
        <v>681</v>
      </c>
      <c r="BI11" s="402" t="s">
        <v>593</v>
      </c>
      <c r="BJ11" s="402" t="s">
        <v>681</v>
      </c>
      <c r="BK11" s="402" t="s">
        <v>594</v>
      </c>
      <c r="BL11" s="402" t="s">
        <v>681</v>
      </c>
      <c r="BM11" s="402" t="s">
        <v>595</v>
      </c>
      <c r="BN11" s="402" t="s">
        <v>681</v>
      </c>
      <c r="BO11" s="402" t="s">
        <v>599</v>
      </c>
      <c r="BP11" s="402" t="s">
        <v>681</v>
      </c>
      <c r="BQ11" s="402" t="s">
        <v>600</v>
      </c>
      <c r="BR11" s="402" t="s">
        <v>681</v>
      </c>
      <c r="BS11" s="402" t="s">
        <v>601</v>
      </c>
      <c r="BT11" s="402" t="s">
        <v>681</v>
      </c>
      <c r="BU11" s="402" t="s">
        <v>602</v>
      </c>
      <c r="BV11" s="402" t="s">
        <v>681</v>
      </c>
      <c r="BW11" s="402" t="s">
        <v>603</v>
      </c>
      <c r="BX11" s="402" t="s">
        <v>681</v>
      </c>
      <c r="BY11" s="402" t="s">
        <v>604</v>
      </c>
      <c r="BZ11" s="402" t="s">
        <v>681</v>
      </c>
      <c r="CA11" s="402" t="s">
        <v>605</v>
      </c>
      <c r="CB11" s="402" t="s">
        <v>681</v>
      </c>
      <c r="CC11" s="402" t="s">
        <v>606</v>
      </c>
      <c r="CD11" s="402" t="s">
        <v>681</v>
      </c>
    </row>
    <row r="12" spans="1:82" x14ac:dyDescent="0.2">
      <c r="A12" s="268" t="s">
        <v>682</v>
      </c>
      <c r="B12" s="268" t="s">
        <v>683</v>
      </c>
      <c r="C12" s="269" t="s">
        <v>681</v>
      </c>
      <c r="D12" s="269" t="s">
        <v>681</v>
      </c>
      <c r="E12" s="269" t="s">
        <v>681</v>
      </c>
      <c r="F12" s="269" t="s">
        <v>681</v>
      </c>
      <c r="G12" s="269" t="s">
        <v>681</v>
      </c>
      <c r="H12" s="269" t="s">
        <v>681</v>
      </c>
      <c r="I12" s="269" t="s">
        <v>681</v>
      </c>
      <c r="J12" s="269" t="s">
        <v>681</v>
      </c>
      <c r="K12" s="269" t="s">
        <v>681</v>
      </c>
      <c r="L12" s="269" t="s">
        <v>681</v>
      </c>
      <c r="M12" s="269" t="s">
        <v>681</v>
      </c>
      <c r="N12" s="269" t="s">
        <v>681</v>
      </c>
      <c r="O12" s="269" t="s">
        <v>681</v>
      </c>
      <c r="P12" s="269" t="s">
        <v>681</v>
      </c>
      <c r="Q12" s="269" t="s">
        <v>681</v>
      </c>
      <c r="R12" s="269" t="s">
        <v>681</v>
      </c>
      <c r="S12" s="269" t="s">
        <v>681</v>
      </c>
      <c r="T12" s="269" t="s">
        <v>681</v>
      </c>
      <c r="U12" s="269" t="s">
        <v>681</v>
      </c>
      <c r="V12" s="269" t="s">
        <v>681</v>
      </c>
      <c r="W12" s="269" t="s">
        <v>681</v>
      </c>
      <c r="X12" s="269" t="s">
        <v>681</v>
      </c>
      <c r="Y12" s="269" t="s">
        <v>681</v>
      </c>
      <c r="Z12" s="269" t="s">
        <v>681</v>
      </c>
      <c r="AA12" s="269" t="s">
        <v>681</v>
      </c>
      <c r="AB12" s="269" t="s">
        <v>681</v>
      </c>
      <c r="AC12" s="269" t="s">
        <v>681</v>
      </c>
      <c r="AD12" s="269" t="s">
        <v>681</v>
      </c>
      <c r="AE12" s="269" t="s">
        <v>681</v>
      </c>
      <c r="AF12" s="269" t="s">
        <v>681</v>
      </c>
      <c r="AG12" s="269" t="s">
        <v>681</v>
      </c>
      <c r="AH12" s="269" t="s">
        <v>681</v>
      </c>
      <c r="AI12" s="269" t="s">
        <v>681</v>
      </c>
      <c r="AJ12" s="269" t="s">
        <v>681</v>
      </c>
      <c r="AK12" s="269" t="s">
        <v>681</v>
      </c>
      <c r="AL12" s="269" t="s">
        <v>681</v>
      </c>
      <c r="AM12" s="269" t="s">
        <v>681</v>
      </c>
      <c r="AN12" s="269" t="s">
        <v>681</v>
      </c>
      <c r="AO12" s="269" t="s">
        <v>681</v>
      </c>
      <c r="AP12" s="269" t="s">
        <v>681</v>
      </c>
      <c r="AQ12" s="269" t="s">
        <v>681</v>
      </c>
      <c r="AR12" s="269" t="s">
        <v>681</v>
      </c>
      <c r="AS12" s="269" t="s">
        <v>681</v>
      </c>
      <c r="AT12" s="269" t="s">
        <v>681</v>
      </c>
      <c r="AU12" s="269" t="s">
        <v>681</v>
      </c>
      <c r="AV12" s="269" t="s">
        <v>681</v>
      </c>
      <c r="AW12" s="269" t="s">
        <v>681</v>
      </c>
      <c r="AX12" s="269" t="s">
        <v>681</v>
      </c>
      <c r="AY12" s="269" t="s">
        <v>681</v>
      </c>
      <c r="AZ12" s="269" t="s">
        <v>681</v>
      </c>
      <c r="BA12" s="269" t="s">
        <v>681</v>
      </c>
      <c r="BB12" s="269" t="s">
        <v>681</v>
      </c>
      <c r="BC12" s="269" t="s">
        <v>681</v>
      </c>
      <c r="BD12" s="269" t="s">
        <v>681</v>
      </c>
      <c r="BE12" s="269" t="s">
        <v>681</v>
      </c>
      <c r="BF12" s="269" t="s">
        <v>681</v>
      </c>
      <c r="BG12" s="269" t="s">
        <v>681</v>
      </c>
      <c r="BH12" s="269" t="s">
        <v>681</v>
      </c>
      <c r="BI12" s="269" t="s">
        <v>681</v>
      </c>
      <c r="BJ12" s="269" t="s">
        <v>681</v>
      </c>
      <c r="BK12" s="269" t="s">
        <v>681</v>
      </c>
      <c r="BL12" s="269" t="s">
        <v>681</v>
      </c>
      <c r="BM12" s="269" t="s">
        <v>681</v>
      </c>
      <c r="BN12" s="269" t="s">
        <v>681</v>
      </c>
      <c r="BO12" s="269" t="s">
        <v>681</v>
      </c>
      <c r="BP12" s="269" t="s">
        <v>681</v>
      </c>
      <c r="BQ12" s="269" t="s">
        <v>681</v>
      </c>
      <c r="BR12" s="269" t="s">
        <v>681</v>
      </c>
      <c r="BS12" s="269" t="s">
        <v>681</v>
      </c>
      <c r="BT12" s="269" t="s">
        <v>681</v>
      </c>
      <c r="BU12" s="269" t="s">
        <v>681</v>
      </c>
      <c r="BV12" s="269" t="s">
        <v>681</v>
      </c>
      <c r="BW12" s="269" t="s">
        <v>681</v>
      </c>
      <c r="BX12" s="269" t="s">
        <v>681</v>
      </c>
      <c r="BY12" s="269" t="s">
        <v>681</v>
      </c>
      <c r="BZ12" s="269" t="s">
        <v>681</v>
      </c>
      <c r="CA12" s="269" t="s">
        <v>681</v>
      </c>
      <c r="CB12" s="269" t="s">
        <v>681</v>
      </c>
      <c r="CC12" s="269" t="s">
        <v>681</v>
      </c>
      <c r="CD12" s="269" t="s">
        <v>681</v>
      </c>
    </row>
    <row r="13" spans="1:82" x14ac:dyDescent="0.2">
      <c r="A13" s="270" t="s">
        <v>143</v>
      </c>
      <c r="B13" s="270" t="s">
        <v>74</v>
      </c>
      <c r="C13" s="272" t="s">
        <v>493</v>
      </c>
      <c r="D13" s="272" t="s">
        <v>681</v>
      </c>
      <c r="E13" s="272" t="s">
        <v>493</v>
      </c>
      <c r="F13" s="272" t="s">
        <v>681</v>
      </c>
      <c r="G13" s="272" t="s">
        <v>493</v>
      </c>
      <c r="H13" s="272" t="s">
        <v>681</v>
      </c>
      <c r="I13" s="272" t="s">
        <v>493</v>
      </c>
      <c r="J13" s="272" t="s">
        <v>681</v>
      </c>
      <c r="K13" s="272" t="s">
        <v>493</v>
      </c>
      <c r="L13" s="272" t="s">
        <v>681</v>
      </c>
      <c r="M13" s="272" t="s">
        <v>493</v>
      </c>
      <c r="N13" s="272" t="s">
        <v>681</v>
      </c>
      <c r="O13" s="272" t="s">
        <v>493</v>
      </c>
      <c r="P13" s="272" t="s">
        <v>681</v>
      </c>
      <c r="Q13" s="272" t="s">
        <v>493</v>
      </c>
      <c r="R13" s="272" t="s">
        <v>681</v>
      </c>
      <c r="S13" s="272" t="s">
        <v>493</v>
      </c>
      <c r="T13" s="272" t="s">
        <v>681</v>
      </c>
      <c r="U13" s="272" t="s">
        <v>493</v>
      </c>
      <c r="V13" s="272" t="s">
        <v>681</v>
      </c>
      <c r="W13" s="272" t="s">
        <v>493</v>
      </c>
      <c r="X13" s="272" t="s">
        <v>681</v>
      </c>
      <c r="Y13" s="272" t="s">
        <v>493</v>
      </c>
      <c r="Z13" s="272" t="s">
        <v>681</v>
      </c>
      <c r="AA13" s="272" t="s">
        <v>493</v>
      </c>
      <c r="AB13" s="272" t="s">
        <v>681</v>
      </c>
      <c r="AC13" s="272" t="s">
        <v>493</v>
      </c>
      <c r="AD13" s="272" t="s">
        <v>681</v>
      </c>
      <c r="AE13" s="272" t="s">
        <v>493</v>
      </c>
      <c r="AF13" s="272" t="s">
        <v>681</v>
      </c>
      <c r="AG13" s="272" t="s">
        <v>493</v>
      </c>
      <c r="AH13" s="272" t="s">
        <v>681</v>
      </c>
      <c r="AI13" s="272" t="s">
        <v>493</v>
      </c>
      <c r="AJ13" s="272" t="s">
        <v>681</v>
      </c>
      <c r="AK13" s="272" t="s">
        <v>493</v>
      </c>
      <c r="AL13" s="272" t="s">
        <v>681</v>
      </c>
      <c r="AM13" s="272" t="s">
        <v>493</v>
      </c>
      <c r="AN13" s="272" t="s">
        <v>681</v>
      </c>
      <c r="AO13" s="272" t="s">
        <v>493</v>
      </c>
      <c r="AP13" s="272" t="s">
        <v>681</v>
      </c>
      <c r="AQ13" s="272" t="s">
        <v>493</v>
      </c>
      <c r="AR13" s="272" t="s">
        <v>681</v>
      </c>
      <c r="AS13" s="272" t="s">
        <v>493</v>
      </c>
      <c r="AT13" s="272" t="s">
        <v>681</v>
      </c>
      <c r="AU13" s="272" t="s">
        <v>493</v>
      </c>
      <c r="AV13" s="272" t="s">
        <v>681</v>
      </c>
      <c r="AW13" s="272" t="s">
        <v>493</v>
      </c>
      <c r="AX13" s="272" t="s">
        <v>681</v>
      </c>
      <c r="AY13" s="272" t="s">
        <v>493</v>
      </c>
      <c r="AZ13" s="272" t="s">
        <v>681</v>
      </c>
      <c r="BA13" s="272" t="s">
        <v>493</v>
      </c>
      <c r="BB13" s="272" t="s">
        <v>681</v>
      </c>
      <c r="BC13" s="272" t="s">
        <v>493</v>
      </c>
      <c r="BD13" s="272" t="s">
        <v>681</v>
      </c>
      <c r="BE13" s="272" t="s">
        <v>493</v>
      </c>
      <c r="BF13" s="272" t="s">
        <v>681</v>
      </c>
      <c r="BG13" s="272" t="s">
        <v>493</v>
      </c>
      <c r="BH13" s="272" t="s">
        <v>681</v>
      </c>
      <c r="BI13" s="272" t="s">
        <v>493</v>
      </c>
      <c r="BJ13" s="272" t="s">
        <v>681</v>
      </c>
      <c r="BK13" s="272" t="s">
        <v>493</v>
      </c>
      <c r="BL13" s="272" t="s">
        <v>681</v>
      </c>
      <c r="BM13" s="272" t="s">
        <v>493</v>
      </c>
      <c r="BN13" s="272" t="s">
        <v>681</v>
      </c>
      <c r="BO13" s="272" t="s">
        <v>493</v>
      </c>
      <c r="BP13" s="272" t="s">
        <v>681</v>
      </c>
      <c r="BQ13" s="272" t="s">
        <v>493</v>
      </c>
      <c r="BR13" s="272" t="s">
        <v>681</v>
      </c>
      <c r="BS13" s="272" t="s">
        <v>493</v>
      </c>
      <c r="BT13" s="272" t="s">
        <v>681</v>
      </c>
      <c r="BU13" s="272" t="s">
        <v>493</v>
      </c>
      <c r="BV13" s="272" t="s">
        <v>681</v>
      </c>
      <c r="BW13" s="272" t="s">
        <v>493</v>
      </c>
      <c r="BX13" s="272" t="s">
        <v>681</v>
      </c>
      <c r="BY13" s="272" t="s">
        <v>493</v>
      </c>
      <c r="BZ13" s="272" t="s">
        <v>681</v>
      </c>
      <c r="CA13" s="272" t="s">
        <v>493</v>
      </c>
      <c r="CB13" s="272" t="s">
        <v>681</v>
      </c>
      <c r="CC13" s="272" t="s">
        <v>493</v>
      </c>
      <c r="CD13" s="272" t="s">
        <v>681</v>
      </c>
    </row>
    <row r="14" spans="1:82" x14ac:dyDescent="0.2">
      <c r="A14" s="270" t="s">
        <v>143</v>
      </c>
      <c r="B14" s="270" t="s">
        <v>143</v>
      </c>
      <c r="C14" s="273" t="s">
        <v>493</v>
      </c>
      <c r="D14" s="273" t="s">
        <v>681</v>
      </c>
      <c r="E14" s="273" t="s">
        <v>493</v>
      </c>
      <c r="F14" s="273" t="s">
        <v>681</v>
      </c>
      <c r="G14" s="273" t="s">
        <v>493</v>
      </c>
      <c r="H14" s="273" t="s">
        <v>681</v>
      </c>
      <c r="I14" s="273" t="s">
        <v>493</v>
      </c>
      <c r="J14" s="273" t="s">
        <v>681</v>
      </c>
      <c r="K14" s="273" t="s">
        <v>493</v>
      </c>
      <c r="L14" s="273" t="s">
        <v>681</v>
      </c>
      <c r="M14" s="273" t="s">
        <v>493</v>
      </c>
      <c r="N14" s="273" t="s">
        <v>681</v>
      </c>
      <c r="O14" s="273" t="s">
        <v>493</v>
      </c>
      <c r="P14" s="273" t="s">
        <v>681</v>
      </c>
      <c r="Q14" s="273" t="s">
        <v>493</v>
      </c>
      <c r="R14" s="273" t="s">
        <v>681</v>
      </c>
      <c r="S14" s="273" t="s">
        <v>493</v>
      </c>
      <c r="T14" s="273" t="s">
        <v>681</v>
      </c>
      <c r="U14" s="273" t="s">
        <v>493</v>
      </c>
      <c r="V14" s="273" t="s">
        <v>681</v>
      </c>
      <c r="W14" s="273" t="s">
        <v>493</v>
      </c>
      <c r="X14" s="273" t="s">
        <v>681</v>
      </c>
      <c r="Y14" s="273" t="s">
        <v>493</v>
      </c>
      <c r="Z14" s="273" t="s">
        <v>681</v>
      </c>
      <c r="AA14" s="273" t="s">
        <v>493</v>
      </c>
      <c r="AB14" s="273" t="s">
        <v>681</v>
      </c>
      <c r="AC14" s="273" t="s">
        <v>493</v>
      </c>
      <c r="AD14" s="273" t="s">
        <v>681</v>
      </c>
      <c r="AE14" s="273" t="s">
        <v>493</v>
      </c>
      <c r="AF14" s="273" t="s">
        <v>681</v>
      </c>
      <c r="AG14" s="273" t="s">
        <v>493</v>
      </c>
      <c r="AH14" s="273" t="s">
        <v>681</v>
      </c>
      <c r="AI14" s="273" t="s">
        <v>493</v>
      </c>
      <c r="AJ14" s="273" t="s">
        <v>681</v>
      </c>
      <c r="AK14" s="273" t="s">
        <v>493</v>
      </c>
      <c r="AL14" s="273" t="s">
        <v>681</v>
      </c>
      <c r="AM14" s="273" t="s">
        <v>493</v>
      </c>
      <c r="AN14" s="273" t="s">
        <v>681</v>
      </c>
      <c r="AO14" s="273" t="s">
        <v>493</v>
      </c>
      <c r="AP14" s="273" t="s">
        <v>681</v>
      </c>
      <c r="AQ14" s="273" t="s">
        <v>493</v>
      </c>
      <c r="AR14" s="273" t="s">
        <v>681</v>
      </c>
      <c r="AS14" s="273" t="s">
        <v>493</v>
      </c>
      <c r="AT14" s="273" t="s">
        <v>681</v>
      </c>
      <c r="AU14" s="273" t="s">
        <v>493</v>
      </c>
      <c r="AV14" s="273" t="s">
        <v>681</v>
      </c>
      <c r="AW14" s="273" t="s">
        <v>493</v>
      </c>
      <c r="AX14" s="273" t="s">
        <v>681</v>
      </c>
      <c r="AY14" s="273" t="s">
        <v>493</v>
      </c>
      <c r="AZ14" s="273" t="s">
        <v>681</v>
      </c>
      <c r="BA14" s="273" t="s">
        <v>493</v>
      </c>
      <c r="BB14" s="273" t="s">
        <v>681</v>
      </c>
      <c r="BC14" s="273" t="s">
        <v>493</v>
      </c>
      <c r="BD14" s="273" t="s">
        <v>681</v>
      </c>
      <c r="BE14" s="273" t="s">
        <v>493</v>
      </c>
      <c r="BF14" s="273" t="s">
        <v>681</v>
      </c>
      <c r="BG14" s="273" t="s">
        <v>493</v>
      </c>
      <c r="BH14" s="273" t="s">
        <v>681</v>
      </c>
      <c r="BI14" s="273" t="s">
        <v>493</v>
      </c>
      <c r="BJ14" s="273" t="s">
        <v>681</v>
      </c>
      <c r="BK14" s="273" t="s">
        <v>493</v>
      </c>
      <c r="BL14" s="273" t="s">
        <v>681</v>
      </c>
      <c r="BM14" s="273" t="s">
        <v>493</v>
      </c>
      <c r="BN14" s="273" t="s">
        <v>681</v>
      </c>
      <c r="BO14" s="273" t="s">
        <v>493</v>
      </c>
      <c r="BP14" s="273" t="s">
        <v>681</v>
      </c>
      <c r="BQ14" s="273" t="s">
        <v>493</v>
      </c>
      <c r="BR14" s="273" t="s">
        <v>681</v>
      </c>
      <c r="BS14" s="273" t="s">
        <v>493</v>
      </c>
      <c r="BT14" s="273" t="s">
        <v>681</v>
      </c>
      <c r="BU14" s="273" t="s">
        <v>493</v>
      </c>
      <c r="BV14" s="273" t="s">
        <v>681</v>
      </c>
      <c r="BW14" s="273" t="s">
        <v>493</v>
      </c>
      <c r="BX14" s="273" t="s">
        <v>681</v>
      </c>
      <c r="BY14" s="273" t="s">
        <v>493</v>
      </c>
      <c r="BZ14" s="273" t="s">
        <v>681</v>
      </c>
      <c r="CA14" s="273" t="s">
        <v>493</v>
      </c>
      <c r="CB14" s="273" t="s">
        <v>681</v>
      </c>
      <c r="CC14" s="273" t="s">
        <v>493</v>
      </c>
      <c r="CD14" s="273" t="s">
        <v>681</v>
      </c>
    </row>
    <row r="15" spans="1:82" x14ac:dyDescent="0.2">
      <c r="A15" s="270" t="s">
        <v>143</v>
      </c>
      <c r="B15" s="270" t="s">
        <v>684</v>
      </c>
      <c r="C15" s="272" t="s">
        <v>493</v>
      </c>
      <c r="D15" s="272" t="s">
        <v>681</v>
      </c>
      <c r="E15" s="272" t="s">
        <v>493</v>
      </c>
      <c r="F15" s="272" t="s">
        <v>681</v>
      </c>
      <c r="G15" s="272" t="s">
        <v>493</v>
      </c>
      <c r="H15" s="272" t="s">
        <v>681</v>
      </c>
      <c r="I15" s="272" t="s">
        <v>493</v>
      </c>
      <c r="J15" s="272" t="s">
        <v>681</v>
      </c>
      <c r="K15" s="272" t="s">
        <v>493</v>
      </c>
      <c r="L15" s="272" t="s">
        <v>681</v>
      </c>
      <c r="M15" s="272" t="s">
        <v>493</v>
      </c>
      <c r="N15" s="272" t="s">
        <v>681</v>
      </c>
      <c r="O15" s="272" t="s">
        <v>493</v>
      </c>
      <c r="P15" s="272" t="s">
        <v>681</v>
      </c>
      <c r="Q15" s="272" t="s">
        <v>493</v>
      </c>
      <c r="R15" s="272" t="s">
        <v>681</v>
      </c>
      <c r="S15" s="272" t="s">
        <v>493</v>
      </c>
      <c r="T15" s="272" t="s">
        <v>681</v>
      </c>
      <c r="U15" s="272" t="s">
        <v>493</v>
      </c>
      <c r="V15" s="272" t="s">
        <v>681</v>
      </c>
      <c r="W15" s="272" t="s">
        <v>493</v>
      </c>
      <c r="X15" s="272" t="s">
        <v>681</v>
      </c>
      <c r="Y15" s="272" t="s">
        <v>493</v>
      </c>
      <c r="Z15" s="272" t="s">
        <v>681</v>
      </c>
      <c r="AA15" s="272" t="s">
        <v>493</v>
      </c>
      <c r="AB15" s="272" t="s">
        <v>681</v>
      </c>
      <c r="AC15" s="272" t="s">
        <v>493</v>
      </c>
      <c r="AD15" s="272" t="s">
        <v>681</v>
      </c>
      <c r="AE15" s="272" t="s">
        <v>493</v>
      </c>
      <c r="AF15" s="272" t="s">
        <v>681</v>
      </c>
      <c r="AG15" s="272" t="s">
        <v>493</v>
      </c>
      <c r="AH15" s="272" t="s">
        <v>681</v>
      </c>
      <c r="AI15" s="272" t="s">
        <v>493</v>
      </c>
      <c r="AJ15" s="272" t="s">
        <v>681</v>
      </c>
      <c r="AK15" s="272" t="s">
        <v>493</v>
      </c>
      <c r="AL15" s="272" t="s">
        <v>681</v>
      </c>
      <c r="AM15" s="272" t="s">
        <v>493</v>
      </c>
      <c r="AN15" s="272" t="s">
        <v>681</v>
      </c>
      <c r="AO15" s="272" t="s">
        <v>493</v>
      </c>
      <c r="AP15" s="272" t="s">
        <v>681</v>
      </c>
      <c r="AQ15" s="272" t="s">
        <v>493</v>
      </c>
      <c r="AR15" s="272" t="s">
        <v>681</v>
      </c>
      <c r="AS15" s="272" t="s">
        <v>493</v>
      </c>
      <c r="AT15" s="272" t="s">
        <v>681</v>
      </c>
      <c r="AU15" s="272" t="s">
        <v>493</v>
      </c>
      <c r="AV15" s="272" t="s">
        <v>681</v>
      </c>
      <c r="AW15" s="272" t="s">
        <v>493</v>
      </c>
      <c r="AX15" s="272" t="s">
        <v>681</v>
      </c>
      <c r="AY15" s="272" t="s">
        <v>493</v>
      </c>
      <c r="AZ15" s="272" t="s">
        <v>681</v>
      </c>
      <c r="BA15" s="272" t="s">
        <v>493</v>
      </c>
      <c r="BB15" s="272" t="s">
        <v>681</v>
      </c>
      <c r="BC15" s="272" t="s">
        <v>493</v>
      </c>
      <c r="BD15" s="272" t="s">
        <v>681</v>
      </c>
      <c r="BE15" s="272" t="s">
        <v>493</v>
      </c>
      <c r="BF15" s="272" t="s">
        <v>681</v>
      </c>
      <c r="BG15" s="272" t="s">
        <v>493</v>
      </c>
      <c r="BH15" s="272" t="s">
        <v>681</v>
      </c>
      <c r="BI15" s="272" t="s">
        <v>493</v>
      </c>
      <c r="BJ15" s="272" t="s">
        <v>681</v>
      </c>
      <c r="BK15" s="272" t="s">
        <v>493</v>
      </c>
      <c r="BL15" s="272" t="s">
        <v>681</v>
      </c>
      <c r="BM15" s="272" t="s">
        <v>493</v>
      </c>
      <c r="BN15" s="272" t="s">
        <v>681</v>
      </c>
      <c r="BO15" s="272" t="s">
        <v>493</v>
      </c>
      <c r="BP15" s="272" t="s">
        <v>681</v>
      </c>
      <c r="BQ15" s="272" t="s">
        <v>493</v>
      </c>
      <c r="BR15" s="272" t="s">
        <v>681</v>
      </c>
      <c r="BS15" s="272" t="s">
        <v>493</v>
      </c>
      <c r="BT15" s="272" t="s">
        <v>681</v>
      </c>
      <c r="BU15" s="272" t="s">
        <v>493</v>
      </c>
      <c r="BV15" s="272" t="s">
        <v>681</v>
      </c>
      <c r="BW15" s="272" t="s">
        <v>493</v>
      </c>
      <c r="BX15" s="272" t="s">
        <v>681</v>
      </c>
      <c r="BY15" s="272" t="s">
        <v>493</v>
      </c>
      <c r="BZ15" s="272" t="s">
        <v>681</v>
      </c>
      <c r="CA15" s="272" t="s">
        <v>493</v>
      </c>
      <c r="CB15" s="272" t="s">
        <v>681</v>
      </c>
      <c r="CC15" s="272" t="s">
        <v>493</v>
      </c>
      <c r="CD15" s="272" t="s">
        <v>681</v>
      </c>
    </row>
    <row r="16" spans="1:82" x14ac:dyDescent="0.2">
      <c r="A16" s="270" t="s">
        <v>143</v>
      </c>
      <c r="B16" s="270" t="s">
        <v>142</v>
      </c>
      <c r="C16" s="273" t="s">
        <v>493</v>
      </c>
      <c r="D16" s="273" t="s">
        <v>681</v>
      </c>
      <c r="E16" s="273" t="s">
        <v>493</v>
      </c>
      <c r="F16" s="273" t="s">
        <v>681</v>
      </c>
      <c r="G16" s="273" t="s">
        <v>493</v>
      </c>
      <c r="H16" s="273" t="s">
        <v>681</v>
      </c>
      <c r="I16" s="273" t="s">
        <v>493</v>
      </c>
      <c r="J16" s="273" t="s">
        <v>681</v>
      </c>
      <c r="K16" s="273" t="s">
        <v>493</v>
      </c>
      <c r="L16" s="273" t="s">
        <v>681</v>
      </c>
      <c r="M16" s="273" t="s">
        <v>493</v>
      </c>
      <c r="N16" s="273" t="s">
        <v>681</v>
      </c>
      <c r="O16" s="273" t="s">
        <v>493</v>
      </c>
      <c r="P16" s="273" t="s">
        <v>681</v>
      </c>
      <c r="Q16" s="273" t="s">
        <v>493</v>
      </c>
      <c r="R16" s="273" t="s">
        <v>681</v>
      </c>
      <c r="S16" s="273" t="s">
        <v>493</v>
      </c>
      <c r="T16" s="273" t="s">
        <v>681</v>
      </c>
      <c r="U16" s="273" t="s">
        <v>493</v>
      </c>
      <c r="V16" s="273" t="s">
        <v>681</v>
      </c>
      <c r="W16" s="273" t="s">
        <v>493</v>
      </c>
      <c r="X16" s="273" t="s">
        <v>681</v>
      </c>
      <c r="Y16" s="273" t="s">
        <v>493</v>
      </c>
      <c r="Z16" s="273" t="s">
        <v>681</v>
      </c>
      <c r="AA16" s="273" t="s">
        <v>493</v>
      </c>
      <c r="AB16" s="273" t="s">
        <v>681</v>
      </c>
      <c r="AC16" s="273" t="s">
        <v>493</v>
      </c>
      <c r="AD16" s="273" t="s">
        <v>681</v>
      </c>
      <c r="AE16" s="273" t="s">
        <v>493</v>
      </c>
      <c r="AF16" s="273" t="s">
        <v>681</v>
      </c>
      <c r="AG16" s="273" t="s">
        <v>493</v>
      </c>
      <c r="AH16" s="273" t="s">
        <v>681</v>
      </c>
      <c r="AI16" s="273" t="s">
        <v>493</v>
      </c>
      <c r="AJ16" s="273" t="s">
        <v>681</v>
      </c>
      <c r="AK16" s="273" t="s">
        <v>493</v>
      </c>
      <c r="AL16" s="273" t="s">
        <v>681</v>
      </c>
      <c r="AM16" s="273" t="s">
        <v>493</v>
      </c>
      <c r="AN16" s="273" t="s">
        <v>681</v>
      </c>
      <c r="AO16" s="273" t="s">
        <v>493</v>
      </c>
      <c r="AP16" s="273" t="s">
        <v>681</v>
      </c>
      <c r="AQ16" s="273" t="s">
        <v>493</v>
      </c>
      <c r="AR16" s="273" t="s">
        <v>681</v>
      </c>
      <c r="AS16" s="273" t="s">
        <v>493</v>
      </c>
      <c r="AT16" s="273" t="s">
        <v>681</v>
      </c>
      <c r="AU16" s="273" t="s">
        <v>493</v>
      </c>
      <c r="AV16" s="273" t="s">
        <v>681</v>
      </c>
      <c r="AW16" s="273" t="s">
        <v>493</v>
      </c>
      <c r="AX16" s="273" t="s">
        <v>681</v>
      </c>
      <c r="AY16" s="273" t="s">
        <v>493</v>
      </c>
      <c r="AZ16" s="273" t="s">
        <v>681</v>
      </c>
      <c r="BA16" s="273" t="s">
        <v>493</v>
      </c>
      <c r="BB16" s="273" t="s">
        <v>681</v>
      </c>
      <c r="BC16" s="273" t="s">
        <v>493</v>
      </c>
      <c r="BD16" s="273" t="s">
        <v>681</v>
      </c>
      <c r="BE16" s="273" t="s">
        <v>493</v>
      </c>
      <c r="BF16" s="273" t="s">
        <v>681</v>
      </c>
      <c r="BG16" s="273" t="s">
        <v>493</v>
      </c>
      <c r="BH16" s="273" t="s">
        <v>681</v>
      </c>
      <c r="BI16" s="273" t="s">
        <v>493</v>
      </c>
      <c r="BJ16" s="273" t="s">
        <v>681</v>
      </c>
      <c r="BK16" s="273" t="s">
        <v>493</v>
      </c>
      <c r="BL16" s="273" t="s">
        <v>681</v>
      </c>
      <c r="BM16" s="273" t="s">
        <v>493</v>
      </c>
      <c r="BN16" s="273" t="s">
        <v>681</v>
      </c>
      <c r="BO16" s="273" t="s">
        <v>493</v>
      </c>
      <c r="BP16" s="273" t="s">
        <v>681</v>
      </c>
      <c r="BQ16" s="273" t="s">
        <v>493</v>
      </c>
      <c r="BR16" s="273" t="s">
        <v>681</v>
      </c>
      <c r="BS16" s="273" t="s">
        <v>493</v>
      </c>
      <c r="BT16" s="273" t="s">
        <v>681</v>
      </c>
      <c r="BU16" s="273" t="s">
        <v>493</v>
      </c>
      <c r="BV16" s="273" t="s">
        <v>681</v>
      </c>
      <c r="BW16" s="273" t="s">
        <v>493</v>
      </c>
      <c r="BX16" s="273" t="s">
        <v>681</v>
      </c>
      <c r="BY16" s="273" t="s">
        <v>493</v>
      </c>
      <c r="BZ16" s="273" t="s">
        <v>681</v>
      </c>
      <c r="CA16" s="273" t="s">
        <v>493</v>
      </c>
      <c r="CB16" s="273" t="s">
        <v>681</v>
      </c>
      <c r="CC16" s="273" t="s">
        <v>493</v>
      </c>
      <c r="CD16" s="273" t="s">
        <v>681</v>
      </c>
    </row>
    <row r="17" spans="1:82" x14ac:dyDescent="0.2">
      <c r="A17" s="270" t="s">
        <v>142</v>
      </c>
      <c r="B17" s="270" t="s">
        <v>74</v>
      </c>
      <c r="C17" s="284">
        <v>44277.38</v>
      </c>
      <c r="D17" s="283" t="s">
        <v>681</v>
      </c>
      <c r="E17" s="282">
        <v>7043.7550000000001</v>
      </c>
      <c r="F17" s="283" t="s">
        <v>681</v>
      </c>
      <c r="G17" s="284">
        <v>0</v>
      </c>
      <c r="H17" s="283" t="s">
        <v>681</v>
      </c>
      <c r="I17" s="284">
        <v>0</v>
      </c>
      <c r="J17" s="283" t="s">
        <v>681</v>
      </c>
      <c r="K17" s="284">
        <v>0</v>
      </c>
      <c r="L17" s="283" t="s">
        <v>681</v>
      </c>
      <c r="M17" s="284">
        <v>0</v>
      </c>
      <c r="N17" s="283" t="s">
        <v>681</v>
      </c>
      <c r="O17" s="284">
        <v>0</v>
      </c>
      <c r="P17" s="283" t="s">
        <v>681</v>
      </c>
      <c r="Q17" s="284">
        <v>0</v>
      </c>
      <c r="R17" s="283" t="s">
        <v>681</v>
      </c>
      <c r="S17" s="284">
        <v>0</v>
      </c>
      <c r="T17" s="283" t="s">
        <v>681</v>
      </c>
      <c r="U17" s="282">
        <v>7043.7550000000001</v>
      </c>
      <c r="V17" s="283" t="s">
        <v>681</v>
      </c>
      <c r="W17" s="284">
        <v>0</v>
      </c>
      <c r="X17" s="283" t="s">
        <v>681</v>
      </c>
      <c r="Y17" s="284">
        <v>0</v>
      </c>
      <c r="Z17" s="283" t="s">
        <v>681</v>
      </c>
      <c r="AA17" s="284">
        <v>0</v>
      </c>
      <c r="AB17" s="283" t="s">
        <v>681</v>
      </c>
      <c r="AC17" s="284">
        <v>0</v>
      </c>
      <c r="AD17" s="283" t="s">
        <v>681</v>
      </c>
      <c r="AE17" s="284">
        <v>0</v>
      </c>
      <c r="AF17" s="283" t="s">
        <v>681</v>
      </c>
      <c r="AG17" s="284">
        <v>0</v>
      </c>
      <c r="AH17" s="283" t="s">
        <v>681</v>
      </c>
      <c r="AI17" s="284">
        <v>18505.8</v>
      </c>
      <c r="AJ17" s="283" t="s">
        <v>681</v>
      </c>
      <c r="AK17" s="284">
        <v>0</v>
      </c>
      <c r="AL17" s="283" t="s">
        <v>681</v>
      </c>
      <c r="AM17" s="282">
        <v>17242.855</v>
      </c>
      <c r="AN17" s="283" t="s">
        <v>681</v>
      </c>
      <c r="AO17" s="284">
        <v>10.08</v>
      </c>
      <c r="AP17" s="283" t="s">
        <v>681</v>
      </c>
      <c r="AQ17" s="284">
        <v>0</v>
      </c>
      <c r="AR17" s="283" t="s">
        <v>681</v>
      </c>
      <c r="AS17" s="284">
        <v>0</v>
      </c>
      <c r="AT17" s="283" t="s">
        <v>681</v>
      </c>
      <c r="AU17" s="284">
        <v>0</v>
      </c>
      <c r="AV17" s="283" t="s">
        <v>681</v>
      </c>
      <c r="AW17" s="284">
        <v>0</v>
      </c>
      <c r="AX17" s="283" t="s">
        <v>681</v>
      </c>
      <c r="AY17" s="282">
        <v>331.22699999999998</v>
      </c>
      <c r="AZ17" s="283" t="s">
        <v>681</v>
      </c>
      <c r="BA17" s="282">
        <v>921.63800000000003</v>
      </c>
      <c r="BB17" s="283" t="s">
        <v>681</v>
      </c>
      <c r="BC17" s="284">
        <v>0</v>
      </c>
      <c r="BD17" s="283" t="s">
        <v>681</v>
      </c>
      <c r="BE17" s="284">
        <v>0</v>
      </c>
      <c r="BF17" s="283" t="s">
        <v>681</v>
      </c>
      <c r="BG17" s="284">
        <v>0</v>
      </c>
      <c r="BH17" s="283" t="s">
        <v>681</v>
      </c>
      <c r="BI17" s="284">
        <v>0</v>
      </c>
      <c r="BJ17" s="283" t="s">
        <v>681</v>
      </c>
      <c r="BK17" s="284">
        <v>0</v>
      </c>
      <c r="BL17" s="283" t="s">
        <v>681</v>
      </c>
      <c r="BM17" s="284">
        <v>0</v>
      </c>
      <c r="BN17" s="283" t="s">
        <v>681</v>
      </c>
      <c r="BO17" s="284">
        <v>0</v>
      </c>
      <c r="BP17" s="283" t="s">
        <v>681</v>
      </c>
      <c r="BQ17" s="284">
        <v>0</v>
      </c>
      <c r="BR17" s="283" t="s">
        <v>681</v>
      </c>
      <c r="BS17" s="282">
        <v>18727.825000000001</v>
      </c>
      <c r="BT17" s="283" t="s">
        <v>681</v>
      </c>
      <c r="BU17" s="282">
        <v>18727.825000000001</v>
      </c>
      <c r="BV17" s="283" t="s">
        <v>681</v>
      </c>
      <c r="BW17" s="284">
        <v>0</v>
      </c>
      <c r="BX17" s="283" t="s">
        <v>681</v>
      </c>
      <c r="BY17" s="284">
        <v>0</v>
      </c>
      <c r="BZ17" s="283" t="s">
        <v>681</v>
      </c>
      <c r="CA17" s="284">
        <v>0</v>
      </c>
      <c r="CB17" s="283" t="s">
        <v>681</v>
      </c>
      <c r="CC17" s="284">
        <v>0</v>
      </c>
      <c r="CD17" s="283" t="s">
        <v>681</v>
      </c>
    </row>
    <row r="18" spans="1:82" x14ac:dyDescent="0.2">
      <c r="A18" s="270" t="s">
        <v>142</v>
      </c>
      <c r="B18" s="270" t="s">
        <v>143</v>
      </c>
      <c r="C18" s="286" t="s">
        <v>493</v>
      </c>
      <c r="D18" s="286" t="s">
        <v>681</v>
      </c>
      <c r="E18" s="286" t="s">
        <v>493</v>
      </c>
      <c r="F18" s="286" t="s">
        <v>681</v>
      </c>
      <c r="G18" s="286" t="s">
        <v>493</v>
      </c>
      <c r="H18" s="286" t="s">
        <v>681</v>
      </c>
      <c r="I18" s="286" t="s">
        <v>493</v>
      </c>
      <c r="J18" s="286" t="s">
        <v>681</v>
      </c>
      <c r="K18" s="286" t="s">
        <v>493</v>
      </c>
      <c r="L18" s="286" t="s">
        <v>681</v>
      </c>
      <c r="M18" s="286" t="s">
        <v>493</v>
      </c>
      <c r="N18" s="286" t="s">
        <v>681</v>
      </c>
      <c r="O18" s="286" t="s">
        <v>493</v>
      </c>
      <c r="P18" s="286" t="s">
        <v>681</v>
      </c>
      <c r="Q18" s="286" t="s">
        <v>493</v>
      </c>
      <c r="R18" s="286" t="s">
        <v>681</v>
      </c>
      <c r="S18" s="286" t="s">
        <v>493</v>
      </c>
      <c r="T18" s="286" t="s">
        <v>681</v>
      </c>
      <c r="U18" s="286" t="s">
        <v>493</v>
      </c>
      <c r="V18" s="286" t="s">
        <v>681</v>
      </c>
      <c r="W18" s="286" t="s">
        <v>493</v>
      </c>
      <c r="X18" s="286" t="s">
        <v>681</v>
      </c>
      <c r="Y18" s="286" t="s">
        <v>493</v>
      </c>
      <c r="Z18" s="286" t="s">
        <v>681</v>
      </c>
      <c r="AA18" s="286" t="s">
        <v>493</v>
      </c>
      <c r="AB18" s="286" t="s">
        <v>681</v>
      </c>
      <c r="AC18" s="286" t="s">
        <v>493</v>
      </c>
      <c r="AD18" s="286" t="s">
        <v>681</v>
      </c>
      <c r="AE18" s="286" t="s">
        <v>493</v>
      </c>
      <c r="AF18" s="286" t="s">
        <v>681</v>
      </c>
      <c r="AG18" s="286" t="s">
        <v>493</v>
      </c>
      <c r="AH18" s="286" t="s">
        <v>681</v>
      </c>
      <c r="AI18" s="286" t="s">
        <v>493</v>
      </c>
      <c r="AJ18" s="286" t="s">
        <v>681</v>
      </c>
      <c r="AK18" s="286" t="s">
        <v>493</v>
      </c>
      <c r="AL18" s="286" t="s">
        <v>681</v>
      </c>
      <c r="AM18" s="286" t="s">
        <v>493</v>
      </c>
      <c r="AN18" s="286" t="s">
        <v>681</v>
      </c>
      <c r="AO18" s="286" t="s">
        <v>493</v>
      </c>
      <c r="AP18" s="286" t="s">
        <v>681</v>
      </c>
      <c r="AQ18" s="286" t="s">
        <v>493</v>
      </c>
      <c r="AR18" s="286" t="s">
        <v>681</v>
      </c>
      <c r="AS18" s="286" t="s">
        <v>493</v>
      </c>
      <c r="AT18" s="286" t="s">
        <v>681</v>
      </c>
      <c r="AU18" s="286" t="s">
        <v>493</v>
      </c>
      <c r="AV18" s="286" t="s">
        <v>681</v>
      </c>
      <c r="AW18" s="286" t="s">
        <v>493</v>
      </c>
      <c r="AX18" s="286" t="s">
        <v>681</v>
      </c>
      <c r="AY18" s="286" t="s">
        <v>493</v>
      </c>
      <c r="AZ18" s="286" t="s">
        <v>681</v>
      </c>
      <c r="BA18" s="286" t="s">
        <v>493</v>
      </c>
      <c r="BB18" s="286" t="s">
        <v>681</v>
      </c>
      <c r="BC18" s="286" t="s">
        <v>493</v>
      </c>
      <c r="BD18" s="286" t="s">
        <v>681</v>
      </c>
      <c r="BE18" s="286" t="s">
        <v>493</v>
      </c>
      <c r="BF18" s="286" t="s">
        <v>681</v>
      </c>
      <c r="BG18" s="286" t="s">
        <v>493</v>
      </c>
      <c r="BH18" s="286" t="s">
        <v>681</v>
      </c>
      <c r="BI18" s="286" t="s">
        <v>493</v>
      </c>
      <c r="BJ18" s="286" t="s">
        <v>681</v>
      </c>
      <c r="BK18" s="286" t="s">
        <v>493</v>
      </c>
      <c r="BL18" s="286" t="s">
        <v>681</v>
      </c>
      <c r="BM18" s="286" t="s">
        <v>493</v>
      </c>
      <c r="BN18" s="286" t="s">
        <v>681</v>
      </c>
      <c r="BO18" s="286" t="s">
        <v>493</v>
      </c>
      <c r="BP18" s="286" t="s">
        <v>681</v>
      </c>
      <c r="BQ18" s="286" t="s">
        <v>493</v>
      </c>
      <c r="BR18" s="286" t="s">
        <v>681</v>
      </c>
      <c r="BS18" s="286" t="s">
        <v>493</v>
      </c>
      <c r="BT18" s="286" t="s">
        <v>681</v>
      </c>
      <c r="BU18" s="286" t="s">
        <v>493</v>
      </c>
      <c r="BV18" s="286" t="s">
        <v>681</v>
      </c>
      <c r="BW18" s="286" t="s">
        <v>493</v>
      </c>
      <c r="BX18" s="286" t="s">
        <v>681</v>
      </c>
      <c r="BY18" s="286" t="s">
        <v>493</v>
      </c>
      <c r="BZ18" s="286" t="s">
        <v>681</v>
      </c>
      <c r="CA18" s="286" t="s">
        <v>493</v>
      </c>
      <c r="CB18" s="286" t="s">
        <v>681</v>
      </c>
      <c r="CC18" s="286" t="s">
        <v>493</v>
      </c>
      <c r="CD18" s="286" t="s">
        <v>681</v>
      </c>
    </row>
    <row r="19" spans="1:82" x14ac:dyDescent="0.2">
      <c r="A19" s="270" t="s">
        <v>142</v>
      </c>
      <c r="B19" s="270" t="s">
        <v>684</v>
      </c>
      <c r="C19" s="282">
        <v>33414.000999999997</v>
      </c>
      <c r="D19" s="283" t="s">
        <v>681</v>
      </c>
      <c r="E19" s="282">
        <v>7043.7550000000001</v>
      </c>
      <c r="F19" s="283" t="s">
        <v>681</v>
      </c>
      <c r="G19" s="284">
        <v>0</v>
      </c>
      <c r="H19" s="283" t="s">
        <v>681</v>
      </c>
      <c r="I19" s="284">
        <v>0</v>
      </c>
      <c r="J19" s="283" t="s">
        <v>681</v>
      </c>
      <c r="K19" s="284">
        <v>0</v>
      </c>
      <c r="L19" s="283" t="s">
        <v>681</v>
      </c>
      <c r="M19" s="284">
        <v>0</v>
      </c>
      <c r="N19" s="283" t="s">
        <v>681</v>
      </c>
      <c r="O19" s="284">
        <v>0</v>
      </c>
      <c r="P19" s="283" t="s">
        <v>681</v>
      </c>
      <c r="Q19" s="284">
        <v>0</v>
      </c>
      <c r="R19" s="283" t="s">
        <v>681</v>
      </c>
      <c r="S19" s="284">
        <v>0</v>
      </c>
      <c r="T19" s="283" t="s">
        <v>681</v>
      </c>
      <c r="U19" s="282">
        <v>7043.7550000000001</v>
      </c>
      <c r="V19" s="283" t="s">
        <v>681</v>
      </c>
      <c r="W19" s="284">
        <v>0</v>
      </c>
      <c r="X19" s="283" t="s">
        <v>681</v>
      </c>
      <c r="Y19" s="284">
        <v>0</v>
      </c>
      <c r="Z19" s="283" t="s">
        <v>681</v>
      </c>
      <c r="AA19" s="284">
        <v>0</v>
      </c>
      <c r="AB19" s="283" t="s">
        <v>681</v>
      </c>
      <c r="AC19" s="284">
        <v>0</v>
      </c>
      <c r="AD19" s="283" t="s">
        <v>681</v>
      </c>
      <c r="AE19" s="284">
        <v>0</v>
      </c>
      <c r="AF19" s="283" t="s">
        <v>681</v>
      </c>
      <c r="AG19" s="284">
        <v>0</v>
      </c>
      <c r="AH19" s="283" t="s">
        <v>681</v>
      </c>
      <c r="AI19" s="282">
        <v>8362.4580000000005</v>
      </c>
      <c r="AJ19" s="283" t="s">
        <v>681</v>
      </c>
      <c r="AK19" s="284">
        <v>0</v>
      </c>
      <c r="AL19" s="283" t="s">
        <v>681</v>
      </c>
      <c r="AM19" s="282">
        <v>7348.3459999999995</v>
      </c>
      <c r="AN19" s="283" t="s">
        <v>681</v>
      </c>
      <c r="AO19" s="284">
        <v>0</v>
      </c>
      <c r="AP19" s="283" t="s">
        <v>681</v>
      </c>
      <c r="AQ19" s="284">
        <v>0</v>
      </c>
      <c r="AR19" s="283" t="s">
        <v>681</v>
      </c>
      <c r="AS19" s="284">
        <v>0</v>
      </c>
      <c r="AT19" s="283" t="s">
        <v>681</v>
      </c>
      <c r="AU19" s="284">
        <v>0</v>
      </c>
      <c r="AV19" s="283" t="s">
        <v>681</v>
      </c>
      <c r="AW19" s="284">
        <v>0</v>
      </c>
      <c r="AX19" s="283" t="s">
        <v>681</v>
      </c>
      <c r="AY19" s="282">
        <v>92.474000000000004</v>
      </c>
      <c r="AZ19" s="283" t="s">
        <v>681</v>
      </c>
      <c r="BA19" s="282">
        <v>921.63800000000003</v>
      </c>
      <c r="BB19" s="283" t="s">
        <v>681</v>
      </c>
      <c r="BC19" s="284">
        <v>0</v>
      </c>
      <c r="BD19" s="283" t="s">
        <v>681</v>
      </c>
      <c r="BE19" s="284">
        <v>0</v>
      </c>
      <c r="BF19" s="283" t="s">
        <v>681</v>
      </c>
      <c r="BG19" s="284">
        <v>0</v>
      </c>
      <c r="BH19" s="283" t="s">
        <v>681</v>
      </c>
      <c r="BI19" s="284">
        <v>0</v>
      </c>
      <c r="BJ19" s="283" t="s">
        <v>681</v>
      </c>
      <c r="BK19" s="284">
        <v>0</v>
      </c>
      <c r="BL19" s="283" t="s">
        <v>681</v>
      </c>
      <c r="BM19" s="284">
        <v>0</v>
      </c>
      <c r="BN19" s="283" t="s">
        <v>681</v>
      </c>
      <c r="BO19" s="284">
        <v>0</v>
      </c>
      <c r="BP19" s="283" t="s">
        <v>681</v>
      </c>
      <c r="BQ19" s="284">
        <v>0</v>
      </c>
      <c r="BR19" s="283" t="s">
        <v>681</v>
      </c>
      <c r="BS19" s="282">
        <v>18007.788</v>
      </c>
      <c r="BT19" s="283" t="s">
        <v>681</v>
      </c>
      <c r="BU19" s="282">
        <v>18007.788</v>
      </c>
      <c r="BV19" s="283" t="s">
        <v>681</v>
      </c>
      <c r="BW19" s="284">
        <v>0</v>
      </c>
      <c r="BX19" s="283" t="s">
        <v>681</v>
      </c>
      <c r="BY19" s="284">
        <v>0</v>
      </c>
      <c r="BZ19" s="283" t="s">
        <v>681</v>
      </c>
      <c r="CA19" s="284">
        <v>0</v>
      </c>
      <c r="CB19" s="283" t="s">
        <v>681</v>
      </c>
      <c r="CC19" s="284">
        <v>0</v>
      </c>
      <c r="CD19" s="283" t="s">
        <v>681</v>
      </c>
    </row>
    <row r="20" spans="1:82" x14ac:dyDescent="0.2">
      <c r="A20" s="270" t="s">
        <v>142</v>
      </c>
      <c r="B20" s="270" t="s">
        <v>142</v>
      </c>
      <c r="C20" s="285">
        <v>10863.379000000001</v>
      </c>
      <c r="D20" s="286" t="s">
        <v>681</v>
      </c>
      <c r="E20" s="287">
        <v>0</v>
      </c>
      <c r="F20" s="286" t="s">
        <v>681</v>
      </c>
      <c r="G20" s="287">
        <v>0</v>
      </c>
      <c r="H20" s="286" t="s">
        <v>681</v>
      </c>
      <c r="I20" s="287">
        <v>0</v>
      </c>
      <c r="J20" s="286" t="s">
        <v>681</v>
      </c>
      <c r="K20" s="287">
        <v>0</v>
      </c>
      <c r="L20" s="286" t="s">
        <v>681</v>
      </c>
      <c r="M20" s="287">
        <v>0</v>
      </c>
      <c r="N20" s="286" t="s">
        <v>681</v>
      </c>
      <c r="O20" s="287">
        <v>0</v>
      </c>
      <c r="P20" s="286" t="s">
        <v>681</v>
      </c>
      <c r="Q20" s="287">
        <v>0</v>
      </c>
      <c r="R20" s="286" t="s">
        <v>681</v>
      </c>
      <c r="S20" s="287">
        <v>0</v>
      </c>
      <c r="T20" s="286" t="s">
        <v>681</v>
      </c>
      <c r="U20" s="287">
        <v>0</v>
      </c>
      <c r="V20" s="286" t="s">
        <v>681</v>
      </c>
      <c r="W20" s="287">
        <v>0</v>
      </c>
      <c r="X20" s="286" t="s">
        <v>681</v>
      </c>
      <c r="Y20" s="287">
        <v>0</v>
      </c>
      <c r="Z20" s="286" t="s">
        <v>681</v>
      </c>
      <c r="AA20" s="287">
        <v>0</v>
      </c>
      <c r="AB20" s="286" t="s">
        <v>681</v>
      </c>
      <c r="AC20" s="287">
        <v>0</v>
      </c>
      <c r="AD20" s="286" t="s">
        <v>681</v>
      </c>
      <c r="AE20" s="287">
        <v>0</v>
      </c>
      <c r="AF20" s="286" t="s">
        <v>681</v>
      </c>
      <c r="AG20" s="287">
        <v>0</v>
      </c>
      <c r="AH20" s="286" t="s">
        <v>681</v>
      </c>
      <c r="AI20" s="285">
        <v>10143.342000000001</v>
      </c>
      <c r="AJ20" s="286" t="s">
        <v>681</v>
      </c>
      <c r="AK20" s="287">
        <v>0</v>
      </c>
      <c r="AL20" s="286" t="s">
        <v>681</v>
      </c>
      <c r="AM20" s="285">
        <v>9894.509</v>
      </c>
      <c r="AN20" s="286" t="s">
        <v>681</v>
      </c>
      <c r="AO20" s="287">
        <v>10.08</v>
      </c>
      <c r="AP20" s="286" t="s">
        <v>681</v>
      </c>
      <c r="AQ20" s="287">
        <v>0</v>
      </c>
      <c r="AR20" s="286" t="s">
        <v>681</v>
      </c>
      <c r="AS20" s="287">
        <v>0</v>
      </c>
      <c r="AT20" s="286" t="s">
        <v>681</v>
      </c>
      <c r="AU20" s="287">
        <v>0</v>
      </c>
      <c r="AV20" s="286" t="s">
        <v>681</v>
      </c>
      <c r="AW20" s="287">
        <v>0</v>
      </c>
      <c r="AX20" s="286" t="s">
        <v>681</v>
      </c>
      <c r="AY20" s="285">
        <v>238.75299999999999</v>
      </c>
      <c r="AZ20" s="286" t="s">
        <v>681</v>
      </c>
      <c r="BA20" s="287">
        <v>0</v>
      </c>
      <c r="BB20" s="286" t="s">
        <v>681</v>
      </c>
      <c r="BC20" s="287">
        <v>0</v>
      </c>
      <c r="BD20" s="286" t="s">
        <v>681</v>
      </c>
      <c r="BE20" s="287">
        <v>0</v>
      </c>
      <c r="BF20" s="286" t="s">
        <v>681</v>
      </c>
      <c r="BG20" s="287">
        <v>0</v>
      </c>
      <c r="BH20" s="286" t="s">
        <v>681</v>
      </c>
      <c r="BI20" s="287">
        <v>0</v>
      </c>
      <c r="BJ20" s="286" t="s">
        <v>681</v>
      </c>
      <c r="BK20" s="287">
        <v>0</v>
      </c>
      <c r="BL20" s="286" t="s">
        <v>681</v>
      </c>
      <c r="BM20" s="287">
        <v>0</v>
      </c>
      <c r="BN20" s="286" t="s">
        <v>681</v>
      </c>
      <c r="BO20" s="287">
        <v>0</v>
      </c>
      <c r="BP20" s="286" t="s">
        <v>681</v>
      </c>
      <c r="BQ20" s="287">
        <v>0</v>
      </c>
      <c r="BR20" s="286" t="s">
        <v>681</v>
      </c>
      <c r="BS20" s="285">
        <v>720.03700000000003</v>
      </c>
      <c r="BT20" s="286" t="s">
        <v>681</v>
      </c>
      <c r="BU20" s="285">
        <v>720.03700000000003</v>
      </c>
      <c r="BV20" s="286" t="s">
        <v>681</v>
      </c>
      <c r="BW20" s="287">
        <v>0</v>
      </c>
      <c r="BX20" s="286" t="s">
        <v>681</v>
      </c>
      <c r="BY20" s="287">
        <v>0</v>
      </c>
      <c r="BZ20" s="286" t="s">
        <v>681</v>
      </c>
      <c r="CA20" s="287">
        <v>0</v>
      </c>
      <c r="CB20" s="286" t="s">
        <v>681</v>
      </c>
      <c r="CC20" s="287">
        <v>0</v>
      </c>
      <c r="CD20" s="286" t="s">
        <v>681</v>
      </c>
    </row>
    <row r="22" spans="1:82" x14ac:dyDescent="0.2">
      <c r="A22" s="267" t="s">
        <v>685</v>
      </c>
    </row>
    <row r="23" spans="1:82" x14ac:dyDescent="0.2">
      <c r="A23" s="267" t="s">
        <v>493</v>
      </c>
      <c r="B23" s="265" t="s">
        <v>686</v>
      </c>
    </row>
  </sheetData>
  <mergeCells count="41">
    <mergeCell ref="BU11:BV11"/>
    <mergeCell ref="BW11:BX11"/>
    <mergeCell ref="BY11:BZ11"/>
    <mergeCell ref="CA11:CB11"/>
    <mergeCell ref="CC11:CD11"/>
    <mergeCell ref="BS11:BT11"/>
    <mergeCell ref="AW11:AX11"/>
    <mergeCell ref="AY11:AZ11"/>
    <mergeCell ref="BA11:BB11"/>
    <mergeCell ref="BC11:BD11"/>
    <mergeCell ref="BE11:BF11"/>
    <mergeCell ref="BG11:BH11"/>
    <mergeCell ref="BI11:BJ11"/>
    <mergeCell ref="BK11:BL11"/>
    <mergeCell ref="BM11:BN11"/>
    <mergeCell ref="BO11:BP11"/>
    <mergeCell ref="BQ11:BR11"/>
    <mergeCell ref="AU11:AV11"/>
    <mergeCell ref="Y11:Z11"/>
    <mergeCell ref="AA11:AB11"/>
    <mergeCell ref="AC11:AD11"/>
    <mergeCell ref="AE11:AF11"/>
    <mergeCell ref="AG11:AH11"/>
    <mergeCell ref="AI11:AJ11"/>
    <mergeCell ref="AK11:AL11"/>
    <mergeCell ref="AM11:AN11"/>
    <mergeCell ref="AO11:AP11"/>
    <mergeCell ref="AQ11:AR11"/>
    <mergeCell ref="AS11:AT11"/>
    <mergeCell ref="W11:X11"/>
    <mergeCell ref="A11:B11"/>
    <mergeCell ref="C11:D11"/>
    <mergeCell ref="E11:F11"/>
    <mergeCell ref="G11:H11"/>
    <mergeCell ref="I11:J11"/>
    <mergeCell ref="K11:L11"/>
    <mergeCell ref="M11:N11"/>
    <mergeCell ref="O11:P11"/>
    <mergeCell ref="Q11:R11"/>
    <mergeCell ref="S11:T11"/>
    <mergeCell ref="U11:V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B7BB-A1CF-5B49-A1CD-A30ED4D68C9F}">
  <sheetPr codeName="Sheet8">
    <tabColor rgb="FFDAEEF3"/>
  </sheetPr>
  <dimension ref="A2:CE11"/>
  <sheetViews>
    <sheetView workbookViewId="0">
      <selection activeCell="M15" sqref="M15"/>
    </sheetView>
  </sheetViews>
  <sheetFormatPr baseColWidth="10" defaultRowHeight="16" x14ac:dyDescent="0.2"/>
  <cols>
    <col min="2" max="2" width="24.33203125" bestFit="1" customWidth="1"/>
  </cols>
  <sheetData>
    <row r="2" spans="1:83" x14ac:dyDescent="0.2">
      <c r="A2" s="408" t="s">
        <v>615</v>
      </c>
      <c r="B2" s="408" t="s">
        <v>615</v>
      </c>
      <c r="C2" s="276" t="s">
        <v>688</v>
      </c>
      <c r="D2" s="275" t="s">
        <v>418</v>
      </c>
      <c r="E2" s="275" t="s">
        <v>681</v>
      </c>
      <c r="F2" s="275" t="s">
        <v>555</v>
      </c>
      <c r="G2" s="275" t="s">
        <v>681</v>
      </c>
      <c r="H2" s="275" t="s">
        <v>557</v>
      </c>
      <c r="I2" s="275" t="s">
        <v>681</v>
      </c>
      <c r="J2" s="275" t="s">
        <v>558</v>
      </c>
      <c r="K2" s="275" t="s">
        <v>681</v>
      </c>
      <c r="L2" s="275" t="s">
        <v>559</v>
      </c>
      <c r="M2" s="275" t="s">
        <v>681</v>
      </c>
      <c r="N2" s="275" t="s">
        <v>560</v>
      </c>
      <c r="O2" s="275" t="s">
        <v>681</v>
      </c>
      <c r="P2" s="275" t="s">
        <v>561</v>
      </c>
      <c r="Q2" s="275" t="s">
        <v>681</v>
      </c>
      <c r="R2" s="275" t="s">
        <v>562</v>
      </c>
      <c r="S2" s="275" t="s">
        <v>681</v>
      </c>
      <c r="T2" s="275" t="s">
        <v>563</v>
      </c>
      <c r="U2" s="275" t="s">
        <v>681</v>
      </c>
      <c r="V2" s="275" t="s">
        <v>564</v>
      </c>
      <c r="W2" s="275" t="s">
        <v>681</v>
      </c>
      <c r="X2" s="275" t="s">
        <v>566</v>
      </c>
      <c r="Y2" s="275" t="s">
        <v>681</v>
      </c>
      <c r="Z2" s="275" t="s">
        <v>567</v>
      </c>
      <c r="AA2" s="275" t="s">
        <v>681</v>
      </c>
      <c r="AB2" s="275" t="s">
        <v>568</v>
      </c>
      <c r="AC2" s="275" t="s">
        <v>681</v>
      </c>
      <c r="AD2" s="275" t="s">
        <v>569</v>
      </c>
      <c r="AE2" s="275" t="s">
        <v>681</v>
      </c>
      <c r="AF2" s="275" t="s">
        <v>570</v>
      </c>
      <c r="AG2" s="275" t="s">
        <v>681</v>
      </c>
      <c r="AH2" s="275" t="s">
        <v>571</v>
      </c>
      <c r="AI2" s="275" t="s">
        <v>681</v>
      </c>
      <c r="AJ2" s="275" t="s">
        <v>580</v>
      </c>
      <c r="AK2" s="275" t="s">
        <v>681</v>
      </c>
      <c r="AL2" s="275" t="s">
        <v>581</v>
      </c>
      <c r="AM2" s="275" t="s">
        <v>681</v>
      </c>
      <c r="AN2" s="275" t="s">
        <v>582</v>
      </c>
      <c r="AO2" s="275" t="s">
        <v>681</v>
      </c>
      <c r="AP2" s="275" t="s">
        <v>583</v>
      </c>
      <c r="AQ2" s="275" t="s">
        <v>681</v>
      </c>
      <c r="AR2" s="275" t="s">
        <v>584</v>
      </c>
      <c r="AS2" s="275" t="s">
        <v>681</v>
      </c>
      <c r="AT2" s="275" t="s">
        <v>585</v>
      </c>
      <c r="AU2" s="275" t="s">
        <v>681</v>
      </c>
      <c r="AV2" s="275" t="s">
        <v>586</v>
      </c>
      <c r="AW2" s="275" t="s">
        <v>681</v>
      </c>
      <c r="AX2" s="275" t="s">
        <v>587</v>
      </c>
      <c r="AY2" s="275" t="s">
        <v>681</v>
      </c>
      <c r="AZ2" s="275" t="s">
        <v>588</v>
      </c>
      <c r="BA2" s="275" t="s">
        <v>681</v>
      </c>
      <c r="BB2" s="275" t="s">
        <v>589</v>
      </c>
      <c r="BC2" s="275" t="s">
        <v>681</v>
      </c>
      <c r="BD2" s="275" t="s">
        <v>590</v>
      </c>
      <c r="BE2" s="275" t="s">
        <v>681</v>
      </c>
      <c r="BF2" s="275" t="s">
        <v>591</v>
      </c>
      <c r="BG2" s="275" t="s">
        <v>681</v>
      </c>
      <c r="BH2" s="275" t="s">
        <v>592</v>
      </c>
      <c r="BI2" s="275" t="s">
        <v>681</v>
      </c>
      <c r="BJ2" s="275" t="s">
        <v>593</v>
      </c>
      <c r="BK2" s="275" t="s">
        <v>681</v>
      </c>
      <c r="BL2" s="275" t="s">
        <v>594</v>
      </c>
      <c r="BM2" s="275" t="s">
        <v>681</v>
      </c>
      <c r="BN2" s="275" t="s">
        <v>595</v>
      </c>
      <c r="BO2" s="275" t="s">
        <v>681</v>
      </c>
      <c r="BP2" s="275" t="s">
        <v>599</v>
      </c>
      <c r="BQ2" s="275" t="s">
        <v>681</v>
      </c>
      <c r="BR2" s="275" t="s">
        <v>600</v>
      </c>
      <c r="BS2" s="275" t="s">
        <v>681</v>
      </c>
      <c r="BT2" s="275" t="s">
        <v>601</v>
      </c>
      <c r="BU2" s="275" t="s">
        <v>681</v>
      </c>
      <c r="BV2" s="275" t="s">
        <v>602</v>
      </c>
      <c r="BW2" s="275" t="s">
        <v>681</v>
      </c>
      <c r="BX2" s="275" t="s">
        <v>603</v>
      </c>
      <c r="BY2" s="275" t="s">
        <v>681</v>
      </c>
      <c r="BZ2" s="275" t="s">
        <v>604</v>
      </c>
      <c r="CA2" s="275" t="s">
        <v>681</v>
      </c>
      <c r="CB2" s="275" t="s">
        <v>605</v>
      </c>
      <c r="CC2" s="275" t="s">
        <v>681</v>
      </c>
      <c r="CD2" s="275" t="s">
        <v>606</v>
      </c>
      <c r="CE2" s="275" t="s">
        <v>681</v>
      </c>
    </row>
    <row r="3" spans="1:83" x14ac:dyDescent="0.2">
      <c r="A3" s="268" t="s">
        <v>682</v>
      </c>
      <c r="B3" s="268" t="s">
        <v>683</v>
      </c>
      <c r="C3" s="277"/>
      <c r="D3" s="269" t="s">
        <v>681</v>
      </c>
      <c r="E3" s="269" t="s">
        <v>681</v>
      </c>
      <c r="F3" s="269" t="s">
        <v>681</v>
      </c>
      <c r="G3" s="269" t="s">
        <v>681</v>
      </c>
      <c r="H3" s="269" t="s">
        <v>681</v>
      </c>
      <c r="I3" s="269" t="s">
        <v>681</v>
      </c>
      <c r="J3" s="269" t="s">
        <v>681</v>
      </c>
      <c r="K3" s="269" t="s">
        <v>681</v>
      </c>
      <c r="L3" s="269" t="s">
        <v>681</v>
      </c>
      <c r="M3" s="269" t="s">
        <v>681</v>
      </c>
      <c r="N3" s="269" t="s">
        <v>681</v>
      </c>
      <c r="O3" s="269" t="s">
        <v>681</v>
      </c>
      <c r="P3" s="269" t="s">
        <v>681</v>
      </c>
      <c r="Q3" s="269" t="s">
        <v>681</v>
      </c>
      <c r="R3" s="269" t="s">
        <v>681</v>
      </c>
      <c r="S3" s="269" t="s">
        <v>681</v>
      </c>
      <c r="T3" s="269" t="s">
        <v>681</v>
      </c>
      <c r="U3" s="269" t="s">
        <v>681</v>
      </c>
      <c r="V3" s="269" t="s">
        <v>681</v>
      </c>
      <c r="W3" s="269" t="s">
        <v>681</v>
      </c>
      <c r="X3" s="269" t="s">
        <v>681</v>
      </c>
      <c r="Y3" s="269" t="s">
        <v>681</v>
      </c>
      <c r="Z3" s="269" t="s">
        <v>681</v>
      </c>
      <c r="AA3" s="269" t="s">
        <v>681</v>
      </c>
      <c r="AB3" s="269" t="s">
        <v>681</v>
      </c>
      <c r="AC3" s="269" t="s">
        <v>681</v>
      </c>
      <c r="AD3" s="269" t="s">
        <v>681</v>
      </c>
      <c r="AE3" s="269" t="s">
        <v>681</v>
      </c>
      <c r="AF3" s="269" t="s">
        <v>681</v>
      </c>
      <c r="AG3" s="269" t="s">
        <v>681</v>
      </c>
      <c r="AH3" s="269" t="s">
        <v>681</v>
      </c>
      <c r="AI3" s="269" t="s">
        <v>681</v>
      </c>
      <c r="AJ3" s="269" t="s">
        <v>681</v>
      </c>
      <c r="AK3" s="269" t="s">
        <v>681</v>
      </c>
      <c r="AL3" s="269" t="s">
        <v>681</v>
      </c>
      <c r="AM3" s="269" t="s">
        <v>681</v>
      </c>
      <c r="AN3" s="269" t="s">
        <v>681</v>
      </c>
      <c r="AO3" s="269" t="s">
        <v>681</v>
      </c>
      <c r="AP3" s="269" t="s">
        <v>681</v>
      </c>
      <c r="AQ3" s="269" t="s">
        <v>681</v>
      </c>
      <c r="AR3" s="269" t="s">
        <v>681</v>
      </c>
      <c r="AS3" s="269" t="s">
        <v>681</v>
      </c>
      <c r="AT3" s="269" t="s">
        <v>681</v>
      </c>
      <c r="AU3" s="269" t="s">
        <v>681</v>
      </c>
      <c r="AV3" s="269" t="s">
        <v>681</v>
      </c>
      <c r="AW3" s="269" t="s">
        <v>681</v>
      </c>
      <c r="AX3" s="269" t="s">
        <v>681</v>
      </c>
      <c r="AY3" s="269" t="s">
        <v>681</v>
      </c>
      <c r="AZ3" s="269" t="s">
        <v>681</v>
      </c>
      <c r="BA3" s="269" t="s">
        <v>681</v>
      </c>
      <c r="BB3" s="269" t="s">
        <v>681</v>
      </c>
      <c r="BC3" s="269" t="s">
        <v>681</v>
      </c>
      <c r="BD3" s="269" t="s">
        <v>681</v>
      </c>
      <c r="BE3" s="269" t="s">
        <v>681</v>
      </c>
      <c r="BF3" s="269" t="s">
        <v>681</v>
      </c>
      <c r="BG3" s="269" t="s">
        <v>681</v>
      </c>
      <c r="BH3" s="269" t="s">
        <v>681</v>
      </c>
      <c r="BI3" s="269" t="s">
        <v>681</v>
      </c>
      <c r="BJ3" s="269" t="s">
        <v>681</v>
      </c>
      <c r="BK3" s="269" t="s">
        <v>681</v>
      </c>
      <c r="BL3" s="269" t="s">
        <v>681</v>
      </c>
      <c r="BM3" s="269" t="s">
        <v>681</v>
      </c>
      <c r="BN3" s="269" t="s">
        <v>681</v>
      </c>
      <c r="BO3" s="269" t="s">
        <v>681</v>
      </c>
      <c r="BP3" s="269" t="s">
        <v>681</v>
      </c>
      <c r="BQ3" s="269" t="s">
        <v>681</v>
      </c>
      <c r="BR3" s="269" t="s">
        <v>681</v>
      </c>
      <c r="BS3" s="269" t="s">
        <v>681</v>
      </c>
      <c r="BT3" s="269" t="s">
        <v>681</v>
      </c>
      <c r="BU3" s="269" t="s">
        <v>681</v>
      </c>
      <c r="BV3" s="269" t="s">
        <v>681</v>
      </c>
      <c r="BW3" s="269" t="s">
        <v>681</v>
      </c>
      <c r="BX3" s="269" t="s">
        <v>681</v>
      </c>
      <c r="BY3" s="269" t="s">
        <v>681</v>
      </c>
      <c r="BZ3" s="269" t="s">
        <v>681</v>
      </c>
      <c r="CA3" s="269" t="s">
        <v>681</v>
      </c>
      <c r="CB3" s="269" t="s">
        <v>681</v>
      </c>
      <c r="CC3" s="269" t="s">
        <v>681</v>
      </c>
      <c r="CD3" s="269" t="s">
        <v>681</v>
      </c>
      <c r="CE3" s="269" t="s">
        <v>681</v>
      </c>
    </row>
    <row r="4" spans="1:83" x14ac:dyDescent="0.2">
      <c r="A4" s="270" t="s">
        <v>143</v>
      </c>
      <c r="B4" s="270" t="s">
        <v>74</v>
      </c>
      <c r="C4" s="274" t="s">
        <v>670</v>
      </c>
      <c r="D4" s="271">
        <f>'EUROSTAT AP table GWh'!C13</f>
        <v>27415.419000000002</v>
      </c>
      <c r="E4" s="271" t="str">
        <f>'EUROSTAT AP table GWh'!D13</f>
        <v/>
      </c>
      <c r="F4" s="271">
        <f>'EUROSTAT AP table GWh'!E13</f>
        <v>1724.173</v>
      </c>
      <c r="G4" s="271" t="str">
        <f>'EUROSTAT AP table GWh'!F13</f>
        <v/>
      </c>
      <c r="H4" s="271">
        <f>'EUROSTAT AP table GWh'!G13</f>
        <v>0</v>
      </c>
      <c r="I4" s="271" t="str">
        <f>'EUROSTAT AP table GWh'!H13</f>
        <v/>
      </c>
      <c r="J4" s="271">
        <f>'EUROSTAT AP table GWh'!I13</f>
        <v>7.1999999999999995E-2</v>
      </c>
      <c r="K4" s="271" t="str">
        <f>'EUROSTAT AP table GWh'!J13</f>
        <v/>
      </c>
      <c r="L4" s="271">
        <f>'EUROSTAT AP table GWh'!K13</f>
        <v>0</v>
      </c>
      <c r="M4" s="271" t="str">
        <f>'EUROSTAT AP table GWh'!L13</f>
        <v/>
      </c>
      <c r="N4" s="271">
        <f>'EUROSTAT AP table GWh'!M13</f>
        <v>0</v>
      </c>
      <c r="O4" s="271" t="str">
        <f>'EUROSTAT AP table GWh'!N13</f>
        <v/>
      </c>
      <c r="P4" s="271">
        <f>'EUROSTAT AP table GWh'!O13</f>
        <v>0</v>
      </c>
      <c r="Q4" s="271" t="str">
        <f>'EUROSTAT AP table GWh'!P13</f>
        <v/>
      </c>
      <c r="R4" s="271">
        <f>'EUROSTAT AP table GWh'!Q13</f>
        <v>0</v>
      </c>
      <c r="S4" s="271" t="str">
        <f>'EUROSTAT AP table GWh'!R13</f>
        <v/>
      </c>
      <c r="T4" s="271">
        <f>'EUROSTAT AP table GWh'!S13</f>
        <v>0</v>
      </c>
      <c r="U4" s="271" t="str">
        <f>'EUROSTAT AP table GWh'!T13</f>
        <v/>
      </c>
      <c r="V4" s="271">
        <f>'EUROSTAT AP table GWh'!U13</f>
        <v>1724.1010000000001</v>
      </c>
      <c r="W4" s="271" t="str">
        <f>'EUROSTAT AP table GWh'!V13</f>
        <v/>
      </c>
      <c r="X4" s="271">
        <f>'EUROSTAT AP table GWh'!W13</f>
        <v>0</v>
      </c>
      <c r="Y4" s="271" t="str">
        <f>'EUROSTAT AP table GWh'!X13</f>
        <v/>
      </c>
      <c r="Z4" s="271">
        <f>'EUROSTAT AP table GWh'!Y13</f>
        <v>0</v>
      </c>
      <c r="AA4" s="271" t="str">
        <f>'EUROSTAT AP table GWh'!Z13</f>
        <v/>
      </c>
      <c r="AB4" s="271">
        <f>'EUROSTAT AP table GWh'!AA13</f>
        <v>0</v>
      </c>
      <c r="AC4" s="271" t="str">
        <f>'EUROSTAT AP table GWh'!AB13</f>
        <v/>
      </c>
      <c r="AD4" s="271">
        <f>'EUROSTAT AP table GWh'!AC13</f>
        <v>0</v>
      </c>
      <c r="AE4" s="271" t="str">
        <f>'EUROSTAT AP table GWh'!AD13</f>
        <v/>
      </c>
      <c r="AF4" s="271">
        <f>'EUROSTAT AP table GWh'!AE13</f>
        <v>0</v>
      </c>
      <c r="AG4" s="271" t="str">
        <f>'EUROSTAT AP table GWh'!AF13</f>
        <v/>
      </c>
      <c r="AH4" s="271">
        <f>'EUROSTAT AP table GWh'!AG13</f>
        <v>0</v>
      </c>
      <c r="AI4" s="271" t="str">
        <f>'EUROSTAT AP table GWh'!AH13</f>
        <v/>
      </c>
      <c r="AJ4" s="271">
        <f>'EUROSTAT AP table GWh'!AI13</f>
        <v>5439.1030000000001</v>
      </c>
      <c r="AK4" s="271" t="str">
        <f>'EUROSTAT AP table GWh'!AJ13</f>
        <v/>
      </c>
      <c r="AL4" s="271">
        <f>'EUROSTAT AP table GWh'!AK13</f>
        <v>125.27200000000001</v>
      </c>
      <c r="AM4" s="271" t="str">
        <f>'EUROSTAT AP table GWh'!AL13</f>
        <v/>
      </c>
      <c r="AN4" s="271">
        <f>'EUROSTAT AP table GWh'!AM13</f>
        <v>2898.1080000000002</v>
      </c>
      <c r="AO4" s="271" t="str">
        <f>'EUROSTAT AP table GWh'!AN13</f>
        <v/>
      </c>
      <c r="AP4" s="271">
        <f>'EUROSTAT AP table GWh'!AO13</f>
        <v>1.363</v>
      </c>
      <c r="AQ4" s="271" t="str">
        <f>'EUROSTAT AP table GWh'!AP13</f>
        <v/>
      </c>
      <c r="AR4" s="271">
        <f>'EUROSTAT AP table GWh'!AQ13</f>
        <v>21.22</v>
      </c>
      <c r="AS4" s="271" t="str">
        <f>'EUROSTAT AP table GWh'!AR13</f>
        <v/>
      </c>
      <c r="AT4" s="271">
        <f>'EUROSTAT AP table GWh'!AS13</f>
        <v>21.757999999999999</v>
      </c>
      <c r="AU4" s="271" t="str">
        <f>'EUROSTAT AP table GWh'!AT13</f>
        <v/>
      </c>
      <c r="AV4" s="271">
        <f>'EUROSTAT AP table GWh'!AU13</f>
        <v>65.852000000000004</v>
      </c>
      <c r="AW4" s="271" t="str">
        <f>'EUROSTAT AP table GWh'!AV13</f>
        <v/>
      </c>
      <c r="AX4" s="271">
        <f>'EUROSTAT AP table GWh'!AW13</f>
        <v>1.696</v>
      </c>
      <c r="AY4" s="271" t="str">
        <f>'EUROSTAT AP table GWh'!AX13</f>
        <v/>
      </c>
      <c r="AZ4" s="271">
        <f>'EUROSTAT AP table GWh'!AY13</f>
        <v>1178.79</v>
      </c>
      <c r="BA4" s="271" t="str">
        <f>'EUROSTAT AP table GWh'!AZ13</f>
        <v/>
      </c>
      <c r="BB4" s="271">
        <f>'EUROSTAT AP table GWh'!BA13</f>
        <v>703.99099999999999</v>
      </c>
      <c r="BC4" s="271" t="str">
        <f>'EUROSTAT AP table GWh'!BB13</f>
        <v/>
      </c>
      <c r="BD4" s="271">
        <f>'EUROSTAT AP table GWh'!BC13</f>
        <v>16.503</v>
      </c>
      <c r="BE4" s="271" t="str">
        <f>'EUROSTAT AP table GWh'!BD13</f>
        <v/>
      </c>
      <c r="BF4" s="271">
        <f>'EUROSTAT AP table GWh'!BE13</f>
        <v>90.77</v>
      </c>
      <c r="BG4" s="271" t="str">
        <f>'EUROSTAT AP table GWh'!BF13</f>
        <v/>
      </c>
      <c r="BH4" s="271">
        <f>'EUROSTAT AP table GWh'!BG13</f>
        <v>5.4109999999999996</v>
      </c>
      <c r="BI4" s="271" t="str">
        <f>'EUROSTAT AP table GWh'!BH13</f>
        <v/>
      </c>
      <c r="BJ4" s="271">
        <f>'EUROSTAT AP table GWh'!BI13</f>
        <v>308.36900000000003</v>
      </c>
      <c r="BK4" s="271" t="str">
        <f>'EUROSTAT AP table GWh'!BJ13</f>
        <v/>
      </c>
      <c r="BL4" s="271">
        <f>'EUROSTAT AP table GWh'!BK13</f>
        <v>0</v>
      </c>
      <c r="BM4" s="271" t="str">
        <f>'EUROSTAT AP table GWh'!BL13</f>
        <v/>
      </c>
      <c r="BN4" s="271">
        <f>'EUROSTAT AP table GWh'!BM13</f>
        <v>0</v>
      </c>
      <c r="BO4" s="271" t="str">
        <f>'EUROSTAT AP table GWh'!BN13</f>
        <v/>
      </c>
      <c r="BP4" s="271">
        <f>'EUROSTAT AP table GWh'!BO13</f>
        <v>0</v>
      </c>
      <c r="BQ4" s="271" t="str">
        <f>'EUROSTAT AP table GWh'!BP13</f>
        <v/>
      </c>
      <c r="BR4" s="271">
        <f>'EUROSTAT AP table GWh'!BQ13</f>
        <v>0</v>
      </c>
      <c r="BS4" s="271" t="str">
        <f>'EUROSTAT AP table GWh'!BR13</f>
        <v/>
      </c>
      <c r="BT4" s="271">
        <f>'EUROSTAT AP table GWh'!BS13</f>
        <v>20252.143</v>
      </c>
      <c r="BU4" s="271" t="str">
        <f>'EUROSTAT AP table GWh'!BT13</f>
        <v/>
      </c>
      <c r="BV4" s="271">
        <f>'EUROSTAT AP table GWh'!BU13</f>
        <v>5783.8770000000004</v>
      </c>
      <c r="BW4" s="271" t="str">
        <f>'EUROSTAT AP table GWh'!BV13</f>
        <v/>
      </c>
      <c r="BX4" s="271">
        <f>'EUROSTAT AP table GWh'!BW13</f>
        <v>2534.9789999999998</v>
      </c>
      <c r="BY4" s="271" t="str">
        <f>'EUROSTAT AP table GWh'!BX13</f>
        <v/>
      </c>
      <c r="BZ4" s="271">
        <f>'EUROSTAT AP table GWh'!BY13</f>
        <v>11933.287</v>
      </c>
      <c r="CA4" s="271" t="str">
        <f>'EUROSTAT AP table GWh'!BZ13</f>
        <v/>
      </c>
      <c r="CB4" s="271">
        <f>'EUROSTAT AP table GWh'!CA13</f>
        <v>0</v>
      </c>
      <c r="CC4" s="271" t="str">
        <f>'EUROSTAT AP table GWh'!CB13</f>
        <v/>
      </c>
      <c r="CD4" s="271">
        <f>'EUROSTAT AP table GWh'!CC13</f>
        <v>0</v>
      </c>
      <c r="CE4" s="271" t="str">
        <f>'EUROSTAT AP table GWh'!CD13</f>
        <v/>
      </c>
    </row>
    <row r="5" spans="1:83" x14ac:dyDescent="0.2">
      <c r="A5" s="270" t="s">
        <v>143</v>
      </c>
      <c r="B5" s="270" t="s">
        <v>143</v>
      </c>
      <c r="C5" s="274" t="s">
        <v>670</v>
      </c>
      <c r="D5" s="271">
        <f>'EUROSTAT AP table GWh'!C14</f>
        <v>6086.1469999999999</v>
      </c>
      <c r="E5" s="271" t="str">
        <f>'EUROSTAT AP table GWh'!D14</f>
        <v/>
      </c>
      <c r="F5" s="271">
        <f>'EUROSTAT AP table GWh'!E14</f>
        <v>7.1999999999999995E-2</v>
      </c>
      <c r="G5" s="271" t="str">
        <f>'EUROSTAT AP table GWh'!F14</f>
        <v/>
      </c>
      <c r="H5" s="271">
        <f>'EUROSTAT AP table GWh'!G14</f>
        <v>0</v>
      </c>
      <c r="I5" s="271" t="str">
        <f>'EUROSTAT AP table GWh'!H14</f>
        <v/>
      </c>
      <c r="J5" s="271">
        <f>'EUROSTAT AP table GWh'!I14</f>
        <v>7.1999999999999995E-2</v>
      </c>
      <c r="K5" s="271" t="str">
        <f>'EUROSTAT AP table GWh'!J14</f>
        <v/>
      </c>
      <c r="L5" s="271">
        <f>'EUROSTAT AP table GWh'!K14</f>
        <v>0</v>
      </c>
      <c r="M5" s="271" t="str">
        <f>'EUROSTAT AP table GWh'!L14</f>
        <v/>
      </c>
      <c r="N5" s="271">
        <f>'EUROSTAT AP table GWh'!M14</f>
        <v>0</v>
      </c>
      <c r="O5" s="271" t="str">
        <f>'EUROSTAT AP table GWh'!N14</f>
        <v/>
      </c>
      <c r="P5" s="271">
        <f>'EUROSTAT AP table GWh'!O14</f>
        <v>0</v>
      </c>
      <c r="Q5" s="271" t="str">
        <f>'EUROSTAT AP table GWh'!P14</f>
        <v/>
      </c>
      <c r="R5" s="271">
        <f>'EUROSTAT AP table GWh'!Q14</f>
        <v>0</v>
      </c>
      <c r="S5" s="271" t="str">
        <f>'EUROSTAT AP table GWh'!R14</f>
        <v/>
      </c>
      <c r="T5" s="271">
        <f>'EUROSTAT AP table GWh'!S14</f>
        <v>0</v>
      </c>
      <c r="U5" s="271" t="str">
        <f>'EUROSTAT AP table GWh'!T14</f>
        <v/>
      </c>
      <c r="V5" s="271">
        <f>'EUROSTAT AP table GWh'!U14</f>
        <v>0</v>
      </c>
      <c r="W5" s="271" t="str">
        <f>'EUROSTAT AP table GWh'!V14</f>
        <v/>
      </c>
      <c r="X5" s="271">
        <f>'EUROSTAT AP table GWh'!W14</f>
        <v>0</v>
      </c>
      <c r="Y5" s="271" t="str">
        <f>'EUROSTAT AP table GWh'!X14</f>
        <v/>
      </c>
      <c r="Z5" s="271">
        <f>'EUROSTAT AP table GWh'!Y14</f>
        <v>0</v>
      </c>
      <c r="AA5" s="271" t="str">
        <f>'EUROSTAT AP table GWh'!Z14</f>
        <v/>
      </c>
      <c r="AB5" s="271">
        <f>'EUROSTAT AP table GWh'!AA14</f>
        <v>0</v>
      </c>
      <c r="AC5" s="271" t="str">
        <f>'EUROSTAT AP table GWh'!AB14</f>
        <v/>
      </c>
      <c r="AD5" s="271">
        <f>'EUROSTAT AP table GWh'!AC14</f>
        <v>0</v>
      </c>
      <c r="AE5" s="271" t="str">
        <f>'EUROSTAT AP table GWh'!AD14</f>
        <v/>
      </c>
      <c r="AF5" s="271">
        <f>'EUROSTAT AP table GWh'!AE14</f>
        <v>0</v>
      </c>
      <c r="AG5" s="271" t="str">
        <f>'EUROSTAT AP table GWh'!AF14</f>
        <v/>
      </c>
      <c r="AH5" s="271">
        <f>'EUROSTAT AP table GWh'!AG14</f>
        <v>0</v>
      </c>
      <c r="AI5" s="271" t="str">
        <f>'EUROSTAT AP table GWh'!AH14</f>
        <v/>
      </c>
      <c r="AJ5" s="271">
        <f>'EUROSTAT AP table GWh'!AI14</f>
        <v>613.64499999999998</v>
      </c>
      <c r="AK5" s="271" t="str">
        <f>'EUROSTAT AP table GWh'!AJ14</f>
        <v/>
      </c>
      <c r="AL5" s="271">
        <f>'EUROSTAT AP table GWh'!AK14</f>
        <v>0.35899999999999999</v>
      </c>
      <c r="AM5" s="271" t="str">
        <f>'EUROSTAT AP table GWh'!AL14</f>
        <v/>
      </c>
      <c r="AN5" s="271">
        <f>'EUROSTAT AP table GWh'!AM14</f>
        <v>77.545000000000002</v>
      </c>
      <c r="AO5" s="271" t="str">
        <f>'EUROSTAT AP table GWh'!AN14</f>
        <v/>
      </c>
      <c r="AP5" s="271">
        <f>'EUROSTAT AP table GWh'!AO14</f>
        <v>1.363</v>
      </c>
      <c r="AQ5" s="271" t="str">
        <f>'EUROSTAT AP table GWh'!AP14</f>
        <v/>
      </c>
      <c r="AR5" s="271">
        <f>'EUROSTAT AP table GWh'!AQ14</f>
        <v>7.9909999999999997</v>
      </c>
      <c r="AS5" s="271" t="str">
        <f>'EUROSTAT AP table GWh'!AR14</f>
        <v/>
      </c>
      <c r="AT5" s="271">
        <f>'EUROSTAT AP table GWh'!AS14</f>
        <v>21.757999999999999</v>
      </c>
      <c r="AU5" s="271" t="str">
        <f>'EUROSTAT AP table GWh'!AT14</f>
        <v/>
      </c>
      <c r="AV5" s="271">
        <f>'EUROSTAT AP table GWh'!AU14</f>
        <v>65.756</v>
      </c>
      <c r="AW5" s="271" t="str">
        <f>'EUROSTAT AP table GWh'!AV14</f>
        <v/>
      </c>
      <c r="AX5" s="271">
        <f>'EUROSTAT AP table GWh'!AW14</f>
        <v>1.696</v>
      </c>
      <c r="AY5" s="271" t="str">
        <f>'EUROSTAT AP table GWh'!AX14</f>
        <v/>
      </c>
      <c r="AZ5" s="271">
        <f>'EUROSTAT AP table GWh'!AY14</f>
        <v>24.405000000000001</v>
      </c>
      <c r="BA5" s="271" t="str">
        <f>'EUROSTAT AP table GWh'!AZ14</f>
        <v/>
      </c>
      <c r="BB5" s="271">
        <f>'EUROSTAT AP table GWh'!BA14</f>
        <v>8.2219999999999995</v>
      </c>
      <c r="BC5" s="271" t="str">
        <f>'EUROSTAT AP table GWh'!BB14</f>
        <v/>
      </c>
      <c r="BD5" s="271">
        <f>'EUROSTAT AP table GWh'!BC14</f>
        <v>0</v>
      </c>
      <c r="BE5" s="271" t="str">
        <f>'EUROSTAT AP table GWh'!BD14</f>
        <v/>
      </c>
      <c r="BF5" s="271">
        <f>'EUROSTAT AP table GWh'!BE14</f>
        <v>90.77</v>
      </c>
      <c r="BG5" s="271" t="str">
        <f>'EUROSTAT AP table GWh'!BF14</f>
        <v/>
      </c>
      <c r="BH5" s="271">
        <f>'EUROSTAT AP table GWh'!BG14</f>
        <v>5.4109999999999996</v>
      </c>
      <c r="BI5" s="271" t="str">
        <f>'EUROSTAT AP table GWh'!BH14</f>
        <v/>
      </c>
      <c r="BJ5" s="271">
        <f>'EUROSTAT AP table GWh'!BI14</f>
        <v>308.36900000000003</v>
      </c>
      <c r="BK5" s="271" t="str">
        <f>'EUROSTAT AP table GWh'!BJ14</f>
        <v/>
      </c>
      <c r="BL5" s="271">
        <f>'EUROSTAT AP table GWh'!BK14</f>
        <v>0</v>
      </c>
      <c r="BM5" s="271" t="str">
        <f>'EUROSTAT AP table GWh'!BL14</f>
        <v/>
      </c>
      <c r="BN5" s="271">
        <f>'EUROSTAT AP table GWh'!BM14</f>
        <v>0</v>
      </c>
      <c r="BO5" s="271" t="str">
        <f>'EUROSTAT AP table GWh'!BN14</f>
        <v/>
      </c>
      <c r="BP5" s="271">
        <f>'EUROSTAT AP table GWh'!BO14</f>
        <v>0</v>
      </c>
      <c r="BQ5" s="271" t="str">
        <f>'EUROSTAT AP table GWh'!BP14</f>
        <v/>
      </c>
      <c r="BR5" s="271">
        <f>'EUROSTAT AP table GWh'!BQ14</f>
        <v>0</v>
      </c>
      <c r="BS5" s="271" t="str">
        <f>'EUROSTAT AP table GWh'!BR14</f>
        <v/>
      </c>
      <c r="BT5" s="271">
        <f>'EUROSTAT AP table GWh'!BS14</f>
        <v>5472.43</v>
      </c>
      <c r="BU5" s="271" t="str">
        <f>'EUROSTAT AP table GWh'!BT14</f>
        <v/>
      </c>
      <c r="BV5" s="271">
        <f>'EUROSTAT AP table GWh'!BU14</f>
        <v>1760.4059999999999</v>
      </c>
      <c r="BW5" s="271" t="str">
        <f>'EUROSTAT AP table GWh'!BV14</f>
        <v/>
      </c>
      <c r="BX5" s="271">
        <f>'EUROSTAT AP table GWh'!BW14</f>
        <v>2534.9789999999998</v>
      </c>
      <c r="BY5" s="271" t="str">
        <f>'EUROSTAT AP table GWh'!BX14</f>
        <v/>
      </c>
      <c r="BZ5" s="271">
        <f>'EUROSTAT AP table GWh'!BY14</f>
        <v>1177.0450000000001</v>
      </c>
      <c r="CA5" s="271" t="str">
        <f>'EUROSTAT AP table GWh'!BZ14</f>
        <v/>
      </c>
      <c r="CB5" s="271">
        <f>'EUROSTAT AP table GWh'!CA14</f>
        <v>0</v>
      </c>
      <c r="CC5" s="271" t="str">
        <f>'EUROSTAT AP table GWh'!CB14</f>
        <v/>
      </c>
      <c r="CD5" s="271">
        <f>'EUROSTAT AP table GWh'!CC14</f>
        <v>0</v>
      </c>
      <c r="CE5" s="271" t="str">
        <f>'EUROSTAT AP table GWh'!CD14</f>
        <v/>
      </c>
    </row>
    <row r="6" spans="1:83" x14ac:dyDescent="0.2">
      <c r="A6" s="270" t="s">
        <v>143</v>
      </c>
      <c r="B6" s="270" t="s">
        <v>684</v>
      </c>
      <c r="C6" s="274" t="s">
        <v>670</v>
      </c>
      <c r="D6" s="271">
        <f>'EUROSTAT AP table GWh'!C15</f>
        <v>21329.272000000001</v>
      </c>
      <c r="E6" s="271" t="str">
        <f>'EUROSTAT AP table GWh'!D15</f>
        <v/>
      </c>
      <c r="F6" s="271">
        <f>'EUROSTAT AP table GWh'!E15</f>
        <v>1724.1010000000001</v>
      </c>
      <c r="G6" s="271" t="str">
        <f>'EUROSTAT AP table GWh'!F15</f>
        <v/>
      </c>
      <c r="H6" s="271">
        <f>'EUROSTAT AP table GWh'!G15</f>
        <v>0</v>
      </c>
      <c r="I6" s="271" t="str">
        <f>'EUROSTAT AP table GWh'!H15</f>
        <v/>
      </c>
      <c r="J6" s="271">
        <f>'EUROSTAT AP table GWh'!I15</f>
        <v>0</v>
      </c>
      <c r="K6" s="271" t="str">
        <f>'EUROSTAT AP table GWh'!J15</f>
        <v/>
      </c>
      <c r="L6" s="271">
        <f>'EUROSTAT AP table GWh'!K15</f>
        <v>0</v>
      </c>
      <c r="M6" s="271" t="str">
        <f>'EUROSTAT AP table GWh'!L15</f>
        <v/>
      </c>
      <c r="N6" s="271">
        <f>'EUROSTAT AP table GWh'!M15</f>
        <v>0</v>
      </c>
      <c r="O6" s="271" t="str">
        <f>'EUROSTAT AP table GWh'!N15</f>
        <v/>
      </c>
      <c r="P6" s="271">
        <f>'EUROSTAT AP table GWh'!O15</f>
        <v>0</v>
      </c>
      <c r="Q6" s="271" t="str">
        <f>'EUROSTAT AP table GWh'!P15</f>
        <v/>
      </c>
      <c r="R6" s="271">
        <f>'EUROSTAT AP table GWh'!Q15</f>
        <v>0</v>
      </c>
      <c r="S6" s="271" t="str">
        <f>'EUROSTAT AP table GWh'!R15</f>
        <v/>
      </c>
      <c r="T6" s="271">
        <f>'EUROSTAT AP table GWh'!S15</f>
        <v>0</v>
      </c>
      <c r="U6" s="271" t="str">
        <f>'EUROSTAT AP table GWh'!T15</f>
        <v/>
      </c>
      <c r="V6" s="271">
        <f>'EUROSTAT AP table GWh'!U15</f>
        <v>1724.1010000000001</v>
      </c>
      <c r="W6" s="271" t="str">
        <f>'EUROSTAT AP table GWh'!V15</f>
        <v/>
      </c>
      <c r="X6" s="271">
        <f>'EUROSTAT AP table GWh'!W15</f>
        <v>0</v>
      </c>
      <c r="Y6" s="271" t="str">
        <f>'EUROSTAT AP table GWh'!X15</f>
        <v/>
      </c>
      <c r="Z6" s="271">
        <f>'EUROSTAT AP table GWh'!Y15</f>
        <v>0</v>
      </c>
      <c r="AA6" s="271" t="str">
        <f>'EUROSTAT AP table GWh'!Z15</f>
        <v/>
      </c>
      <c r="AB6" s="271">
        <f>'EUROSTAT AP table GWh'!AA15</f>
        <v>0</v>
      </c>
      <c r="AC6" s="271" t="str">
        <f>'EUROSTAT AP table GWh'!AB15</f>
        <v/>
      </c>
      <c r="AD6" s="271">
        <f>'EUROSTAT AP table GWh'!AC15</f>
        <v>0</v>
      </c>
      <c r="AE6" s="271" t="str">
        <f>'EUROSTAT AP table GWh'!AD15</f>
        <v/>
      </c>
      <c r="AF6" s="271">
        <f>'EUROSTAT AP table GWh'!AE15</f>
        <v>0</v>
      </c>
      <c r="AG6" s="271" t="str">
        <f>'EUROSTAT AP table GWh'!AF15</f>
        <v/>
      </c>
      <c r="AH6" s="271">
        <f>'EUROSTAT AP table GWh'!AG15</f>
        <v>0</v>
      </c>
      <c r="AI6" s="271" t="str">
        <f>'EUROSTAT AP table GWh'!AH15</f>
        <v/>
      </c>
      <c r="AJ6" s="271">
        <f>'EUROSTAT AP table GWh'!AI15</f>
        <v>4825.4579999999996</v>
      </c>
      <c r="AK6" s="271" t="str">
        <f>'EUROSTAT AP table GWh'!AJ15</f>
        <v/>
      </c>
      <c r="AL6" s="271">
        <f>'EUROSTAT AP table GWh'!AK15</f>
        <v>124.913</v>
      </c>
      <c r="AM6" s="271" t="str">
        <f>'EUROSTAT AP table GWh'!AL15</f>
        <v/>
      </c>
      <c r="AN6" s="271">
        <f>'EUROSTAT AP table GWh'!AM15</f>
        <v>2820.5630000000001</v>
      </c>
      <c r="AO6" s="271" t="str">
        <f>'EUROSTAT AP table GWh'!AN15</f>
        <v/>
      </c>
      <c r="AP6" s="271">
        <f>'EUROSTAT AP table GWh'!AO15</f>
        <v>0</v>
      </c>
      <c r="AQ6" s="271" t="str">
        <f>'EUROSTAT AP table GWh'!AP15</f>
        <v/>
      </c>
      <c r="AR6" s="271">
        <f>'EUROSTAT AP table GWh'!AQ15</f>
        <v>13.228999999999999</v>
      </c>
      <c r="AS6" s="271" t="str">
        <f>'EUROSTAT AP table GWh'!AR15</f>
        <v/>
      </c>
      <c r="AT6" s="271">
        <f>'EUROSTAT AP table GWh'!AS15</f>
        <v>0</v>
      </c>
      <c r="AU6" s="271" t="str">
        <f>'EUROSTAT AP table GWh'!AT15</f>
        <v/>
      </c>
      <c r="AV6" s="271">
        <f>'EUROSTAT AP table GWh'!AU15</f>
        <v>9.6000000000000002E-2</v>
      </c>
      <c r="AW6" s="271" t="str">
        <f>'EUROSTAT AP table GWh'!AV15</f>
        <v/>
      </c>
      <c r="AX6" s="271">
        <f>'EUROSTAT AP table GWh'!AW15</f>
        <v>0</v>
      </c>
      <c r="AY6" s="271" t="str">
        <f>'EUROSTAT AP table GWh'!AX15</f>
        <v/>
      </c>
      <c r="AZ6" s="271">
        <f>'EUROSTAT AP table GWh'!AY15</f>
        <v>1154.385</v>
      </c>
      <c r="BA6" s="271" t="str">
        <f>'EUROSTAT AP table GWh'!AZ15</f>
        <v/>
      </c>
      <c r="BB6" s="271">
        <f>'EUROSTAT AP table GWh'!BA15</f>
        <v>695.76900000000001</v>
      </c>
      <c r="BC6" s="271" t="str">
        <f>'EUROSTAT AP table GWh'!BB15</f>
        <v/>
      </c>
      <c r="BD6" s="271">
        <f>'EUROSTAT AP table GWh'!BC15</f>
        <v>16.503</v>
      </c>
      <c r="BE6" s="271" t="str">
        <f>'EUROSTAT AP table GWh'!BD15</f>
        <v/>
      </c>
      <c r="BF6" s="271">
        <f>'EUROSTAT AP table GWh'!BE15</f>
        <v>0</v>
      </c>
      <c r="BG6" s="271" t="str">
        <f>'EUROSTAT AP table GWh'!BF15</f>
        <v/>
      </c>
      <c r="BH6" s="271">
        <f>'EUROSTAT AP table GWh'!BG15</f>
        <v>0</v>
      </c>
      <c r="BI6" s="271" t="str">
        <f>'EUROSTAT AP table GWh'!BH15</f>
        <v/>
      </c>
      <c r="BJ6" s="271">
        <f>'EUROSTAT AP table GWh'!BI15</f>
        <v>0</v>
      </c>
      <c r="BK6" s="271" t="str">
        <f>'EUROSTAT AP table GWh'!BJ15</f>
        <v/>
      </c>
      <c r="BL6" s="271">
        <f>'EUROSTAT AP table GWh'!BK15</f>
        <v>0</v>
      </c>
      <c r="BM6" s="271" t="str">
        <f>'EUROSTAT AP table GWh'!BL15</f>
        <v/>
      </c>
      <c r="BN6" s="271">
        <f>'EUROSTAT AP table GWh'!BM15</f>
        <v>0</v>
      </c>
      <c r="BO6" s="271" t="str">
        <f>'EUROSTAT AP table GWh'!BN15</f>
        <v/>
      </c>
      <c r="BP6" s="271">
        <f>'EUROSTAT AP table GWh'!BO15</f>
        <v>0</v>
      </c>
      <c r="BQ6" s="271" t="str">
        <f>'EUROSTAT AP table GWh'!BP15</f>
        <v/>
      </c>
      <c r="BR6" s="271">
        <f>'EUROSTAT AP table GWh'!BQ15</f>
        <v>0</v>
      </c>
      <c r="BS6" s="271" t="str">
        <f>'EUROSTAT AP table GWh'!BR15</f>
        <v/>
      </c>
      <c r="BT6" s="271">
        <f>'EUROSTAT AP table GWh'!BS15</f>
        <v>14779.713</v>
      </c>
      <c r="BU6" s="271" t="str">
        <f>'EUROSTAT AP table GWh'!BT15</f>
        <v/>
      </c>
      <c r="BV6" s="271">
        <f>'EUROSTAT AP table GWh'!BU15</f>
        <v>4023.471</v>
      </c>
      <c r="BW6" s="271" t="str">
        <f>'EUROSTAT AP table GWh'!BV15</f>
        <v/>
      </c>
      <c r="BX6" s="271">
        <f>'EUROSTAT AP table GWh'!BW15</f>
        <v>0</v>
      </c>
      <c r="BY6" s="271" t="str">
        <f>'EUROSTAT AP table GWh'!BX15</f>
        <v/>
      </c>
      <c r="BZ6" s="271">
        <f>'EUROSTAT AP table GWh'!BY15</f>
        <v>10756.242</v>
      </c>
      <c r="CA6" s="271" t="str">
        <f>'EUROSTAT AP table GWh'!BZ15</f>
        <v/>
      </c>
      <c r="CB6" s="271">
        <f>'EUROSTAT AP table GWh'!CA15</f>
        <v>0</v>
      </c>
      <c r="CC6" s="271" t="str">
        <f>'EUROSTAT AP table GWh'!CB15</f>
        <v/>
      </c>
      <c r="CD6" s="271">
        <f>'EUROSTAT AP table GWh'!CC15</f>
        <v>0</v>
      </c>
      <c r="CE6" s="271" t="str">
        <f>'EUROSTAT AP table GWh'!CD15</f>
        <v/>
      </c>
    </row>
    <row r="7" spans="1:83" x14ac:dyDescent="0.2">
      <c r="A7" s="270" t="s">
        <v>143</v>
      </c>
      <c r="B7" s="270" t="s">
        <v>142</v>
      </c>
      <c r="C7" s="274" t="s">
        <v>670</v>
      </c>
      <c r="D7" s="271" t="str">
        <f>'EUROSTAT AP table GWh'!C16</f>
        <v>:</v>
      </c>
      <c r="E7" s="271" t="str">
        <f>'EUROSTAT AP table GWh'!D16</f>
        <v/>
      </c>
      <c r="F7" s="271" t="str">
        <f>'EUROSTAT AP table GWh'!E16</f>
        <v>:</v>
      </c>
      <c r="G7" s="271" t="str">
        <f>'EUROSTAT AP table GWh'!F16</f>
        <v/>
      </c>
      <c r="H7" s="271" t="str">
        <f>'EUROSTAT AP table GWh'!G16</f>
        <v>:</v>
      </c>
      <c r="I7" s="271" t="str">
        <f>'EUROSTAT AP table GWh'!H16</f>
        <v/>
      </c>
      <c r="J7" s="271" t="str">
        <f>'EUROSTAT AP table GWh'!I16</f>
        <v>:</v>
      </c>
      <c r="K7" s="271" t="str">
        <f>'EUROSTAT AP table GWh'!J16</f>
        <v/>
      </c>
      <c r="L7" s="271" t="str">
        <f>'EUROSTAT AP table GWh'!K16</f>
        <v>:</v>
      </c>
      <c r="M7" s="271" t="str">
        <f>'EUROSTAT AP table GWh'!L16</f>
        <v/>
      </c>
      <c r="N7" s="271" t="str">
        <f>'EUROSTAT AP table GWh'!M16</f>
        <v>:</v>
      </c>
      <c r="O7" s="271" t="str">
        <f>'EUROSTAT AP table GWh'!N16</f>
        <v/>
      </c>
      <c r="P7" s="271" t="str">
        <f>'EUROSTAT AP table GWh'!O16</f>
        <v>:</v>
      </c>
      <c r="Q7" s="271" t="str">
        <f>'EUROSTAT AP table GWh'!P16</f>
        <v/>
      </c>
      <c r="R7" s="271" t="str">
        <f>'EUROSTAT AP table GWh'!Q16</f>
        <v>:</v>
      </c>
      <c r="S7" s="271" t="str">
        <f>'EUROSTAT AP table GWh'!R16</f>
        <v/>
      </c>
      <c r="T7" s="271" t="str">
        <f>'EUROSTAT AP table GWh'!S16</f>
        <v>:</v>
      </c>
      <c r="U7" s="271" t="str">
        <f>'EUROSTAT AP table GWh'!T16</f>
        <v/>
      </c>
      <c r="V7" s="271" t="str">
        <f>'EUROSTAT AP table GWh'!U16</f>
        <v>:</v>
      </c>
      <c r="W7" s="271" t="str">
        <f>'EUROSTAT AP table GWh'!V16</f>
        <v/>
      </c>
      <c r="X7" s="271" t="str">
        <f>'EUROSTAT AP table GWh'!W16</f>
        <v>:</v>
      </c>
      <c r="Y7" s="271" t="str">
        <f>'EUROSTAT AP table GWh'!X16</f>
        <v/>
      </c>
      <c r="Z7" s="271" t="str">
        <f>'EUROSTAT AP table GWh'!Y16</f>
        <v>:</v>
      </c>
      <c r="AA7" s="271" t="str">
        <f>'EUROSTAT AP table GWh'!Z16</f>
        <v/>
      </c>
      <c r="AB7" s="271" t="str">
        <f>'EUROSTAT AP table GWh'!AA16</f>
        <v>:</v>
      </c>
      <c r="AC7" s="271" t="str">
        <f>'EUROSTAT AP table GWh'!AB16</f>
        <v/>
      </c>
      <c r="AD7" s="271" t="str">
        <f>'EUROSTAT AP table GWh'!AC16</f>
        <v>:</v>
      </c>
      <c r="AE7" s="271" t="str">
        <f>'EUROSTAT AP table GWh'!AD16</f>
        <v/>
      </c>
      <c r="AF7" s="271" t="str">
        <f>'EUROSTAT AP table GWh'!AE16</f>
        <v>:</v>
      </c>
      <c r="AG7" s="271" t="str">
        <f>'EUROSTAT AP table GWh'!AF16</f>
        <v/>
      </c>
      <c r="AH7" s="271" t="str">
        <f>'EUROSTAT AP table GWh'!AG16</f>
        <v>:</v>
      </c>
      <c r="AI7" s="271" t="str">
        <f>'EUROSTAT AP table GWh'!AH16</f>
        <v/>
      </c>
      <c r="AJ7" s="271" t="str">
        <f>'EUROSTAT AP table GWh'!AI16</f>
        <v>:</v>
      </c>
      <c r="AK7" s="271" t="str">
        <f>'EUROSTAT AP table GWh'!AJ16</f>
        <v/>
      </c>
      <c r="AL7" s="271" t="str">
        <f>'EUROSTAT AP table GWh'!AK16</f>
        <v>:</v>
      </c>
      <c r="AM7" s="271" t="str">
        <f>'EUROSTAT AP table GWh'!AL16</f>
        <v/>
      </c>
      <c r="AN7" s="271" t="str">
        <f>'EUROSTAT AP table GWh'!AM16</f>
        <v>:</v>
      </c>
      <c r="AO7" s="271" t="str">
        <f>'EUROSTAT AP table GWh'!AN16</f>
        <v/>
      </c>
      <c r="AP7" s="271" t="str">
        <f>'EUROSTAT AP table GWh'!AO16</f>
        <v>:</v>
      </c>
      <c r="AQ7" s="271" t="str">
        <f>'EUROSTAT AP table GWh'!AP16</f>
        <v/>
      </c>
      <c r="AR7" s="271" t="str">
        <f>'EUROSTAT AP table GWh'!AQ16</f>
        <v>:</v>
      </c>
      <c r="AS7" s="271" t="str">
        <f>'EUROSTAT AP table GWh'!AR16</f>
        <v/>
      </c>
      <c r="AT7" s="271" t="str">
        <f>'EUROSTAT AP table GWh'!AS16</f>
        <v>:</v>
      </c>
      <c r="AU7" s="271" t="str">
        <f>'EUROSTAT AP table GWh'!AT16</f>
        <v/>
      </c>
      <c r="AV7" s="271" t="str">
        <f>'EUROSTAT AP table GWh'!AU16</f>
        <v>:</v>
      </c>
      <c r="AW7" s="271" t="str">
        <f>'EUROSTAT AP table GWh'!AV16</f>
        <v/>
      </c>
      <c r="AX7" s="271" t="str">
        <f>'EUROSTAT AP table GWh'!AW16</f>
        <v>:</v>
      </c>
      <c r="AY7" s="271" t="str">
        <f>'EUROSTAT AP table GWh'!AX16</f>
        <v/>
      </c>
      <c r="AZ7" s="271" t="str">
        <f>'EUROSTAT AP table GWh'!AY16</f>
        <v>:</v>
      </c>
      <c r="BA7" s="271" t="str">
        <f>'EUROSTAT AP table GWh'!AZ16</f>
        <v/>
      </c>
      <c r="BB7" s="271" t="str">
        <f>'EUROSTAT AP table GWh'!BA16</f>
        <v>:</v>
      </c>
      <c r="BC7" s="271" t="str">
        <f>'EUROSTAT AP table GWh'!BB16</f>
        <v/>
      </c>
      <c r="BD7" s="271" t="str">
        <f>'EUROSTAT AP table GWh'!BC16</f>
        <v>:</v>
      </c>
      <c r="BE7" s="271" t="str">
        <f>'EUROSTAT AP table GWh'!BD16</f>
        <v/>
      </c>
      <c r="BF7" s="271" t="str">
        <f>'EUROSTAT AP table GWh'!BE16</f>
        <v>:</v>
      </c>
      <c r="BG7" s="271" t="str">
        <f>'EUROSTAT AP table GWh'!BF16</f>
        <v/>
      </c>
      <c r="BH7" s="271" t="str">
        <f>'EUROSTAT AP table GWh'!BG16</f>
        <v>:</v>
      </c>
      <c r="BI7" s="271" t="str">
        <f>'EUROSTAT AP table GWh'!BH16</f>
        <v/>
      </c>
      <c r="BJ7" s="271" t="str">
        <f>'EUROSTAT AP table GWh'!BI16</f>
        <v>:</v>
      </c>
      <c r="BK7" s="271" t="str">
        <f>'EUROSTAT AP table GWh'!BJ16</f>
        <v/>
      </c>
      <c r="BL7" s="271" t="str">
        <f>'EUROSTAT AP table GWh'!BK16</f>
        <v>:</v>
      </c>
      <c r="BM7" s="271" t="str">
        <f>'EUROSTAT AP table GWh'!BL16</f>
        <v/>
      </c>
      <c r="BN7" s="271" t="str">
        <f>'EUROSTAT AP table GWh'!BM16</f>
        <v>:</v>
      </c>
      <c r="BO7" s="271" t="str">
        <f>'EUROSTAT AP table GWh'!BN16</f>
        <v/>
      </c>
      <c r="BP7" s="271" t="str">
        <f>'EUROSTAT AP table GWh'!BO16</f>
        <v>:</v>
      </c>
      <c r="BQ7" s="271" t="str">
        <f>'EUROSTAT AP table GWh'!BP16</f>
        <v/>
      </c>
      <c r="BR7" s="271" t="str">
        <f>'EUROSTAT AP table GWh'!BQ16</f>
        <v>:</v>
      </c>
      <c r="BS7" s="271" t="str">
        <f>'EUROSTAT AP table GWh'!BR16</f>
        <v/>
      </c>
      <c r="BT7" s="271" t="str">
        <f>'EUROSTAT AP table GWh'!BS16</f>
        <v>:</v>
      </c>
      <c r="BU7" s="271" t="str">
        <f>'EUROSTAT AP table GWh'!BT16</f>
        <v/>
      </c>
      <c r="BV7" s="271" t="str">
        <f>'EUROSTAT AP table GWh'!BU16</f>
        <v>:</v>
      </c>
      <c r="BW7" s="271" t="str">
        <f>'EUROSTAT AP table GWh'!BV16</f>
        <v/>
      </c>
      <c r="BX7" s="271" t="str">
        <f>'EUROSTAT AP table GWh'!BW16</f>
        <v>:</v>
      </c>
      <c r="BY7" s="271" t="str">
        <f>'EUROSTAT AP table GWh'!BX16</f>
        <v/>
      </c>
      <c r="BZ7" s="271" t="str">
        <f>'EUROSTAT AP table GWh'!BY16</f>
        <v>:</v>
      </c>
      <c r="CA7" s="271" t="str">
        <f>'EUROSTAT AP table GWh'!BZ16</f>
        <v/>
      </c>
      <c r="CB7" s="271" t="str">
        <f>'EUROSTAT AP table GWh'!CA16</f>
        <v>:</v>
      </c>
      <c r="CC7" s="271" t="str">
        <f>'EUROSTAT AP table GWh'!CB16</f>
        <v/>
      </c>
      <c r="CD7" s="271" t="str">
        <f>'EUROSTAT AP table GWh'!CC16</f>
        <v>:</v>
      </c>
      <c r="CE7" s="271" t="str">
        <f>'EUROSTAT AP table GWh'!CD16</f>
        <v/>
      </c>
    </row>
    <row r="8" spans="1:83" x14ac:dyDescent="0.2">
      <c r="A8" s="270" t="s">
        <v>142</v>
      </c>
      <c r="B8" s="270" t="s">
        <v>74</v>
      </c>
      <c r="C8" s="274" t="s">
        <v>391</v>
      </c>
      <c r="D8" s="272">
        <f>'EUROSTAT AP table TJ'!C17</f>
        <v>44277.38</v>
      </c>
      <c r="E8" s="272" t="str">
        <f>'EUROSTAT AP table TJ'!D17</f>
        <v/>
      </c>
      <c r="F8" s="272">
        <f>'EUROSTAT AP table TJ'!E17</f>
        <v>7043.7550000000001</v>
      </c>
      <c r="G8" s="272" t="str">
        <f>'EUROSTAT AP table TJ'!F17</f>
        <v/>
      </c>
      <c r="H8" s="272">
        <f>'EUROSTAT AP table TJ'!G17</f>
        <v>0</v>
      </c>
      <c r="I8" s="272" t="str">
        <f>'EUROSTAT AP table TJ'!H17</f>
        <v/>
      </c>
      <c r="J8" s="272">
        <f>'EUROSTAT AP table TJ'!I17</f>
        <v>0</v>
      </c>
      <c r="K8" s="272" t="str">
        <f>'EUROSTAT AP table TJ'!J17</f>
        <v/>
      </c>
      <c r="L8" s="272">
        <f>'EUROSTAT AP table TJ'!K17</f>
        <v>0</v>
      </c>
      <c r="M8" s="272" t="str">
        <f>'EUROSTAT AP table TJ'!L17</f>
        <v/>
      </c>
      <c r="N8" s="272">
        <f>'EUROSTAT AP table TJ'!M17</f>
        <v>0</v>
      </c>
      <c r="O8" s="272" t="str">
        <f>'EUROSTAT AP table TJ'!N17</f>
        <v/>
      </c>
      <c r="P8" s="272">
        <f>'EUROSTAT AP table TJ'!O17</f>
        <v>0</v>
      </c>
      <c r="Q8" s="272" t="str">
        <f>'EUROSTAT AP table TJ'!P17</f>
        <v/>
      </c>
      <c r="R8" s="272">
        <f>'EUROSTAT AP table TJ'!Q17</f>
        <v>0</v>
      </c>
      <c r="S8" s="272" t="str">
        <f>'EUROSTAT AP table TJ'!R17</f>
        <v/>
      </c>
      <c r="T8" s="272">
        <f>'EUROSTAT AP table TJ'!S17</f>
        <v>0</v>
      </c>
      <c r="U8" s="272" t="str">
        <f>'EUROSTAT AP table TJ'!T17</f>
        <v/>
      </c>
      <c r="V8" s="272">
        <f>'EUROSTAT AP table TJ'!U17</f>
        <v>7043.7550000000001</v>
      </c>
      <c r="W8" s="272" t="str">
        <f>'EUROSTAT AP table TJ'!V17</f>
        <v/>
      </c>
      <c r="X8" s="272">
        <f>'EUROSTAT AP table TJ'!W17</f>
        <v>0</v>
      </c>
      <c r="Y8" s="272" t="str">
        <f>'EUROSTAT AP table TJ'!X17</f>
        <v/>
      </c>
      <c r="Z8" s="272">
        <f>'EUROSTAT AP table TJ'!Y17</f>
        <v>0</v>
      </c>
      <c r="AA8" s="272" t="str">
        <f>'EUROSTAT AP table TJ'!Z17</f>
        <v/>
      </c>
      <c r="AB8" s="272">
        <f>'EUROSTAT AP table TJ'!AA17</f>
        <v>0</v>
      </c>
      <c r="AC8" s="272" t="str">
        <f>'EUROSTAT AP table TJ'!AB17</f>
        <v/>
      </c>
      <c r="AD8" s="272">
        <f>'EUROSTAT AP table TJ'!AC17</f>
        <v>0</v>
      </c>
      <c r="AE8" s="272" t="str">
        <f>'EUROSTAT AP table TJ'!AD17</f>
        <v/>
      </c>
      <c r="AF8" s="272">
        <f>'EUROSTAT AP table TJ'!AE17</f>
        <v>0</v>
      </c>
      <c r="AG8" s="272" t="str">
        <f>'EUROSTAT AP table TJ'!AF17</f>
        <v/>
      </c>
      <c r="AH8" s="272">
        <f>'EUROSTAT AP table TJ'!AG17</f>
        <v>0</v>
      </c>
      <c r="AI8" s="272" t="str">
        <f>'EUROSTAT AP table TJ'!AH17</f>
        <v/>
      </c>
      <c r="AJ8" s="272">
        <f>'EUROSTAT AP table TJ'!AI17</f>
        <v>18505.8</v>
      </c>
      <c r="AK8" s="272" t="str">
        <f>'EUROSTAT AP table TJ'!AJ17</f>
        <v/>
      </c>
      <c r="AL8" s="272">
        <f>'EUROSTAT AP table TJ'!AK17</f>
        <v>0</v>
      </c>
      <c r="AM8" s="272" t="str">
        <f>'EUROSTAT AP table TJ'!AL17</f>
        <v/>
      </c>
      <c r="AN8" s="272">
        <f>'EUROSTAT AP table TJ'!AM17</f>
        <v>17242.855</v>
      </c>
      <c r="AO8" s="272" t="str">
        <f>'EUROSTAT AP table TJ'!AN17</f>
        <v/>
      </c>
      <c r="AP8" s="272">
        <f>'EUROSTAT AP table TJ'!AO17</f>
        <v>10.08</v>
      </c>
      <c r="AQ8" s="272" t="str">
        <f>'EUROSTAT AP table TJ'!AP17</f>
        <v/>
      </c>
      <c r="AR8" s="272">
        <f>'EUROSTAT AP table TJ'!AQ17</f>
        <v>0</v>
      </c>
      <c r="AS8" s="272" t="str">
        <f>'EUROSTAT AP table TJ'!AR17</f>
        <v/>
      </c>
      <c r="AT8" s="272">
        <f>'EUROSTAT AP table TJ'!AS17</f>
        <v>0</v>
      </c>
      <c r="AU8" s="272" t="str">
        <f>'EUROSTAT AP table TJ'!AT17</f>
        <v/>
      </c>
      <c r="AV8" s="272">
        <f>'EUROSTAT AP table TJ'!AU17</f>
        <v>0</v>
      </c>
      <c r="AW8" s="272" t="str">
        <f>'EUROSTAT AP table TJ'!AV17</f>
        <v/>
      </c>
      <c r="AX8" s="272">
        <f>'EUROSTAT AP table TJ'!AW17</f>
        <v>0</v>
      </c>
      <c r="AY8" s="272" t="str">
        <f>'EUROSTAT AP table TJ'!AX17</f>
        <v/>
      </c>
      <c r="AZ8" s="272">
        <f>'EUROSTAT AP table TJ'!AY17</f>
        <v>331.22699999999998</v>
      </c>
      <c r="BA8" s="272" t="str">
        <f>'EUROSTAT AP table TJ'!AZ17</f>
        <v/>
      </c>
      <c r="BB8" s="272">
        <f>'EUROSTAT AP table TJ'!BA17</f>
        <v>921.63800000000003</v>
      </c>
      <c r="BC8" s="272" t="str">
        <f>'EUROSTAT AP table TJ'!BB17</f>
        <v/>
      </c>
      <c r="BD8" s="272">
        <f>'EUROSTAT AP table TJ'!BC17</f>
        <v>0</v>
      </c>
      <c r="BE8" s="272" t="str">
        <f>'EUROSTAT AP table TJ'!BD17</f>
        <v/>
      </c>
      <c r="BF8" s="272">
        <f>'EUROSTAT AP table TJ'!BE17</f>
        <v>0</v>
      </c>
      <c r="BG8" s="272" t="str">
        <f>'EUROSTAT AP table TJ'!BF17</f>
        <v/>
      </c>
      <c r="BH8" s="272">
        <f>'EUROSTAT AP table TJ'!BG17</f>
        <v>0</v>
      </c>
      <c r="BI8" s="272" t="str">
        <f>'EUROSTAT AP table TJ'!BH17</f>
        <v/>
      </c>
      <c r="BJ8" s="272">
        <f>'EUROSTAT AP table TJ'!BI17</f>
        <v>0</v>
      </c>
      <c r="BK8" s="272" t="str">
        <f>'EUROSTAT AP table TJ'!BJ17</f>
        <v/>
      </c>
      <c r="BL8" s="272">
        <f>'EUROSTAT AP table TJ'!BK17</f>
        <v>0</v>
      </c>
      <c r="BM8" s="272" t="str">
        <f>'EUROSTAT AP table TJ'!BL17</f>
        <v/>
      </c>
      <c r="BN8" s="272">
        <f>'EUROSTAT AP table TJ'!BM17</f>
        <v>0</v>
      </c>
      <c r="BO8" s="272" t="str">
        <f>'EUROSTAT AP table TJ'!BN17</f>
        <v/>
      </c>
      <c r="BP8" s="272">
        <f>'EUROSTAT AP table TJ'!BO17</f>
        <v>0</v>
      </c>
      <c r="BQ8" s="272" t="str">
        <f>'EUROSTAT AP table TJ'!BP17</f>
        <v/>
      </c>
      <c r="BR8" s="272">
        <f>'EUROSTAT AP table TJ'!BQ17</f>
        <v>0</v>
      </c>
      <c r="BS8" s="272" t="str">
        <f>'EUROSTAT AP table TJ'!BR17</f>
        <v/>
      </c>
      <c r="BT8" s="272">
        <f>'EUROSTAT AP table TJ'!BS17</f>
        <v>18727.825000000001</v>
      </c>
      <c r="BU8" s="272" t="str">
        <f>'EUROSTAT AP table TJ'!BT17</f>
        <v/>
      </c>
      <c r="BV8" s="272">
        <f>'EUROSTAT AP table TJ'!BU17</f>
        <v>18727.825000000001</v>
      </c>
      <c r="BW8" s="272" t="str">
        <f>'EUROSTAT AP table TJ'!BV17</f>
        <v/>
      </c>
      <c r="BX8" s="272">
        <f>'EUROSTAT AP table TJ'!BW17</f>
        <v>0</v>
      </c>
      <c r="BY8" s="272" t="str">
        <f>'EUROSTAT AP table TJ'!BX17</f>
        <v/>
      </c>
      <c r="BZ8" s="272">
        <f>'EUROSTAT AP table TJ'!BY17</f>
        <v>0</v>
      </c>
      <c r="CA8" s="272" t="str">
        <f>'EUROSTAT AP table TJ'!BZ17</f>
        <v/>
      </c>
      <c r="CB8" s="272">
        <f>'EUROSTAT AP table TJ'!CA17</f>
        <v>0</v>
      </c>
      <c r="CC8" s="272" t="str">
        <f>'EUROSTAT AP table TJ'!CB17</f>
        <v/>
      </c>
      <c r="CD8" s="272">
        <f>'EUROSTAT AP table TJ'!CC17</f>
        <v>0</v>
      </c>
      <c r="CE8" s="272" t="str">
        <f>'EUROSTAT AP table TJ'!CD17</f>
        <v/>
      </c>
    </row>
    <row r="9" spans="1:83" x14ac:dyDescent="0.2">
      <c r="A9" s="270" t="s">
        <v>142</v>
      </c>
      <c r="B9" s="270" t="s">
        <v>143</v>
      </c>
      <c r="C9" s="274" t="s">
        <v>391</v>
      </c>
      <c r="D9" s="272" t="str">
        <f>'EUROSTAT AP table TJ'!C18</f>
        <v>:</v>
      </c>
      <c r="E9" s="272" t="str">
        <f>'EUROSTAT AP table TJ'!D18</f>
        <v/>
      </c>
      <c r="F9" s="272" t="str">
        <f>'EUROSTAT AP table TJ'!E18</f>
        <v>:</v>
      </c>
      <c r="G9" s="272" t="str">
        <f>'EUROSTAT AP table TJ'!F18</f>
        <v/>
      </c>
      <c r="H9" s="272" t="str">
        <f>'EUROSTAT AP table TJ'!G18</f>
        <v>:</v>
      </c>
      <c r="I9" s="272" t="str">
        <f>'EUROSTAT AP table TJ'!H18</f>
        <v/>
      </c>
      <c r="J9" s="272" t="str">
        <f>'EUROSTAT AP table TJ'!I18</f>
        <v>:</v>
      </c>
      <c r="K9" s="272" t="str">
        <f>'EUROSTAT AP table TJ'!J18</f>
        <v/>
      </c>
      <c r="L9" s="272" t="str">
        <f>'EUROSTAT AP table TJ'!K18</f>
        <v>:</v>
      </c>
      <c r="M9" s="272" t="str">
        <f>'EUROSTAT AP table TJ'!L18</f>
        <v/>
      </c>
      <c r="N9" s="272" t="str">
        <f>'EUROSTAT AP table TJ'!M18</f>
        <v>:</v>
      </c>
      <c r="O9" s="272" t="str">
        <f>'EUROSTAT AP table TJ'!N18</f>
        <v/>
      </c>
      <c r="P9" s="272" t="str">
        <f>'EUROSTAT AP table TJ'!O18</f>
        <v>:</v>
      </c>
      <c r="Q9" s="272" t="str">
        <f>'EUROSTAT AP table TJ'!P18</f>
        <v/>
      </c>
      <c r="R9" s="272" t="str">
        <f>'EUROSTAT AP table TJ'!Q18</f>
        <v>:</v>
      </c>
      <c r="S9" s="272" t="str">
        <f>'EUROSTAT AP table TJ'!R18</f>
        <v/>
      </c>
      <c r="T9" s="272" t="str">
        <f>'EUROSTAT AP table TJ'!S18</f>
        <v>:</v>
      </c>
      <c r="U9" s="272" t="str">
        <f>'EUROSTAT AP table TJ'!T18</f>
        <v/>
      </c>
      <c r="V9" s="272" t="str">
        <f>'EUROSTAT AP table TJ'!U18</f>
        <v>:</v>
      </c>
      <c r="W9" s="272" t="str">
        <f>'EUROSTAT AP table TJ'!V18</f>
        <v/>
      </c>
      <c r="X9" s="272" t="str">
        <f>'EUROSTAT AP table TJ'!W18</f>
        <v>:</v>
      </c>
      <c r="Y9" s="272" t="str">
        <f>'EUROSTAT AP table TJ'!X18</f>
        <v/>
      </c>
      <c r="Z9" s="272" t="str">
        <f>'EUROSTAT AP table TJ'!Y18</f>
        <v>:</v>
      </c>
      <c r="AA9" s="272" t="str">
        <f>'EUROSTAT AP table TJ'!Z18</f>
        <v/>
      </c>
      <c r="AB9" s="272" t="str">
        <f>'EUROSTAT AP table TJ'!AA18</f>
        <v>:</v>
      </c>
      <c r="AC9" s="272" t="str">
        <f>'EUROSTAT AP table TJ'!AB18</f>
        <v/>
      </c>
      <c r="AD9" s="272" t="str">
        <f>'EUROSTAT AP table TJ'!AC18</f>
        <v>:</v>
      </c>
      <c r="AE9" s="272" t="str">
        <f>'EUROSTAT AP table TJ'!AD18</f>
        <v/>
      </c>
      <c r="AF9" s="272" t="str">
        <f>'EUROSTAT AP table TJ'!AE18</f>
        <v>:</v>
      </c>
      <c r="AG9" s="272" t="str">
        <f>'EUROSTAT AP table TJ'!AF18</f>
        <v/>
      </c>
      <c r="AH9" s="272" t="str">
        <f>'EUROSTAT AP table TJ'!AG18</f>
        <v>:</v>
      </c>
      <c r="AI9" s="272" t="str">
        <f>'EUROSTAT AP table TJ'!AH18</f>
        <v/>
      </c>
      <c r="AJ9" s="272" t="str">
        <f>'EUROSTAT AP table TJ'!AI18</f>
        <v>:</v>
      </c>
      <c r="AK9" s="272" t="str">
        <f>'EUROSTAT AP table TJ'!AJ18</f>
        <v/>
      </c>
      <c r="AL9" s="272" t="str">
        <f>'EUROSTAT AP table TJ'!AK18</f>
        <v>:</v>
      </c>
      <c r="AM9" s="272" t="str">
        <f>'EUROSTAT AP table TJ'!AL18</f>
        <v/>
      </c>
      <c r="AN9" s="272" t="str">
        <f>'EUROSTAT AP table TJ'!AM18</f>
        <v>:</v>
      </c>
      <c r="AO9" s="272" t="str">
        <f>'EUROSTAT AP table TJ'!AN18</f>
        <v/>
      </c>
      <c r="AP9" s="272" t="str">
        <f>'EUROSTAT AP table TJ'!AO18</f>
        <v>:</v>
      </c>
      <c r="AQ9" s="272" t="str">
        <f>'EUROSTAT AP table TJ'!AP18</f>
        <v/>
      </c>
      <c r="AR9" s="272" t="str">
        <f>'EUROSTAT AP table TJ'!AQ18</f>
        <v>:</v>
      </c>
      <c r="AS9" s="272" t="str">
        <f>'EUROSTAT AP table TJ'!AR18</f>
        <v/>
      </c>
      <c r="AT9" s="272" t="str">
        <f>'EUROSTAT AP table TJ'!AS18</f>
        <v>:</v>
      </c>
      <c r="AU9" s="272" t="str">
        <f>'EUROSTAT AP table TJ'!AT18</f>
        <v/>
      </c>
      <c r="AV9" s="272" t="str">
        <f>'EUROSTAT AP table TJ'!AU18</f>
        <v>:</v>
      </c>
      <c r="AW9" s="272" t="str">
        <f>'EUROSTAT AP table TJ'!AV18</f>
        <v/>
      </c>
      <c r="AX9" s="272" t="str">
        <f>'EUROSTAT AP table TJ'!AW18</f>
        <v>:</v>
      </c>
      <c r="AY9" s="272" t="str">
        <f>'EUROSTAT AP table TJ'!AX18</f>
        <v/>
      </c>
      <c r="AZ9" s="272" t="str">
        <f>'EUROSTAT AP table TJ'!AY18</f>
        <v>:</v>
      </c>
      <c r="BA9" s="272" t="str">
        <f>'EUROSTAT AP table TJ'!AZ18</f>
        <v/>
      </c>
      <c r="BB9" s="272" t="str">
        <f>'EUROSTAT AP table TJ'!BA18</f>
        <v>:</v>
      </c>
      <c r="BC9" s="272" t="str">
        <f>'EUROSTAT AP table TJ'!BB18</f>
        <v/>
      </c>
      <c r="BD9" s="272" t="str">
        <f>'EUROSTAT AP table TJ'!BC18</f>
        <v>:</v>
      </c>
      <c r="BE9" s="272" t="str">
        <f>'EUROSTAT AP table TJ'!BD18</f>
        <v/>
      </c>
      <c r="BF9" s="272" t="str">
        <f>'EUROSTAT AP table TJ'!BE18</f>
        <v>:</v>
      </c>
      <c r="BG9" s="272" t="str">
        <f>'EUROSTAT AP table TJ'!BF18</f>
        <v/>
      </c>
      <c r="BH9" s="272" t="str">
        <f>'EUROSTAT AP table TJ'!BG18</f>
        <v>:</v>
      </c>
      <c r="BI9" s="272" t="str">
        <f>'EUROSTAT AP table TJ'!BH18</f>
        <v/>
      </c>
      <c r="BJ9" s="272" t="str">
        <f>'EUROSTAT AP table TJ'!BI18</f>
        <v>:</v>
      </c>
      <c r="BK9" s="272" t="str">
        <f>'EUROSTAT AP table TJ'!BJ18</f>
        <v/>
      </c>
      <c r="BL9" s="272" t="str">
        <f>'EUROSTAT AP table TJ'!BK18</f>
        <v>:</v>
      </c>
      <c r="BM9" s="272" t="str">
        <f>'EUROSTAT AP table TJ'!BL18</f>
        <v/>
      </c>
      <c r="BN9" s="272" t="str">
        <f>'EUROSTAT AP table TJ'!BM18</f>
        <v>:</v>
      </c>
      <c r="BO9" s="272" t="str">
        <f>'EUROSTAT AP table TJ'!BN18</f>
        <v/>
      </c>
      <c r="BP9" s="272" t="str">
        <f>'EUROSTAT AP table TJ'!BO18</f>
        <v>:</v>
      </c>
      <c r="BQ9" s="272" t="str">
        <f>'EUROSTAT AP table TJ'!BP18</f>
        <v/>
      </c>
      <c r="BR9" s="272" t="str">
        <f>'EUROSTAT AP table TJ'!BQ18</f>
        <v>:</v>
      </c>
      <c r="BS9" s="272" t="str">
        <f>'EUROSTAT AP table TJ'!BR18</f>
        <v/>
      </c>
      <c r="BT9" s="272" t="str">
        <f>'EUROSTAT AP table TJ'!BS18</f>
        <v>:</v>
      </c>
      <c r="BU9" s="272" t="str">
        <f>'EUROSTAT AP table TJ'!BT18</f>
        <v/>
      </c>
      <c r="BV9" s="272" t="str">
        <f>'EUROSTAT AP table TJ'!BU18</f>
        <v>:</v>
      </c>
      <c r="BW9" s="272" t="str">
        <f>'EUROSTAT AP table TJ'!BV18</f>
        <v/>
      </c>
      <c r="BX9" s="272" t="str">
        <f>'EUROSTAT AP table TJ'!BW18</f>
        <v>:</v>
      </c>
      <c r="BY9" s="272" t="str">
        <f>'EUROSTAT AP table TJ'!BX18</f>
        <v/>
      </c>
      <c r="BZ9" s="272" t="str">
        <f>'EUROSTAT AP table TJ'!BY18</f>
        <v>:</v>
      </c>
      <c r="CA9" s="272" t="str">
        <f>'EUROSTAT AP table TJ'!BZ18</f>
        <v/>
      </c>
      <c r="CB9" s="272" t="str">
        <f>'EUROSTAT AP table TJ'!CA18</f>
        <v>:</v>
      </c>
      <c r="CC9" s="272" t="str">
        <f>'EUROSTAT AP table TJ'!CB18</f>
        <v/>
      </c>
      <c r="CD9" s="272" t="str">
        <f>'EUROSTAT AP table TJ'!CC18</f>
        <v>:</v>
      </c>
      <c r="CE9" s="272" t="str">
        <f>'EUROSTAT AP table TJ'!CD18</f>
        <v/>
      </c>
    </row>
    <row r="10" spans="1:83" x14ac:dyDescent="0.2">
      <c r="A10" s="270" t="s">
        <v>142</v>
      </c>
      <c r="B10" s="270" t="s">
        <v>684</v>
      </c>
      <c r="C10" s="274" t="s">
        <v>391</v>
      </c>
      <c r="D10" s="272">
        <f>'EUROSTAT AP table TJ'!C19</f>
        <v>33414.000999999997</v>
      </c>
      <c r="E10" s="272" t="str">
        <f>'EUROSTAT AP table TJ'!D19</f>
        <v/>
      </c>
      <c r="F10" s="272">
        <f>'EUROSTAT AP table TJ'!E19</f>
        <v>7043.7550000000001</v>
      </c>
      <c r="G10" s="272" t="str">
        <f>'EUROSTAT AP table TJ'!F19</f>
        <v/>
      </c>
      <c r="H10" s="272">
        <f>'EUROSTAT AP table TJ'!G19</f>
        <v>0</v>
      </c>
      <c r="I10" s="272" t="str">
        <f>'EUROSTAT AP table TJ'!H19</f>
        <v/>
      </c>
      <c r="J10" s="272">
        <f>'EUROSTAT AP table TJ'!I19</f>
        <v>0</v>
      </c>
      <c r="K10" s="272" t="str">
        <f>'EUROSTAT AP table TJ'!J19</f>
        <v/>
      </c>
      <c r="L10" s="272">
        <f>'EUROSTAT AP table TJ'!K19</f>
        <v>0</v>
      </c>
      <c r="M10" s="272" t="str">
        <f>'EUROSTAT AP table TJ'!L19</f>
        <v/>
      </c>
      <c r="N10" s="272">
        <f>'EUROSTAT AP table TJ'!M19</f>
        <v>0</v>
      </c>
      <c r="O10" s="272" t="str">
        <f>'EUROSTAT AP table TJ'!N19</f>
        <v/>
      </c>
      <c r="P10" s="272">
        <f>'EUROSTAT AP table TJ'!O19</f>
        <v>0</v>
      </c>
      <c r="Q10" s="272" t="str">
        <f>'EUROSTAT AP table TJ'!P19</f>
        <v/>
      </c>
      <c r="R10" s="272">
        <f>'EUROSTAT AP table TJ'!Q19</f>
        <v>0</v>
      </c>
      <c r="S10" s="272" t="str">
        <f>'EUROSTAT AP table TJ'!R19</f>
        <v/>
      </c>
      <c r="T10" s="272">
        <f>'EUROSTAT AP table TJ'!S19</f>
        <v>0</v>
      </c>
      <c r="U10" s="272" t="str">
        <f>'EUROSTAT AP table TJ'!T19</f>
        <v/>
      </c>
      <c r="V10" s="272">
        <f>'EUROSTAT AP table TJ'!U19</f>
        <v>7043.7550000000001</v>
      </c>
      <c r="W10" s="272" t="str">
        <f>'EUROSTAT AP table TJ'!V19</f>
        <v/>
      </c>
      <c r="X10" s="272">
        <f>'EUROSTAT AP table TJ'!W19</f>
        <v>0</v>
      </c>
      <c r="Y10" s="272" t="str">
        <f>'EUROSTAT AP table TJ'!X19</f>
        <v/>
      </c>
      <c r="Z10" s="272">
        <f>'EUROSTAT AP table TJ'!Y19</f>
        <v>0</v>
      </c>
      <c r="AA10" s="272" t="str">
        <f>'EUROSTAT AP table TJ'!Z19</f>
        <v/>
      </c>
      <c r="AB10" s="272">
        <f>'EUROSTAT AP table TJ'!AA19</f>
        <v>0</v>
      </c>
      <c r="AC10" s="272" t="str">
        <f>'EUROSTAT AP table TJ'!AB19</f>
        <v/>
      </c>
      <c r="AD10" s="272">
        <f>'EUROSTAT AP table TJ'!AC19</f>
        <v>0</v>
      </c>
      <c r="AE10" s="272" t="str">
        <f>'EUROSTAT AP table TJ'!AD19</f>
        <v/>
      </c>
      <c r="AF10" s="272">
        <f>'EUROSTAT AP table TJ'!AE19</f>
        <v>0</v>
      </c>
      <c r="AG10" s="272" t="str">
        <f>'EUROSTAT AP table TJ'!AF19</f>
        <v/>
      </c>
      <c r="AH10" s="272">
        <f>'EUROSTAT AP table TJ'!AG19</f>
        <v>0</v>
      </c>
      <c r="AI10" s="272" t="str">
        <f>'EUROSTAT AP table TJ'!AH19</f>
        <v/>
      </c>
      <c r="AJ10" s="272">
        <f>'EUROSTAT AP table TJ'!AI19</f>
        <v>8362.4580000000005</v>
      </c>
      <c r="AK10" s="272" t="str">
        <f>'EUROSTAT AP table TJ'!AJ19</f>
        <v/>
      </c>
      <c r="AL10" s="272">
        <f>'EUROSTAT AP table TJ'!AK19</f>
        <v>0</v>
      </c>
      <c r="AM10" s="272" t="str">
        <f>'EUROSTAT AP table TJ'!AL19</f>
        <v/>
      </c>
      <c r="AN10" s="272">
        <f>'EUROSTAT AP table TJ'!AM19</f>
        <v>7348.3459999999995</v>
      </c>
      <c r="AO10" s="272" t="str">
        <f>'EUROSTAT AP table TJ'!AN19</f>
        <v/>
      </c>
      <c r="AP10" s="272">
        <f>'EUROSTAT AP table TJ'!AO19</f>
        <v>0</v>
      </c>
      <c r="AQ10" s="272" t="str">
        <f>'EUROSTAT AP table TJ'!AP19</f>
        <v/>
      </c>
      <c r="AR10" s="272">
        <f>'EUROSTAT AP table TJ'!AQ19</f>
        <v>0</v>
      </c>
      <c r="AS10" s="272" t="str">
        <f>'EUROSTAT AP table TJ'!AR19</f>
        <v/>
      </c>
      <c r="AT10" s="272">
        <f>'EUROSTAT AP table TJ'!AS19</f>
        <v>0</v>
      </c>
      <c r="AU10" s="272" t="str">
        <f>'EUROSTAT AP table TJ'!AT19</f>
        <v/>
      </c>
      <c r="AV10" s="272">
        <f>'EUROSTAT AP table TJ'!AU19</f>
        <v>0</v>
      </c>
      <c r="AW10" s="272" t="str">
        <f>'EUROSTAT AP table TJ'!AV19</f>
        <v/>
      </c>
      <c r="AX10" s="272">
        <f>'EUROSTAT AP table TJ'!AW19</f>
        <v>0</v>
      </c>
      <c r="AY10" s="272" t="str">
        <f>'EUROSTAT AP table TJ'!AX19</f>
        <v/>
      </c>
      <c r="AZ10" s="272">
        <f>'EUROSTAT AP table TJ'!AY19</f>
        <v>92.474000000000004</v>
      </c>
      <c r="BA10" s="272" t="str">
        <f>'EUROSTAT AP table TJ'!AZ19</f>
        <v/>
      </c>
      <c r="BB10" s="272">
        <f>'EUROSTAT AP table TJ'!BA19</f>
        <v>921.63800000000003</v>
      </c>
      <c r="BC10" s="272" t="str">
        <f>'EUROSTAT AP table TJ'!BB19</f>
        <v/>
      </c>
      <c r="BD10" s="272">
        <f>'EUROSTAT AP table TJ'!BC19</f>
        <v>0</v>
      </c>
      <c r="BE10" s="272" t="str">
        <f>'EUROSTAT AP table TJ'!BD19</f>
        <v/>
      </c>
      <c r="BF10" s="272">
        <f>'EUROSTAT AP table TJ'!BE19</f>
        <v>0</v>
      </c>
      <c r="BG10" s="272" t="str">
        <f>'EUROSTAT AP table TJ'!BF19</f>
        <v/>
      </c>
      <c r="BH10" s="272">
        <f>'EUROSTAT AP table TJ'!BG19</f>
        <v>0</v>
      </c>
      <c r="BI10" s="272" t="str">
        <f>'EUROSTAT AP table TJ'!BH19</f>
        <v/>
      </c>
      <c r="BJ10" s="272">
        <f>'EUROSTAT AP table TJ'!BI19</f>
        <v>0</v>
      </c>
      <c r="BK10" s="272" t="str">
        <f>'EUROSTAT AP table TJ'!BJ19</f>
        <v/>
      </c>
      <c r="BL10" s="272">
        <f>'EUROSTAT AP table TJ'!BK19</f>
        <v>0</v>
      </c>
      <c r="BM10" s="272" t="str">
        <f>'EUROSTAT AP table TJ'!BL19</f>
        <v/>
      </c>
      <c r="BN10" s="272">
        <f>'EUROSTAT AP table TJ'!BM19</f>
        <v>0</v>
      </c>
      <c r="BO10" s="272" t="str">
        <f>'EUROSTAT AP table TJ'!BN19</f>
        <v/>
      </c>
      <c r="BP10" s="272">
        <f>'EUROSTAT AP table TJ'!BO19</f>
        <v>0</v>
      </c>
      <c r="BQ10" s="272" t="str">
        <f>'EUROSTAT AP table TJ'!BP19</f>
        <v/>
      </c>
      <c r="BR10" s="272">
        <f>'EUROSTAT AP table TJ'!BQ19</f>
        <v>0</v>
      </c>
      <c r="BS10" s="272" t="str">
        <f>'EUROSTAT AP table TJ'!BR19</f>
        <v/>
      </c>
      <c r="BT10" s="272">
        <f>'EUROSTAT AP table TJ'!BS19</f>
        <v>18007.788</v>
      </c>
      <c r="BU10" s="272" t="str">
        <f>'EUROSTAT AP table TJ'!BT19</f>
        <v/>
      </c>
      <c r="BV10" s="272">
        <f>'EUROSTAT AP table TJ'!BU19</f>
        <v>18007.788</v>
      </c>
      <c r="BW10" s="272" t="str">
        <f>'EUROSTAT AP table TJ'!BV19</f>
        <v/>
      </c>
      <c r="BX10" s="272">
        <f>'EUROSTAT AP table TJ'!BW19</f>
        <v>0</v>
      </c>
      <c r="BY10" s="272" t="str">
        <f>'EUROSTAT AP table TJ'!BX19</f>
        <v/>
      </c>
      <c r="BZ10" s="272">
        <f>'EUROSTAT AP table TJ'!BY19</f>
        <v>0</v>
      </c>
      <c r="CA10" s="272" t="str">
        <f>'EUROSTAT AP table TJ'!BZ19</f>
        <v/>
      </c>
      <c r="CB10" s="272">
        <f>'EUROSTAT AP table TJ'!CA19</f>
        <v>0</v>
      </c>
      <c r="CC10" s="272" t="str">
        <f>'EUROSTAT AP table TJ'!CB19</f>
        <v/>
      </c>
      <c r="CD10" s="272">
        <f>'EUROSTAT AP table TJ'!CC19</f>
        <v>0</v>
      </c>
      <c r="CE10" s="272" t="str">
        <f>'EUROSTAT AP table TJ'!CD19</f>
        <v/>
      </c>
    </row>
    <row r="11" spans="1:83" x14ac:dyDescent="0.2">
      <c r="A11" s="270" t="s">
        <v>142</v>
      </c>
      <c r="B11" s="270" t="s">
        <v>142</v>
      </c>
      <c r="C11" s="274" t="s">
        <v>391</v>
      </c>
      <c r="D11" s="272">
        <f>'EUROSTAT AP table TJ'!C20</f>
        <v>10863.379000000001</v>
      </c>
      <c r="E11" s="272" t="str">
        <f>'EUROSTAT AP table TJ'!D20</f>
        <v/>
      </c>
      <c r="F11" s="272">
        <f>'EUROSTAT AP table TJ'!E20</f>
        <v>0</v>
      </c>
      <c r="G11" s="272" t="str">
        <f>'EUROSTAT AP table TJ'!F20</f>
        <v/>
      </c>
      <c r="H11" s="272">
        <f>'EUROSTAT AP table TJ'!G20</f>
        <v>0</v>
      </c>
      <c r="I11" s="272" t="str">
        <f>'EUROSTAT AP table TJ'!H20</f>
        <v/>
      </c>
      <c r="J11" s="272">
        <f>'EUROSTAT AP table TJ'!I20</f>
        <v>0</v>
      </c>
      <c r="K11" s="272" t="str">
        <f>'EUROSTAT AP table TJ'!J20</f>
        <v/>
      </c>
      <c r="L11" s="272">
        <f>'EUROSTAT AP table TJ'!K20</f>
        <v>0</v>
      </c>
      <c r="M11" s="272" t="str">
        <f>'EUROSTAT AP table TJ'!L20</f>
        <v/>
      </c>
      <c r="N11" s="272">
        <f>'EUROSTAT AP table TJ'!M20</f>
        <v>0</v>
      </c>
      <c r="O11" s="272" t="str">
        <f>'EUROSTAT AP table TJ'!N20</f>
        <v/>
      </c>
      <c r="P11" s="272">
        <f>'EUROSTAT AP table TJ'!O20</f>
        <v>0</v>
      </c>
      <c r="Q11" s="272" t="str">
        <f>'EUROSTAT AP table TJ'!P20</f>
        <v/>
      </c>
      <c r="R11" s="272">
        <f>'EUROSTAT AP table TJ'!Q20</f>
        <v>0</v>
      </c>
      <c r="S11" s="272" t="str">
        <f>'EUROSTAT AP table TJ'!R20</f>
        <v/>
      </c>
      <c r="T11" s="272">
        <f>'EUROSTAT AP table TJ'!S20</f>
        <v>0</v>
      </c>
      <c r="U11" s="272" t="str">
        <f>'EUROSTAT AP table TJ'!T20</f>
        <v/>
      </c>
      <c r="V11" s="272">
        <f>'EUROSTAT AP table TJ'!U20</f>
        <v>0</v>
      </c>
      <c r="W11" s="272" t="str">
        <f>'EUROSTAT AP table TJ'!V20</f>
        <v/>
      </c>
      <c r="X11" s="272">
        <f>'EUROSTAT AP table TJ'!W20</f>
        <v>0</v>
      </c>
      <c r="Y11" s="272" t="str">
        <f>'EUROSTAT AP table TJ'!X20</f>
        <v/>
      </c>
      <c r="Z11" s="272">
        <f>'EUROSTAT AP table TJ'!Y20</f>
        <v>0</v>
      </c>
      <c r="AA11" s="272" t="str">
        <f>'EUROSTAT AP table TJ'!Z20</f>
        <v/>
      </c>
      <c r="AB11" s="272">
        <f>'EUROSTAT AP table TJ'!AA20</f>
        <v>0</v>
      </c>
      <c r="AC11" s="272" t="str">
        <f>'EUROSTAT AP table TJ'!AB20</f>
        <v/>
      </c>
      <c r="AD11" s="272">
        <f>'EUROSTAT AP table TJ'!AC20</f>
        <v>0</v>
      </c>
      <c r="AE11" s="272" t="str">
        <f>'EUROSTAT AP table TJ'!AD20</f>
        <v/>
      </c>
      <c r="AF11" s="272">
        <f>'EUROSTAT AP table TJ'!AE20</f>
        <v>0</v>
      </c>
      <c r="AG11" s="272" t="str">
        <f>'EUROSTAT AP table TJ'!AF20</f>
        <v/>
      </c>
      <c r="AH11" s="272">
        <f>'EUROSTAT AP table TJ'!AG20</f>
        <v>0</v>
      </c>
      <c r="AI11" s="272" t="str">
        <f>'EUROSTAT AP table TJ'!AH20</f>
        <v/>
      </c>
      <c r="AJ11" s="272">
        <f>'EUROSTAT AP table TJ'!AI20</f>
        <v>10143.342000000001</v>
      </c>
      <c r="AK11" s="272" t="str">
        <f>'EUROSTAT AP table TJ'!AJ20</f>
        <v/>
      </c>
      <c r="AL11" s="272">
        <f>'EUROSTAT AP table TJ'!AK20</f>
        <v>0</v>
      </c>
      <c r="AM11" s="272" t="str">
        <f>'EUROSTAT AP table TJ'!AL20</f>
        <v/>
      </c>
      <c r="AN11" s="272">
        <f>'EUROSTAT AP table TJ'!AM20</f>
        <v>9894.509</v>
      </c>
      <c r="AO11" s="272" t="str">
        <f>'EUROSTAT AP table TJ'!AN20</f>
        <v/>
      </c>
      <c r="AP11" s="272">
        <f>'EUROSTAT AP table TJ'!AO20</f>
        <v>10.08</v>
      </c>
      <c r="AQ11" s="272" t="str">
        <f>'EUROSTAT AP table TJ'!AP20</f>
        <v/>
      </c>
      <c r="AR11" s="272">
        <f>'EUROSTAT AP table TJ'!AQ20</f>
        <v>0</v>
      </c>
      <c r="AS11" s="272" t="str">
        <f>'EUROSTAT AP table TJ'!AR20</f>
        <v/>
      </c>
      <c r="AT11" s="272">
        <f>'EUROSTAT AP table TJ'!AS20</f>
        <v>0</v>
      </c>
      <c r="AU11" s="272" t="str">
        <f>'EUROSTAT AP table TJ'!AT20</f>
        <v/>
      </c>
      <c r="AV11" s="272">
        <f>'EUROSTAT AP table TJ'!AU20</f>
        <v>0</v>
      </c>
      <c r="AW11" s="272" t="str">
        <f>'EUROSTAT AP table TJ'!AV20</f>
        <v/>
      </c>
      <c r="AX11" s="272">
        <f>'EUROSTAT AP table TJ'!AW20</f>
        <v>0</v>
      </c>
      <c r="AY11" s="272" t="str">
        <f>'EUROSTAT AP table TJ'!AX20</f>
        <v/>
      </c>
      <c r="AZ11" s="272">
        <f>'EUROSTAT AP table TJ'!AY20</f>
        <v>238.75299999999999</v>
      </c>
      <c r="BA11" s="272" t="str">
        <f>'EUROSTAT AP table TJ'!AZ20</f>
        <v/>
      </c>
      <c r="BB11" s="272">
        <f>'EUROSTAT AP table TJ'!BA20</f>
        <v>0</v>
      </c>
      <c r="BC11" s="272" t="str">
        <f>'EUROSTAT AP table TJ'!BB20</f>
        <v/>
      </c>
      <c r="BD11" s="272">
        <f>'EUROSTAT AP table TJ'!BC20</f>
        <v>0</v>
      </c>
      <c r="BE11" s="272" t="str">
        <f>'EUROSTAT AP table TJ'!BD20</f>
        <v/>
      </c>
      <c r="BF11" s="272">
        <f>'EUROSTAT AP table TJ'!BE20</f>
        <v>0</v>
      </c>
      <c r="BG11" s="272" t="str">
        <f>'EUROSTAT AP table TJ'!BF20</f>
        <v/>
      </c>
      <c r="BH11" s="272">
        <f>'EUROSTAT AP table TJ'!BG20</f>
        <v>0</v>
      </c>
      <c r="BI11" s="272" t="str">
        <f>'EUROSTAT AP table TJ'!BH20</f>
        <v/>
      </c>
      <c r="BJ11" s="272">
        <f>'EUROSTAT AP table TJ'!BI20</f>
        <v>0</v>
      </c>
      <c r="BK11" s="272" t="str">
        <f>'EUROSTAT AP table TJ'!BJ20</f>
        <v/>
      </c>
      <c r="BL11" s="272">
        <f>'EUROSTAT AP table TJ'!BK20</f>
        <v>0</v>
      </c>
      <c r="BM11" s="272" t="str">
        <f>'EUROSTAT AP table TJ'!BL20</f>
        <v/>
      </c>
      <c r="BN11" s="272">
        <f>'EUROSTAT AP table TJ'!BM20</f>
        <v>0</v>
      </c>
      <c r="BO11" s="272" t="str">
        <f>'EUROSTAT AP table TJ'!BN20</f>
        <v/>
      </c>
      <c r="BP11" s="272">
        <f>'EUROSTAT AP table TJ'!BO20</f>
        <v>0</v>
      </c>
      <c r="BQ11" s="272" t="str">
        <f>'EUROSTAT AP table TJ'!BP20</f>
        <v/>
      </c>
      <c r="BR11" s="272">
        <f>'EUROSTAT AP table TJ'!BQ20</f>
        <v>0</v>
      </c>
      <c r="BS11" s="272" t="str">
        <f>'EUROSTAT AP table TJ'!BR20</f>
        <v/>
      </c>
      <c r="BT11" s="272">
        <f>'EUROSTAT AP table TJ'!BS20</f>
        <v>720.03700000000003</v>
      </c>
      <c r="BU11" s="272" t="str">
        <f>'EUROSTAT AP table TJ'!BT20</f>
        <v/>
      </c>
      <c r="BV11" s="272">
        <f>'EUROSTAT AP table TJ'!BU20</f>
        <v>720.03700000000003</v>
      </c>
      <c r="BW11" s="272" t="str">
        <f>'EUROSTAT AP table TJ'!BV20</f>
        <v/>
      </c>
      <c r="BX11" s="272">
        <f>'EUROSTAT AP table TJ'!BW20</f>
        <v>0</v>
      </c>
      <c r="BY11" s="272" t="str">
        <f>'EUROSTAT AP table TJ'!BX20</f>
        <v/>
      </c>
      <c r="BZ11" s="272">
        <f>'EUROSTAT AP table TJ'!BY20</f>
        <v>0</v>
      </c>
      <c r="CA11" s="272" t="str">
        <f>'EUROSTAT AP table TJ'!BZ20</f>
        <v/>
      </c>
      <c r="CB11" s="272">
        <f>'EUROSTAT AP table TJ'!CA20</f>
        <v>0</v>
      </c>
      <c r="CC11" s="272" t="str">
        <f>'EUROSTAT AP table TJ'!CB20</f>
        <v/>
      </c>
      <c r="CD11" s="272">
        <f>'EUROSTAT AP table TJ'!CC20</f>
        <v>0</v>
      </c>
      <c r="CE11" s="272" t="str">
        <f>'EUROSTAT AP table TJ'!CD20</f>
        <v/>
      </c>
    </row>
  </sheetData>
  <mergeCells count="1">
    <mergeCell ref="A2:B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CCEE8-43BF-6B44-BB5A-465E91944DBE}">
  <sheetPr codeName="Sheet9">
    <tabColor rgb="FF92CDDC"/>
  </sheetPr>
  <dimension ref="A2:AR12"/>
  <sheetViews>
    <sheetView workbookViewId="0">
      <selection activeCell="E6" sqref="E6"/>
    </sheetView>
  </sheetViews>
  <sheetFormatPr baseColWidth="10" defaultRowHeight="16" x14ac:dyDescent="0.2"/>
  <cols>
    <col min="1" max="1" width="26.6640625" bestFit="1" customWidth="1"/>
    <col min="2" max="4" width="26.6640625" customWidth="1"/>
    <col min="5" max="5" width="17.83203125" bestFit="1" customWidth="1"/>
    <col min="6" max="6" width="18.5" bestFit="1" customWidth="1"/>
    <col min="7" max="7" width="11.1640625" bestFit="1" customWidth="1"/>
    <col min="8" max="8" width="20.1640625" bestFit="1" customWidth="1"/>
    <col min="9" max="9" width="16.83203125" bestFit="1" customWidth="1"/>
    <col min="10" max="10" width="11.1640625" bestFit="1" customWidth="1"/>
    <col min="11" max="11" width="11" bestFit="1" customWidth="1"/>
    <col min="12" max="12" width="10.6640625" bestFit="1" customWidth="1"/>
    <col min="13" max="13" width="13.83203125" bestFit="1" customWidth="1"/>
    <col min="14" max="14" width="12.83203125" bestFit="1" customWidth="1"/>
    <col min="15" max="15" width="21.6640625" bestFit="1" customWidth="1"/>
    <col min="16" max="16" width="36.6640625" bestFit="1" customWidth="1"/>
    <col min="17" max="17" width="28.5" bestFit="1" customWidth="1"/>
    <col min="18" max="18" width="24.5" bestFit="1" customWidth="1"/>
    <col min="19" max="19" width="24.1640625" bestFit="1" customWidth="1"/>
    <col min="20" max="20" width="29.6640625" bestFit="1" customWidth="1"/>
    <col min="21" max="21" width="12.33203125" bestFit="1" customWidth="1"/>
    <col min="22" max="22" width="13.33203125" bestFit="1" customWidth="1"/>
    <col min="23" max="23" width="25.6640625" bestFit="1" customWidth="1"/>
    <col min="24" max="24" width="18.33203125" bestFit="1" customWidth="1"/>
    <col min="25" max="25" width="20.6640625" bestFit="1" customWidth="1"/>
    <col min="26" max="26" width="19.5" bestFit="1" customWidth="1"/>
    <col min="27" max="27" width="10.6640625" bestFit="1" customWidth="1"/>
    <col min="28" max="28" width="19.6640625" bestFit="1" customWidth="1"/>
    <col min="29" max="29" width="16.6640625" bestFit="1" customWidth="1"/>
    <col min="30" max="30" width="22.5" bestFit="1" customWidth="1"/>
    <col min="31" max="31" width="23.33203125" bestFit="1" customWidth="1"/>
    <col min="32" max="32" width="12.33203125" bestFit="1" customWidth="1"/>
    <col min="33" max="33" width="17.6640625" bestFit="1" customWidth="1"/>
    <col min="34" max="34" width="30.6640625" bestFit="1" customWidth="1"/>
    <col min="35" max="35" width="13.33203125" bestFit="1" customWidth="1"/>
    <col min="36" max="36" width="5.33203125" bestFit="1" customWidth="1"/>
    <col min="37" max="37" width="16.83203125" bestFit="1" customWidth="1"/>
    <col min="38" max="38" width="31.83203125" bestFit="1" customWidth="1"/>
    <col min="39" max="39" width="5.83203125" bestFit="1" customWidth="1"/>
    <col min="40" max="40" width="27.5" bestFit="1" customWidth="1"/>
    <col min="41" max="41" width="11.33203125" bestFit="1" customWidth="1"/>
    <col min="42" max="42" width="11.1640625" bestFit="1" customWidth="1"/>
    <col min="43" max="43" width="8" bestFit="1" customWidth="1"/>
    <col min="44" max="44" width="28.5" bestFit="1" customWidth="1"/>
  </cols>
  <sheetData>
    <row r="2" spans="1:44" x14ac:dyDescent="0.2">
      <c r="E2" s="275" t="s">
        <v>418</v>
      </c>
      <c r="F2" s="275" t="s">
        <v>555</v>
      </c>
      <c r="G2" s="275" t="s">
        <v>557</v>
      </c>
      <c r="H2" s="275" t="s">
        <v>558</v>
      </c>
      <c r="I2" s="275" t="s">
        <v>559</v>
      </c>
      <c r="J2" s="275" t="s">
        <v>560</v>
      </c>
      <c r="K2" s="275" t="s">
        <v>561</v>
      </c>
      <c r="L2" s="275" t="s">
        <v>562</v>
      </c>
      <c r="M2" s="275" t="s">
        <v>563</v>
      </c>
      <c r="N2" s="275" t="s">
        <v>564</v>
      </c>
      <c r="O2" s="275" t="s">
        <v>566</v>
      </c>
      <c r="P2" s="275" t="s">
        <v>567</v>
      </c>
      <c r="Q2" s="275" t="s">
        <v>568</v>
      </c>
      <c r="R2" s="275" t="s">
        <v>569</v>
      </c>
      <c r="S2" s="275" t="s">
        <v>570</v>
      </c>
      <c r="T2" s="275" t="s">
        <v>571</v>
      </c>
      <c r="U2" s="275" t="s">
        <v>580</v>
      </c>
      <c r="V2" s="275" t="s">
        <v>581</v>
      </c>
      <c r="W2" s="275" t="s">
        <v>582</v>
      </c>
      <c r="X2" s="275" t="s">
        <v>583</v>
      </c>
      <c r="Y2" s="275" t="s">
        <v>584</v>
      </c>
      <c r="Z2" s="275" t="s">
        <v>585</v>
      </c>
      <c r="AA2" s="275" t="s">
        <v>586</v>
      </c>
      <c r="AB2" s="275" t="s">
        <v>587</v>
      </c>
      <c r="AC2" s="275" t="s">
        <v>588</v>
      </c>
      <c r="AD2" s="275" t="s">
        <v>589</v>
      </c>
      <c r="AE2" s="275" t="s">
        <v>590</v>
      </c>
      <c r="AF2" s="275" t="s">
        <v>591</v>
      </c>
      <c r="AG2" s="275" t="s">
        <v>592</v>
      </c>
      <c r="AH2" s="275" t="s">
        <v>593</v>
      </c>
      <c r="AI2" s="275" t="s">
        <v>594</v>
      </c>
      <c r="AJ2" s="275" t="s">
        <v>595</v>
      </c>
      <c r="AK2" s="275" t="s">
        <v>599</v>
      </c>
      <c r="AL2" s="275" t="s">
        <v>600</v>
      </c>
      <c r="AM2" s="275" t="s">
        <v>601</v>
      </c>
      <c r="AN2" s="275" t="s">
        <v>602</v>
      </c>
      <c r="AO2" s="275" t="s">
        <v>603</v>
      </c>
      <c r="AP2" s="275" t="s">
        <v>604</v>
      </c>
      <c r="AQ2" s="275" t="s">
        <v>605</v>
      </c>
      <c r="AR2" s="275" t="s">
        <v>606</v>
      </c>
    </row>
    <row r="3" spans="1:44" x14ac:dyDescent="0.2">
      <c r="A3" t="s">
        <v>417</v>
      </c>
      <c r="B3" t="s">
        <v>669</v>
      </c>
      <c r="C3" t="s">
        <v>483</v>
      </c>
      <c r="D3" t="s">
        <v>483</v>
      </c>
      <c r="E3" t="s">
        <v>628</v>
      </c>
      <c r="F3" t="s">
        <v>629</v>
      </c>
      <c r="G3" t="s">
        <v>630</v>
      </c>
      <c r="H3" t="s">
        <v>631</v>
      </c>
      <c r="I3" t="s">
        <v>632</v>
      </c>
      <c r="J3" t="s">
        <v>633</v>
      </c>
      <c r="K3" t="s">
        <v>634</v>
      </c>
      <c r="L3" t="s">
        <v>635</v>
      </c>
      <c r="M3" t="s">
        <v>636</v>
      </c>
      <c r="N3" t="s">
        <v>637</v>
      </c>
      <c r="O3" t="s">
        <v>638</v>
      </c>
      <c r="P3" t="s">
        <v>639</v>
      </c>
      <c r="Q3" t="s">
        <v>640</v>
      </c>
      <c r="R3" t="s">
        <v>641</v>
      </c>
      <c r="S3" t="s">
        <v>642</v>
      </c>
      <c r="T3" t="s">
        <v>643</v>
      </c>
      <c r="U3" t="s">
        <v>644</v>
      </c>
      <c r="V3" t="s">
        <v>645</v>
      </c>
      <c r="W3" t="s">
        <v>646</v>
      </c>
      <c r="X3" t="s">
        <v>647</v>
      </c>
      <c r="Y3" t="s">
        <v>648</v>
      </c>
      <c r="Z3" t="s">
        <v>649</v>
      </c>
      <c r="AA3" t="s">
        <v>650</v>
      </c>
      <c r="AB3" t="s">
        <v>651</v>
      </c>
      <c r="AC3" t="s">
        <v>652</v>
      </c>
      <c r="AD3" t="s">
        <v>653</v>
      </c>
      <c r="AE3" t="s">
        <v>654</v>
      </c>
      <c r="AF3" t="s">
        <v>655</v>
      </c>
      <c r="AG3" t="s">
        <v>656</v>
      </c>
      <c r="AH3" t="s">
        <v>657</v>
      </c>
      <c r="AI3" t="s">
        <v>658</v>
      </c>
      <c r="AJ3" t="s">
        <v>659</v>
      </c>
      <c r="AK3" t="s">
        <v>660</v>
      </c>
      <c r="AL3" t="s">
        <v>661</v>
      </c>
      <c r="AM3" t="s">
        <v>457</v>
      </c>
      <c r="AN3" t="s">
        <v>662</v>
      </c>
      <c r="AO3" t="s">
        <v>663</v>
      </c>
      <c r="AP3" t="s">
        <v>664</v>
      </c>
      <c r="AQ3" t="s">
        <v>665</v>
      </c>
      <c r="AR3" t="s">
        <v>666</v>
      </c>
    </row>
    <row r="4" spans="1:44" x14ac:dyDescent="0.2">
      <c r="A4" t="s">
        <v>667</v>
      </c>
    </row>
    <row r="5" spans="1:44" x14ac:dyDescent="0.2">
      <c r="A5" t="s">
        <v>426</v>
      </c>
      <c r="B5" t="s">
        <v>670</v>
      </c>
      <c r="C5" s="270" t="s">
        <v>143</v>
      </c>
      <c r="D5" s="270" t="s">
        <v>143</v>
      </c>
      <c r="E5">
        <f>INDEX('EUROSTAT AP table TJ GWh'!$D$4:$CE$7,MATCH('EUROSTAT AP conversion IEA'!$D5,'EUROSTAT AP table TJ GWh'!$B$4:$B$7,0),MATCH('EUROSTAT AP conversion IEA'!E$2,'EUROSTAT AP table TJ GWh'!$D$2:$CE$2,0))</f>
        <v>6086.1469999999999</v>
      </c>
      <c r="F5">
        <f>INDEX('EUROSTAT AP table TJ GWh'!$D$4:$CE$7,MATCH('EUROSTAT AP conversion IEA'!$D5,'EUROSTAT AP table TJ GWh'!$B$4:$B$7,0),MATCH('EUROSTAT AP conversion IEA'!F$2,'EUROSTAT AP table TJ GWh'!$D$2:$CE$2,0))</f>
        <v>7.1999999999999995E-2</v>
      </c>
      <c r="G5">
        <f>INDEX('EUROSTAT AP table TJ GWh'!$D$4:$CE$7,MATCH('EUROSTAT AP conversion IEA'!$D5,'EUROSTAT AP table TJ GWh'!$B$4:$B$7,0),MATCH('EUROSTAT AP conversion IEA'!G$2,'EUROSTAT AP table TJ GWh'!$D$2:$CE$2,0))</f>
        <v>0</v>
      </c>
      <c r="H5">
        <f>INDEX('EUROSTAT AP table TJ GWh'!$D$4:$CE$7,MATCH('EUROSTAT AP conversion IEA'!$D5,'EUROSTAT AP table TJ GWh'!$B$4:$B$7,0),MATCH('EUROSTAT AP conversion IEA'!H$2,'EUROSTAT AP table TJ GWh'!$D$2:$CE$2,0))</f>
        <v>7.1999999999999995E-2</v>
      </c>
      <c r="I5">
        <f>INDEX('EUROSTAT AP table TJ GWh'!$D$4:$CE$7,MATCH('EUROSTAT AP conversion IEA'!$D5,'EUROSTAT AP table TJ GWh'!$B$4:$B$7,0),MATCH('EUROSTAT AP conversion IEA'!I$2,'EUROSTAT AP table TJ GWh'!$D$2:$CE$2,0))</f>
        <v>0</v>
      </c>
      <c r="J5">
        <f>INDEX('EUROSTAT AP table TJ GWh'!$D$4:$CE$7,MATCH('EUROSTAT AP conversion IEA'!$D5,'EUROSTAT AP table TJ GWh'!$B$4:$B$7,0),MATCH('EUROSTAT AP conversion IEA'!J$2,'EUROSTAT AP table TJ GWh'!$D$2:$CE$2,0))</f>
        <v>0</v>
      </c>
      <c r="K5">
        <f>INDEX('EUROSTAT AP table TJ GWh'!$D$4:$CE$7,MATCH('EUROSTAT AP conversion IEA'!$D5,'EUROSTAT AP table TJ GWh'!$B$4:$B$7,0),MATCH('EUROSTAT AP conversion IEA'!K$2,'EUROSTAT AP table TJ GWh'!$D$2:$CE$2,0))</f>
        <v>0</v>
      </c>
      <c r="L5">
        <f>INDEX('EUROSTAT AP table TJ GWh'!$D$4:$CE$7,MATCH('EUROSTAT AP conversion IEA'!$D5,'EUROSTAT AP table TJ GWh'!$B$4:$B$7,0),MATCH('EUROSTAT AP conversion IEA'!L$2,'EUROSTAT AP table TJ GWh'!$D$2:$CE$2,0))</f>
        <v>0</v>
      </c>
      <c r="M5">
        <f>INDEX('EUROSTAT AP table TJ GWh'!$D$4:$CE$7,MATCH('EUROSTAT AP conversion IEA'!$D5,'EUROSTAT AP table TJ GWh'!$B$4:$B$7,0),MATCH('EUROSTAT AP conversion IEA'!M$2,'EUROSTAT AP table TJ GWh'!$D$2:$CE$2,0))</f>
        <v>0</v>
      </c>
      <c r="N5">
        <f>INDEX('EUROSTAT AP table TJ GWh'!$D$4:$CE$7,MATCH('EUROSTAT AP conversion IEA'!$D5,'EUROSTAT AP table TJ GWh'!$B$4:$B$7,0),MATCH('EUROSTAT AP conversion IEA'!N$2,'EUROSTAT AP table TJ GWh'!$D$2:$CE$2,0))</f>
        <v>0</v>
      </c>
      <c r="O5">
        <f>INDEX('EUROSTAT AP table TJ GWh'!$D$4:$CE$7,MATCH('EUROSTAT AP conversion IEA'!$D5,'EUROSTAT AP table TJ GWh'!$B$4:$B$7,0),MATCH('EUROSTAT AP conversion IEA'!O$2,'EUROSTAT AP table TJ GWh'!$D$2:$CE$2,0))</f>
        <v>0</v>
      </c>
      <c r="P5">
        <f>INDEX('EUROSTAT AP table TJ GWh'!$D$4:$CE$7,MATCH('EUROSTAT AP conversion IEA'!$D5,'EUROSTAT AP table TJ GWh'!$B$4:$B$7,0),MATCH('EUROSTAT AP conversion IEA'!P$2,'EUROSTAT AP table TJ GWh'!$D$2:$CE$2,0))</f>
        <v>0</v>
      </c>
      <c r="Q5">
        <f>INDEX('EUROSTAT AP table TJ GWh'!$D$4:$CE$7,MATCH('EUROSTAT AP conversion IEA'!$D5,'EUROSTAT AP table TJ GWh'!$B$4:$B$7,0),MATCH('EUROSTAT AP conversion IEA'!Q$2,'EUROSTAT AP table TJ GWh'!$D$2:$CE$2,0))</f>
        <v>0</v>
      </c>
      <c r="R5">
        <f>INDEX('EUROSTAT AP table TJ GWh'!$D$4:$CE$7,MATCH('EUROSTAT AP conversion IEA'!$D5,'EUROSTAT AP table TJ GWh'!$B$4:$B$7,0),MATCH('EUROSTAT AP conversion IEA'!R$2,'EUROSTAT AP table TJ GWh'!$D$2:$CE$2,0))</f>
        <v>0</v>
      </c>
      <c r="S5">
        <f>INDEX('EUROSTAT AP table TJ GWh'!$D$4:$CE$7,MATCH('EUROSTAT AP conversion IEA'!$D5,'EUROSTAT AP table TJ GWh'!$B$4:$B$7,0),MATCH('EUROSTAT AP conversion IEA'!S$2,'EUROSTAT AP table TJ GWh'!$D$2:$CE$2,0))</f>
        <v>0</v>
      </c>
      <c r="T5">
        <f>INDEX('EUROSTAT AP table TJ GWh'!$D$4:$CE$7,MATCH('EUROSTAT AP conversion IEA'!$D5,'EUROSTAT AP table TJ GWh'!$B$4:$B$7,0),MATCH('EUROSTAT AP conversion IEA'!T$2,'EUROSTAT AP table TJ GWh'!$D$2:$CE$2,0))</f>
        <v>0</v>
      </c>
      <c r="U5">
        <f>INDEX('EUROSTAT AP table TJ GWh'!$D$4:$CE$7,MATCH('EUROSTAT AP conversion IEA'!$D5,'EUROSTAT AP table TJ GWh'!$B$4:$B$7,0),MATCH('EUROSTAT AP conversion IEA'!U$2,'EUROSTAT AP table TJ GWh'!$D$2:$CE$2,0))</f>
        <v>613.64499999999998</v>
      </c>
      <c r="V5">
        <f>INDEX('EUROSTAT AP table TJ GWh'!$D$4:$CE$7,MATCH('EUROSTAT AP conversion IEA'!$D5,'EUROSTAT AP table TJ GWh'!$B$4:$B$7,0),MATCH('EUROSTAT AP conversion IEA'!V$2,'EUROSTAT AP table TJ GWh'!$D$2:$CE$2,0))</f>
        <v>0.35899999999999999</v>
      </c>
      <c r="W5">
        <f>INDEX('EUROSTAT AP table TJ GWh'!$D$4:$CE$7,MATCH('EUROSTAT AP conversion IEA'!$D5,'EUROSTAT AP table TJ GWh'!$B$4:$B$7,0),MATCH('EUROSTAT AP conversion IEA'!W$2,'EUROSTAT AP table TJ GWh'!$D$2:$CE$2,0))</f>
        <v>77.545000000000002</v>
      </c>
      <c r="X5">
        <f>INDEX('EUROSTAT AP table TJ GWh'!$D$4:$CE$7,MATCH('EUROSTAT AP conversion IEA'!$D5,'EUROSTAT AP table TJ GWh'!$B$4:$B$7,0),MATCH('EUROSTAT AP conversion IEA'!X$2,'EUROSTAT AP table TJ GWh'!$D$2:$CE$2,0))</f>
        <v>1.363</v>
      </c>
      <c r="Y5">
        <f>INDEX('EUROSTAT AP table TJ GWh'!$D$4:$CE$7,MATCH('EUROSTAT AP conversion IEA'!$D5,'EUROSTAT AP table TJ GWh'!$B$4:$B$7,0),MATCH('EUROSTAT AP conversion IEA'!Y$2,'EUROSTAT AP table TJ GWh'!$D$2:$CE$2,0))</f>
        <v>7.9909999999999997</v>
      </c>
      <c r="Z5">
        <f>INDEX('EUROSTAT AP table TJ GWh'!$D$4:$CE$7,MATCH('EUROSTAT AP conversion IEA'!$D5,'EUROSTAT AP table TJ GWh'!$B$4:$B$7,0),MATCH('EUROSTAT AP conversion IEA'!Z$2,'EUROSTAT AP table TJ GWh'!$D$2:$CE$2,0))</f>
        <v>21.757999999999999</v>
      </c>
      <c r="AA5">
        <f>INDEX('EUROSTAT AP table TJ GWh'!$D$4:$CE$7,MATCH('EUROSTAT AP conversion IEA'!$D5,'EUROSTAT AP table TJ GWh'!$B$4:$B$7,0),MATCH('EUROSTAT AP conversion IEA'!AA$2,'EUROSTAT AP table TJ GWh'!$D$2:$CE$2,0))</f>
        <v>65.756</v>
      </c>
      <c r="AB5">
        <f>INDEX('EUROSTAT AP table TJ GWh'!$D$4:$CE$7,MATCH('EUROSTAT AP conversion IEA'!$D5,'EUROSTAT AP table TJ GWh'!$B$4:$B$7,0),MATCH('EUROSTAT AP conversion IEA'!AB$2,'EUROSTAT AP table TJ GWh'!$D$2:$CE$2,0))</f>
        <v>1.696</v>
      </c>
      <c r="AC5">
        <f>INDEX('EUROSTAT AP table TJ GWh'!$D$4:$CE$7,MATCH('EUROSTAT AP conversion IEA'!$D5,'EUROSTAT AP table TJ GWh'!$B$4:$B$7,0),MATCH('EUROSTAT AP conversion IEA'!AC$2,'EUROSTAT AP table TJ GWh'!$D$2:$CE$2,0))</f>
        <v>24.405000000000001</v>
      </c>
      <c r="AD5">
        <f>INDEX('EUROSTAT AP table TJ GWh'!$D$4:$CE$7,MATCH('EUROSTAT AP conversion IEA'!$D5,'EUROSTAT AP table TJ GWh'!$B$4:$B$7,0),MATCH('EUROSTAT AP conversion IEA'!AD$2,'EUROSTAT AP table TJ GWh'!$D$2:$CE$2,0))</f>
        <v>8.2219999999999995</v>
      </c>
      <c r="AE5">
        <f>INDEX('EUROSTAT AP table TJ GWh'!$D$4:$CE$7,MATCH('EUROSTAT AP conversion IEA'!$D5,'EUROSTAT AP table TJ GWh'!$B$4:$B$7,0),MATCH('EUROSTAT AP conversion IEA'!AE$2,'EUROSTAT AP table TJ GWh'!$D$2:$CE$2,0))</f>
        <v>0</v>
      </c>
      <c r="AF5">
        <f>INDEX('EUROSTAT AP table TJ GWh'!$D$4:$CE$7,MATCH('EUROSTAT AP conversion IEA'!$D5,'EUROSTAT AP table TJ GWh'!$B$4:$B$7,0),MATCH('EUROSTAT AP conversion IEA'!AF$2,'EUROSTAT AP table TJ GWh'!$D$2:$CE$2,0))</f>
        <v>90.77</v>
      </c>
      <c r="AG5">
        <f>INDEX('EUROSTAT AP table TJ GWh'!$D$4:$CE$7,MATCH('EUROSTAT AP conversion IEA'!$D5,'EUROSTAT AP table TJ GWh'!$B$4:$B$7,0),MATCH('EUROSTAT AP conversion IEA'!AG$2,'EUROSTAT AP table TJ GWh'!$D$2:$CE$2,0))</f>
        <v>5.4109999999999996</v>
      </c>
      <c r="AH5">
        <f>INDEX('EUROSTAT AP table TJ GWh'!$D$4:$CE$7,MATCH('EUROSTAT AP conversion IEA'!$D5,'EUROSTAT AP table TJ GWh'!$B$4:$B$7,0),MATCH('EUROSTAT AP conversion IEA'!AH$2,'EUROSTAT AP table TJ GWh'!$D$2:$CE$2,0))</f>
        <v>308.36900000000003</v>
      </c>
      <c r="AI5">
        <f>INDEX('EUROSTAT AP table TJ GWh'!$D$4:$CE$7,MATCH('EUROSTAT AP conversion IEA'!$D5,'EUROSTAT AP table TJ GWh'!$B$4:$B$7,0),MATCH('EUROSTAT AP conversion IEA'!AI$2,'EUROSTAT AP table TJ GWh'!$D$2:$CE$2,0))</f>
        <v>0</v>
      </c>
      <c r="AJ5">
        <f>INDEX('EUROSTAT AP table TJ GWh'!$D$4:$CE$7,MATCH('EUROSTAT AP conversion IEA'!$D5,'EUROSTAT AP table TJ GWh'!$B$4:$B$7,0),MATCH('EUROSTAT AP conversion IEA'!AJ$2,'EUROSTAT AP table TJ GWh'!$D$2:$CE$2,0))</f>
        <v>0</v>
      </c>
      <c r="AK5">
        <f>INDEX('EUROSTAT AP table TJ GWh'!$D$4:$CE$7,MATCH('EUROSTAT AP conversion IEA'!$D5,'EUROSTAT AP table TJ GWh'!$B$4:$B$7,0),MATCH('EUROSTAT AP conversion IEA'!AK$2,'EUROSTAT AP table TJ GWh'!$D$2:$CE$2,0))</f>
        <v>0</v>
      </c>
      <c r="AL5">
        <f>INDEX('EUROSTAT AP table TJ GWh'!$D$4:$CE$7,MATCH('EUROSTAT AP conversion IEA'!$D5,'EUROSTAT AP table TJ GWh'!$B$4:$B$7,0),MATCH('EUROSTAT AP conversion IEA'!AL$2,'EUROSTAT AP table TJ GWh'!$D$2:$CE$2,0))</f>
        <v>0</v>
      </c>
      <c r="AM5">
        <f>INDEX('EUROSTAT AP table TJ GWh'!$D$4:$CE$7,MATCH('EUROSTAT AP conversion IEA'!$D5,'EUROSTAT AP table TJ GWh'!$B$4:$B$7,0),MATCH('EUROSTAT AP conversion IEA'!AM$2,'EUROSTAT AP table TJ GWh'!$D$2:$CE$2,0))</f>
        <v>5472.43</v>
      </c>
      <c r="AN5">
        <f>INDEX('EUROSTAT AP table TJ GWh'!$D$4:$CE$7,MATCH('EUROSTAT AP conversion IEA'!$D5,'EUROSTAT AP table TJ GWh'!$B$4:$B$7,0),MATCH('EUROSTAT AP conversion IEA'!AN$2,'EUROSTAT AP table TJ GWh'!$D$2:$CE$2,0))</f>
        <v>1760.4059999999999</v>
      </c>
      <c r="AO5">
        <f>INDEX('EUROSTAT AP table TJ GWh'!$D$4:$CE$7,MATCH('EUROSTAT AP conversion IEA'!$D5,'EUROSTAT AP table TJ GWh'!$B$4:$B$7,0),MATCH('EUROSTAT AP conversion IEA'!AO$2,'EUROSTAT AP table TJ GWh'!$D$2:$CE$2,0))</f>
        <v>2534.9789999999998</v>
      </c>
      <c r="AP5">
        <f>INDEX('EUROSTAT AP table TJ GWh'!$D$4:$CE$7,MATCH('EUROSTAT AP conversion IEA'!$D5,'EUROSTAT AP table TJ GWh'!$B$4:$B$7,0),MATCH('EUROSTAT AP conversion IEA'!AP$2,'EUROSTAT AP table TJ GWh'!$D$2:$CE$2,0))</f>
        <v>1177.0450000000001</v>
      </c>
      <c r="AQ5">
        <f>INDEX('EUROSTAT AP table TJ GWh'!$D$4:$CE$7,MATCH('EUROSTAT AP conversion IEA'!$D5,'EUROSTAT AP table TJ GWh'!$B$4:$B$7,0),MATCH('EUROSTAT AP conversion IEA'!AQ$2,'EUROSTAT AP table TJ GWh'!$D$2:$CE$2,0))</f>
        <v>0</v>
      </c>
      <c r="AR5">
        <f>INDEX('EUROSTAT AP table TJ GWh'!$D$4:$CE$7,MATCH('EUROSTAT AP conversion IEA'!$D5,'EUROSTAT AP table TJ GWh'!$B$4:$B$7,0),MATCH('EUROSTAT AP conversion IEA'!AR$2,'EUROSTAT AP table TJ GWh'!$D$2:$CE$2,0))</f>
        <v>0</v>
      </c>
    </row>
    <row r="6" spans="1:44" x14ac:dyDescent="0.2">
      <c r="A6" t="s">
        <v>428</v>
      </c>
      <c r="B6" t="s">
        <v>670</v>
      </c>
      <c r="C6" s="270" t="s">
        <v>143</v>
      </c>
      <c r="D6" s="270" t="s">
        <v>684</v>
      </c>
      <c r="E6">
        <f>INDEX('EUROSTAT AP table TJ GWh'!$D$4:$CE$7,MATCH('EUROSTAT AP conversion IEA'!$D6,'EUROSTAT AP table TJ GWh'!$B$4:$B$7,0),MATCH('EUROSTAT AP conversion IEA'!E$2,'EUROSTAT AP table TJ GWh'!$D$2:$CE$2,0))</f>
        <v>21329.272000000001</v>
      </c>
      <c r="F6">
        <f>INDEX('EUROSTAT AP table TJ GWh'!$D$4:$CE$7,MATCH('EUROSTAT AP conversion IEA'!$D6,'EUROSTAT AP table TJ GWh'!$B$4:$B$7,0),MATCH('EUROSTAT AP conversion IEA'!F$2,'EUROSTAT AP table TJ GWh'!$D$2:$CE$2,0))</f>
        <v>1724.1010000000001</v>
      </c>
      <c r="G6">
        <f>INDEX('EUROSTAT AP table TJ GWh'!$D$4:$CE$7,MATCH('EUROSTAT AP conversion IEA'!$D6,'EUROSTAT AP table TJ GWh'!$B$4:$B$7,0),MATCH('EUROSTAT AP conversion IEA'!G$2,'EUROSTAT AP table TJ GWh'!$D$2:$CE$2,0))</f>
        <v>0</v>
      </c>
      <c r="H6">
        <f>INDEX('EUROSTAT AP table TJ GWh'!$D$4:$CE$7,MATCH('EUROSTAT AP conversion IEA'!$D6,'EUROSTAT AP table TJ GWh'!$B$4:$B$7,0),MATCH('EUROSTAT AP conversion IEA'!H$2,'EUROSTAT AP table TJ GWh'!$D$2:$CE$2,0))</f>
        <v>0</v>
      </c>
      <c r="I6">
        <f>INDEX('EUROSTAT AP table TJ GWh'!$D$4:$CE$7,MATCH('EUROSTAT AP conversion IEA'!$D6,'EUROSTAT AP table TJ GWh'!$B$4:$B$7,0),MATCH('EUROSTAT AP conversion IEA'!I$2,'EUROSTAT AP table TJ GWh'!$D$2:$CE$2,0))</f>
        <v>0</v>
      </c>
      <c r="J6">
        <f>INDEX('EUROSTAT AP table TJ GWh'!$D$4:$CE$7,MATCH('EUROSTAT AP conversion IEA'!$D6,'EUROSTAT AP table TJ GWh'!$B$4:$B$7,0),MATCH('EUROSTAT AP conversion IEA'!J$2,'EUROSTAT AP table TJ GWh'!$D$2:$CE$2,0))</f>
        <v>0</v>
      </c>
      <c r="K6">
        <f>INDEX('EUROSTAT AP table TJ GWh'!$D$4:$CE$7,MATCH('EUROSTAT AP conversion IEA'!$D6,'EUROSTAT AP table TJ GWh'!$B$4:$B$7,0),MATCH('EUROSTAT AP conversion IEA'!K$2,'EUROSTAT AP table TJ GWh'!$D$2:$CE$2,0))</f>
        <v>0</v>
      </c>
      <c r="L6">
        <f>INDEX('EUROSTAT AP table TJ GWh'!$D$4:$CE$7,MATCH('EUROSTAT AP conversion IEA'!$D6,'EUROSTAT AP table TJ GWh'!$B$4:$B$7,0),MATCH('EUROSTAT AP conversion IEA'!L$2,'EUROSTAT AP table TJ GWh'!$D$2:$CE$2,0))</f>
        <v>0</v>
      </c>
      <c r="M6">
        <f>INDEX('EUROSTAT AP table TJ GWh'!$D$4:$CE$7,MATCH('EUROSTAT AP conversion IEA'!$D6,'EUROSTAT AP table TJ GWh'!$B$4:$B$7,0),MATCH('EUROSTAT AP conversion IEA'!M$2,'EUROSTAT AP table TJ GWh'!$D$2:$CE$2,0))</f>
        <v>0</v>
      </c>
      <c r="N6">
        <f>INDEX('EUROSTAT AP table TJ GWh'!$D$4:$CE$7,MATCH('EUROSTAT AP conversion IEA'!$D6,'EUROSTAT AP table TJ GWh'!$B$4:$B$7,0),MATCH('EUROSTAT AP conversion IEA'!N$2,'EUROSTAT AP table TJ GWh'!$D$2:$CE$2,0))</f>
        <v>1724.1010000000001</v>
      </c>
      <c r="O6">
        <f>INDEX('EUROSTAT AP table TJ GWh'!$D$4:$CE$7,MATCH('EUROSTAT AP conversion IEA'!$D6,'EUROSTAT AP table TJ GWh'!$B$4:$B$7,0),MATCH('EUROSTAT AP conversion IEA'!O$2,'EUROSTAT AP table TJ GWh'!$D$2:$CE$2,0))</f>
        <v>0</v>
      </c>
      <c r="P6">
        <f>INDEX('EUROSTAT AP table TJ GWh'!$D$4:$CE$7,MATCH('EUROSTAT AP conversion IEA'!$D6,'EUROSTAT AP table TJ GWh'!$B$4:$B$7,0),MATCH('EUROSTAT AP conversion IEA'!P$2,'EUROSTAT AP table TJ GWh'!$D$2:$CE$2,0))</f>
        <v>0</v>
      </c>
      <c r="Q6">
        <f>INDEX('EUROSTAT AP table TJ GWh'!$D$4:$CE$7,MATCH('EUROSTAT AP conversion IEA'!$D6,'EUROSTAT AP table TJ GWh'!$B$4:$B$7,0),MATCH('EUROSTAT AP conversion IEA'!Q$2,'EUROSTAT AP table TJ GWh'!$D$2:$CE$2,0))</f>
        <v>0</v>
      </c>
      <c r="R6">
        <f>INDEX('EUROSTAT AP table TJ GWh'!$D$4:$CE$7,MATCH('EUROSTAT AP conversion IEA'!$D6,'EUROSTAT AP table TJ GWh'!$B$4:$B$7,0),MATCH('EUROSTAT AP conversion IEA'!R$2,'EUROSTAT AP table TJ GWh'!$D$2:$CE$2,0))</f>
        <v>0</v>
      </c>
      <c r="S6">
        <f>INDEX('EUROSTAT AP table TJ GWh'!$D$4:$CE$7,MATCH('EUROSTAT AP conversion IEA'!$D6,'EUROSTAT AP table TJ GWh'!$B$4:$B$7,0),MATCH('EUROSTAT AP conversion IEA'!S$2,'EUROSTAT AP table TJ GWh'!$D$2:$CE$2,0))</f>
        <v>0</v>
      </c>
      <c r="T6">
        <f>INDEX('EUROSTAT AP table TJ GWh'!$D$4:$CE$7,MATCH('EUROSTAT AP conversion IEA'!$D6,'EUROSTAT AP table TJ GWh'!$B$4:$B$7,0),MATCH('EUROSTAT AP conversion IEA'!T$2,'EUROSTAT AP table TJ GWh'!$D$2:$CE$2,0))</f>
        <v>0</v>
      </c>
      <c r="U6">
        <f>INDEX('EUROSTAT AP table TJ GWh'!$D$4:$CE$7,MATCH('EUROSTAT AP conversion IEA'!$D6,'EUROSTAT AP table TJ GWh'!$B$4:$B$7,0),MATCH('EUROSTAT AP conversion IEA'!U$2,'EUROSTAT AP table TJ GWh'!$D$2:$CE$2,0))</f>
        <v>4825.4579999999996</v>
      </c>
      <c r="V6">
        <f>INDEX('EUROSTAT AP table TJ GWh'!$D$4:$CE$7,MATCH('EUROSTAT AP conversion IEA'!$D6,'EUROSTAT AP table TJ GWh'!$B$4:$B$7,0),MATCH('EUROSTAT AP conversion IEA'!V$2,'EUROSTAT AP table TJ GWh'!$D$2:$CE$2,0))</f>
        <v>124.913</v>
      </c>
      <c r="W6">
        <f>INDEX('EUROSTAT AP table TJ GWh'!$D$4:$CE$7,MATCH('EUROSTAT AP conversion IEA'!$D6,'EUROSTAT AP table TJ GWh'!$B$4:$B$7,0),MATCH('EUROSTAT AP conversion IEA'!W$2,'EUROSTAT AP table TJ GWh'!$D$2:$CE$2,0))</f>
        <v>2820.5630000000001</v>
      </c>
      <c r="X6">
        <f>INDEX('EUROSTAT AP table TJ GWh'!$D$4:$CE$7,MATCH('EUROSTAT AP conversion IEA'!$D6,'EUROSTAT AP table TJ GWh'!$B$4:$B$7,0),MATCH('EUROSTAT AP conversion IEA'!X$2,'EUROSTAT AP table TJ GWh'!$D$2:$CE$2,0))</f>
        <v>0</v>
      </c>
      <c r="Y6">
        <f>INDEX('EUROSTAT AP table TJ GWh'!$D$4:$CE$7,MATCH('EUROSTAT AP conversion IEA'!$D6,'EUROSTAT AP table TJ GWh'!$B$4:$B$7,0),MATCH('EUROSTAT AP conversion IEA'!Y$2,'EUROSTAT AP table TJ GWh'!$D$2:$CE$2,0))</f>
        <v>13.228999999999999</v>
      </c>
      <c r="Z6">
        <f>INDEX('EUROSTAT AP table TJ GWh'!$D$4:$CE$7,MATCH('EUROSTAT AP conversion IEA'!$D6,'EUROSTAT AP table TJ GWh'!$B$4:$B$7,0),MATCH('EUROSTAT AP conversion IEA'!Z$2,'EUROSTAT AP table TJ GWh'!$D$2:$CE$2,0))</f>
        <v>0</v>
      </c>
      <c r="AA6">
        <f>INDEX('EUROSTAT AP table TJ GWh'!$D$4:$CE$7,MATCH('EUROSTAT AP conversion IEA'!$D6,'EUROSTAT AP table TJ GWh'!$B$4:$B$7,0),MATCH('EUROSTAT AP conversion IEA'!AA$2,'EUROSTAT AP table TJ GWh'!$D$2:$CE$2,0))</f>
        <v>9.6000000000000002E-2</v>
      </c>
      <c r="AB6">
        <f>INDEX('EUROSTAT AP table TJ GWh'!$D$4:$CE$7,MATCH('EUROSTAT AP conversion IEA'!$D6,'EUROSTAT AP table TJ GWh'!$B$4:$B$7,0),MATCH('EUROSTAT AP conversion IEA'!AB$2,'EUROSTAT AP table TJ GWh'!$D$2:$CE$2,0))</f>
        <v>0</v>
      </c>
      <c r="AC6">
        <f>INDEX('EUROSTAT AP table TJ GWh'!$D$4:$CE$7,MATCH('EUROSTAT AP conversion IEA'!$D6,'EUROSTAT AP table TJ GWh'!$B$4:$B$7,0),MATCH('EUROSTAT AP conversion IEA'!AC$2,'EUROSTAT AP table TJ GWh'!$D$2:$CE$2,0))</f>
        <v>1154.385</v>
      </c>
      <c r="AD6">
        <f>INDEX('EUROSTAT AP table TJ GWh'!$D$4:$CE$7,MATCH('EUROSTAT AP conversion IEA'!$D6,'EUROSTAT AP table TJ GWh'!$B$4:$B$7,0),MATCH('EUROSTAT AP conversion IEA'!AD$2,'EUROSTAT AP table TJ GWh'!$D$2:$CE$2,0))</f>
        <v>695.76900000000001</v>
      </c>
      <c r="AE6">
        <f>INDEX('EUROSTAT AP table TJ GWh'!$D$4:$CE$7,MATCH('EUROSTAT AP conversion IEA'!$D6,'EUROSTAT AP table TJ GWh'!$B$4:$B$7,0),MATCH('EUROSTAT AP conversion IEA'!AE$2,'EUROSTAT AP table TJ GWh'!$D$2:$CE$2,0))</f>
        <v>16.503</v>
      </c>
      <c r="AF6">
        <f>INDEX('EUROSTAT AP table TJ GWh'!$D$4:$CE$7,MATCH('EUROSTAT AP conversion IEA'!$D6,'EUROSTAT AP table TJ GWh'!$B$4:$B$7,0),MATCH('EUROSTAT AP conversion IEA'!AF$2,'EUROSTAT AP table TJ GWh'!$D$2:$CE$2,0))</f>
        <v>0</v>
      </c>
      <c r="AG6">
        <f>INDEX('EUROSTAT AP table TJ GWh'!$D$4:$CE$7,MATCH('EUROSTAT AP conversion IEA'!$D6,'EUROSTAT AP table TJ GWh'!$B$4:$B$7,0),MATCH('EUROSTAT AP conversion IEA'!AG$2,'EUROSTAT AP table TJ GWh'!$D$2:$CE$2,0))</f>
        <v>0</v>
      </c>
      <c r="AH6">
        <f>INDEX('EUROSTAT AP table TJ GWh'!$D$4:$CE$7,MATCH('EUROSTAT AP conversion IEA'!$D6,'EUROSTAT AP table TJ GWh'!$B$4:$B$7,0),MATCH('EUROSTAT AP conversion IEA'!AH$2,'EUROSTAT AP table TJ GWh'!$D$2:$CE$2,0))</f>
        <v>0</v>
      </c>
      <c r="AI6">
        <f>INDEX('EUROSTAT AP table TJ GWh'!$D$4:$CE$7,MATCH('EUROSTAT AP conversion IEA'!$D6,'EUROSTAT AP table TJ GWh'!$B$4:$B$7,0),MATCH('EUROSTAT AP conversion IEA'!AI$2,'EUROSTAT AP table TJ GWh'!$D$2:$CE$2,0))</f>
        <v>0</v>
      </c>
      <c r="AJ6">
        <f>INDEX('EUROSTAT AP table TJ GWh'!$D$4:$CE$7,MATCH('EUROSTAT AP conversion IEA'!$D6,'EUROSTAT AP table TJ GWh'!$B$4:$B$7,0),MATCH('EUROSTAT AP conversion IEA'!AJ$2,'EUROSTAT AP table TJ GWh'!$D$2:$CE$2,0))</f>
        <v>0</v>
      </c>
      <c r="AK6">
        <f>INDEX('EUROSTAT AP table TJ GWh'!$D$4:$CE$7,MATCH('EUROSTAT AP conversion IEA'!$D6,'EUROSTAT AP table TJ GWh'!$B$4:$B$7,0),MATCH('EUROSTAT AP conversion IEA'!AK$2,'EUROSTAT AP table TJ GWh'!$D$2:$CE$2,0))</f>
        <v>0</v>
      </c>
      <c r="AL6">
        <f>INDEX('EUROSTAT AP table TJ GWh'!$D$4:$CE$7,MATCH('EUROSTAT AP conversion IEA'!$D6,'EUROSTAT AP table TJ GWh'!$B$4:$B$7,0),MATCH('EUROSTAT AP conversion IEA'!AL$2,'EUROSTAT AP table TJ GWh'!$D$2:$CE$2,0))</f>
        <v>0</v>
      </c>
      <c r="AM6">
        <f>INDEX('EUROSTAT AP table TJ GWh'!$D$4:$CE$7,MATCH('EUROSTAT AP conversion IEA'!$D6,'EUROSTAT AP table TJ GWh'!$B$4:$B$7,0),MATCH('EUROSTAT AP conversion IEA'!AM$2,'EUROSTAT AP table TJ GWh'!$D$2:$CE$2,0))</f>
        <v>14779.713</v>
      </c>
      <c r="AN6">
        <f>INDEX('EUROSTAT AP table TJ GWh'!$D$4:$CE$7,MATCH('EUROSTAT AP conversion IEA'!$D6,'EUROSTAT AP table TJ GWh'!$B$4:$B$7,0),MATCH('EUROSTAT AP conversion IEA'!AN$2,'EUROSTAT AP table TJ GWh'!$D$2:$CE$2,0))</f>
        <v>4023.471</v>
      </c>
      <c r="AO6">
        <f>INDEX('EUROSTAT AP table TJ GWh'!$D$4:$CE$7,MATCH('EUROSTAT AP conversion IEA'!$D6,'EUROSTAT AP table TJ GWh'!$B$4:$B$7,0),MATCH('EUROSTAT AP conversion IEA'!AO$2,'EUROSTAT AP table TJ GWh'!$D$2:$CE$2,0))</f>
        <v>0</v>
      </c>
      <c r="AP6">
        <f>INDEX('EUROSTAT AP table TJ GWh'!$D$4:$CE$7,MATCH('EUROSTAT AP conversion IEA'!$D6,'EUROSTAT AP table TJ GWh'!$B$4:$B$7,0),MATCH('EUROSTAT AP conversion IEA'!AP$2,'EUROSTAT AP table TJ GWh'!$D$2:$CE$2,0))</f>
        <v>10756.242</v>
      </c>
      <c r="AQ6">
        <f>INDEX('EUROSTAT AP table TJ GWh'!$D$4:$CE$7,MATCH('EUROSTAT AP conversion IEA'!$D6,'EUROSTAT AP table TJ GWh'!$B$4:$B$7,0),MATCH('EUROSTAT AP conversion IEA'!AQ$2,'EUROSTAT AP table TJ GWh'!$D$2:$CE$2,0))</f>
        <v>0</v>
      </c>
      <c r="AR6">
        <f>INDEX('EUROSTAT AP table TJ GWh'!$D$4:$CE$7,MATCH('EUROSTAT AP conversion IEA'!$D6,'EUROSTAT AP table TJ GWh'!$B$4:$B$7,0),MATCH('EUROSTAT AP conversion IEA'!AR$2,'EUROSTAT AP table TJ GWh'!$D$2:$CE$2,0))</f>
        <v>0</v>
      </c>
    </row>
    <row r="7" spans="1:44" x14ac:dyDescent="0.2">
      <c r="A7" t="s">
        <v>430</v>
      </c>
      <c r="B7" t="s">
        <v>670</v>
      </c>
      <c r="C7" s="270" t="s">
        <v>143</v>
      </c>
      <c r="D7" s="270" t="s">
        <v>142</v>
      </c>
      <c r="E7" t="str">
        <f>INDEX('EUROSTAT AP table TJ GWh'!$D$4:$CE$7,MATCH('EUROSTAT AP conversion IEA'!$D7,'EUROSTAT AP table TJ GWh'!$B$4:$B$7,0),MATCH('EUROSTAT AP conversion IEA'!E$2,'EUROSTAT AP table TJ GWh'!$D$2:$CE$2,0))</f>
        <v>:</v>
      </c>
      <c r="F7" t="str">
        <f>INDEX('EUROSTAT AP table TJ GWh'!$D$4:$CE$7,MATCH('EUROSTAT AP conversion IEA'!$D7,'EUROSTAT AP table TJ GWh'!$B$4:$B$7,0),MATCH('EUROSTAT AP conversion IEA'!F$2,'EUROSTAT AP table TJ GWh'!$D$2:$CE$2,0))</f>
        <v>:</v>
      </c>
      <c r="G7" t="str">
        <f>INDEX('EUROSTAT AP table TJ GWh'!$D$4:$CE$7,MATCH('EUROSTAT AP conversion IEA'!$D7,'EUROSTAT AP table TJ GWh'!$B$4:$B$7,0),MATCH('EUROSTAT AP conversion IEA'!G$2,'EUROSTAT AP table TJ GWh'!$D$2:$CE$2,0))</f>
        <v>:</v>
      </c>
      <c r="H7" t="str">
        <f>INDEX('EUROSTAT AP table TJ GWh'!$D$4:$CE$7,MATCH('EUROSTAT AP conversion IEA'!$D7,'EUROSTAT AP table TJ GWh'!$B$4:$B$7,0),MATCH('EUROSTAT AP conversion IEA'!H$2,'EUROSTAT AP table TJ GWh'!$D$2:$CE$2,0))</f>
        <v>:</v>
      </c>
      <c r="I7" t="str">
        <f>INDEX('EUROSTAT AP table TJ GWh'!$D$4:$CE$7,MATCH('EUROSTAT AP conversion IEA'!$D7,'EUROSTAT AP table TJ GWh'!$B$4:$B$7,0),MATCH('EUROSTAT AP conversion IEA'!I$2,'EUROSTAT AP table TJ GWh'!$D$2:$CE$2,0))</f>
        <v>:</v>
      </c>
      <c r="J7" t="str">
        <f>INDEX('EUROSTAT AP table TJ GWh'!$D$4:$CE$7,MATCH('EUROSTAT AP conversion IEA'!$D7,'EUROSTAT AP table TJ GWh'!$B$4:$B$7,0),MATCH('EUROSTAT AP conversion IEA'!J$2,'EUROSTAT AP table TJ GWh'!$D$2:$CE$2,0))</f>
        <v>:</v>
      </c>
      <c r="K7" t="str">
        <f>INDEX('EUROSTAT AP table TJ GWh'!$D$4:$CE$7,MATCH('EUROSTAT AP conversion IEA'!$D7,'EUROSTAT AP table TJ GWh'!$B$4:$B$7,0),MATCH('EUROSTAT AP conversion IEA'!K$2,'EUROSTAT AP table TJ GWh'!$D$2:$CE$2,0))</f>
        <v>:</v>
      </c>
      <c r="L7" t="str">
        <f>INDEX('EUROSTAT AP table TJ GWh'!$D$4:$CE$7,MATCH('EUROSTAT AP conversion IEA'!$D7,'EUROSTAT AP table TJ GWh'!$B$4:$B$7,0),MATCH('EUROSTAT AP conversion IEA'!L$2,'EUROSTAT AP table TJ GWh'!$D$2:$CE$2,0))</f>
        <v>:</v>
      </c>
      <c r="M7" t="str">
        <f>INDEX('EUROSTAT AP table TJ GWh'!$D$4:$CE$7,MATCH('EUROSTAT AP conversion IEA'!$D7,'EUROSTAT AP table TJ GWh'!$B$4:$B$7,0),MATCH('EUROSTAT AP conversion IEA'!M$2,'EUROSTAT AP table TJ GWh'!$D$2:$CE$2,0))</f>
        <v>:</v>
      </c>
      <c r="N7" t="str">
        <f>INDEX('EUROSTAT AP table TJ GWh'!$D$4:$CE$7,MATCH('EUROSTAT AP conversion IEA'!$D7,'EUROSTAT AP table TJ GWh'!$B$4:$B$7,0),MATCH('EUROSTAT AP conversion IEA'!N$2,'EUROSTAT AP table TJ GWh'!$D$2:$CE$2,0))</f>
        <v>:</v>
      </c>
      <c r="O7" t="str">
        <f>INDEX('EUROSTAT AP table TJ GWh'!$D$4:$CE$7,MATCH('EUROSTAT AP conversion IEA'!$D7,'EUROSTAT AP table TJ GWh'!$B$4:$B$7,0),MATCH('EUROSTAT AP conversion IEA'!O$2,'EUROSTAT AP table TJ GWh'!$D$2:$CE$2,0))</f>
        <v>:</v>
      </c>
      <c r="P7" t="str">
        <f>INDEX('EUROSTAT AP table TJ GWh'!$D$4:$CE$7,MATCH('EUROSTAT AP conversion IEA'!$D7,'EUROSTAT AP table TJ GWh'!$B$4:$B$7,0),MATCH('EUROSTAT AP conversion IEA'!P$2,'EUROSTAT AP table TJ GWh'!$D$2:$CE$2,0))</f>
        <v>:</v>
      </c>
      <c r="Q7" t="str">
        <f>INDEX('EUROSTAT AP table TJ GWh'!$D$4:$CE$7,MATCH('EUROSTAT AP conversion IEA'!$D7,'EUROSTAT AP table TJ GWh'!$B$4:$B$7,0),MATCH('EUROSTAT AP conversion IEA'!Q$2,'EUROSTAT AP table TJ GWh'!$D$2:$CE$2,0))</f>
        <v>:</v>
      </c>
      <c r="R7" t="str">
        <f>INDEX('EUROSTAT AP table TJ GWh'!$D$4:$CE$7,MATCH('EUROSTAT AP conversion IEA'!$D7,'EUROSTAT AP table TJ GWh'!$B$4:$B$7,0),MATCH('EUROSTAT AP conversion IEA'!R$2,'EUROSTAT AP table TJ GWh'!$D$2:$CE$2,0))</f>
        <v>:</v>
      </c>
      <c r="S7" t="str">
        <f>INDEX('EUROSTAT AP table TJ GWh'!$D$4:$CE$7,MATCH('EUROSTAT AP conversion IEA'!$D7,'EUROSTAT AP table TJ GWh'!$B$4:$B$7,0),MATCH('EUROSTAT AP conversion IEA'!S$2,'EUROSTAT AP table TJ GWh'!$D$2:$CE$2,0))</f>
        <v>:</v>
      </c>
      <c r="T7" t="str">
        <f>INDEX('EUROSTAT AP table TJ GWh'!$D$4:$CE$7,MATCH('EUROSTAT AP conversion IEA'!$D7,'EUROSTAT AP table TJ GWh'!$B$4:$B$7,0),MATCH('EUROSTAT AP conversion IEA'!T$2,'EUROSTAT AP table TJ GWh'!$D$2:$CE$2,0))</f>
        <v>:</v>
      </c>
      <c r="U7" t="str">
        <f>INDEX('EUROSTAT AP table TJ GWh'!$D$4:$CE$7,MATCH('EUROSTAT AP conversion IEA'!$D7,'EUROSTAT AP table TJ GWh'!$B$4:$B$7,0),MATCH('EUROSTAT AP conversion IEA'!U$2,'EUROSTAT AP table TJ GWh'!$D$2:$CE$2,0))</f>
        <v>:</v>
      </c>
      <c r="V7" t="str">
        <f>INDEX('EUROSTAT AP table TJ GWh'!$D$4:$CE$7,MATCH('EUROSTAT AP conversion IEA'!$D7,'EUROSTAT AP table TJ GWh'!$B$4:$B$7,0),MATCH('EUROSTAT AP conversion IEA'!V$2,'EUROSTAT AP table TJ GWh'!$D$2:$CE$2,0))</f>
        <v>:</v>
      </c>
      <c r="W7" t="str">
        <f>INDEX('EUROSTAT AP table TJ GWh'!$D$4:$CE$7,MATCH('EUROSTAT AP conversion IEA'!$D7,'EUROSTAT AP table TJ GWh'!$B$4:$B$7,0),MATCH('EUROSTAT AP conversion IEA'!W$2,'EUROSTAT AP table TJ GWh'!$D$2:$CE$2,0))</f>
        <v>:</v>
      </c>
      <c r="X7" t="str">
        <f>INDEX('EUROSTAT AP table TJ GWh'!$D$4:$CE$7,MATCH('EUROSTAT AP conversion IEA'!$D7,'EUROSTAT AP table TJ GWh'!$B$4:$B$7,0),MATCH('EUROSTAT AP conversion IEA'!X$2,'EUROSTAT AP table TJ GWh'!$D$2:$CE$2,0))</f>
        <v>:</v>
      </c>
      <c r="Y7" t="str">
        <f>INDEX('EUROSTAT AP table TJ GWh'!$D$4:$CE$7,MATCH('EUROSTAT AP conversion IEA'!$D7,'EUROSTAT AP table TJ GWh'!$B$4:$B$7,0),MATCH('EUROSTAT AP conversion IEA'!Y$2,'EUROSTAT AP table TJ GWh'!$D$2:$CE$2,0))</f>
        <v>:</v>
      </c>
      <c r="Z7" t="str">
        <f>INDEX('EUROSTAT AP table TJ GWh'!$D$4:$CE$7,MATCH('EUROSTAT AP conversion IEA'!$D7,'EUROSTAT AP table TJ GWh'!$B$4:$B$7,0),MATCH('EUROSTAT AP conversion IEA'!Z$2,'EUROSTAT AP table TJ GWh'!$D$2:$CE$2,0))</f>
        <v>:</v>
      </c>
      <c r="AA7" t="str">
        <f>INDEX('EUROSTAT AP table TJ GWh'!$D$4:$CE$7,MATCH('EUROSTAT AP conversion IEA'!$D7,'EUROSTAT AP table TJ GWh'!$B$4:$B$7,0),MATCH('EUROSTAT AP conversion IEA'!AA$2,'EUROSTAT AP table TJ GWh'!$D$2:$CE$2,0))</f>
        <v>:</v>
      </c>
      <c r="AB7" t="str">
        <f>INDEX('EUROSTAT AP table TJ GWh'!$D$4:$CE$7,MATCH('EUROSTAT AP conversion IEA'!$D7,'EUROSTAT AP table TJ GWh'!$B$4:$B$7,0),MATCH('EUROSTAT AP conversion IEA'!AB$2,'EUROSTAT AP table TJ GWh'!$D$2:$CE$2,0))</f>
        <v>:</v>
      </c>
      <c r="AC7" t="str">
        <f>INDEX('EUROSTAT AP table TJ GWh'!$D$4:$CE$7,MATCH('EUROSTAT AP conversion IEA'!$D7,'EUROSTAT AP table TJ GWh'!$B$4:$B$7,0),MATCH('EUROSTAT AP conversion IEA'!AC$2,'EUROSTAT AP table TJ GWh'!$D$2:$CE$2,0))</f>
        <v>:</v>
      </c>
      <c r="AD7" t="str">
        <f>INDEX('EUROSTAT AP table TJ GWh'!$D$4:$CE$7,MATCH('EUROSTAT AP conversion IEA'!$D7,'EUROSTAT AP table TJ GWh'!$B$4:$B$7,0),MATCH('EUROSTAT AP conversion IEA'!AD$2,'EUROSTAT AP table TJ GWh'!$D$2:$CE$2,0))</f>
        <v>:</v>
      </c>
      <c r="AE7" t="str">
        <f>INDEX('EUROSTAT AP table TJ GWh'!$D$4:$CE$7,MATCH('EUROSTAT AP conversion IEA'!$D7,'EUROSTAT AP table TJ GWh'!$B$4:$B$7,0),MATCH('EUROSTAT AP conversion IEA'!AE$2,'EUROSTAT AP table TJ GWh'!$D$2:$CE$2,0))</f>
        <v>:</v>
      </c>
      <c r="AF7" t="str">
        <f>INDEX('EUROSTAT AP table TJ GWh'!$D$4:$CE$7,MATCH('EUROSTAT AP conversion IEA'!$D7,'EUROSTAT AP table TJ GWh'!$B$4:$B$7,0),MATCH('EUROSTAT AP conversion IEA'!AF$2,'EUROSTAT AP table TJ GWh'!$D$2:$CE$2,0))</f>
        <v>:</v>
      </c>
      <c r="AG7" t="str">
        <f>INDEX('EUROSTAT AP table TJ GWh'!$D$4:$CE$7,MATCH('EUROSTAT AP conversion IEA'!$D7,'EUROSTAT AP table TJ GWh'!$B$4:$B$7,0),MATCH('EUROSTAT AP conversion IEA'!AG$2,'EUROSTAT AP table TJ GWh'!$D$2:$CE$2,0))</f>
        <v>:</v>
      </c>
      <c r="AH7" t="str">
        <f>INDEX('EUROSTAT AP table TJ GWh'!$D$4:$CE$7,MATCH('EUROSTAT AP conversion IEA'!$D7,'EUROSTAT AP table TJ GWh'!$B$4:$B$7,0),MATCH('EUROSTAT AP conversion IEA'!AH$2,'EUROSTAT AP table TJ GWh'!$D$2:$CE$2,0))</f>
        <v>:</v>
      </c>
      <c r="AI7" t="str">
        <f>INDEX('EUROSTAT AP table TJ GWh'!$D$4:$CE$7,MATCH('EUROSTAT AP conversion IEA'!$D7,'EUROSTAT AP table TJ GWh'!$B$4:$B$7,0),MATCH('EUROSTAT AP conversion IEA'!AI$2,'EUROSTAT AP table TJ GWh'!$D$2:$CE$2,0))</f>
        <v>:</v>
      </c>
      <c r="AJ7" t="str">
        <f>INDEX('EUROSTAT AP table TJ GWh'!$D$4:$CE$7,MATCH('EUROSTAT AP conversion IEA'!$D7,'EUROSTAT AP table TJ GWh'!$B$4:$B$7,0),MATCH('EUROSTAT AP conversion IEA'!AJ$2,'EUROSTAT AP table TJ GWh'!$D$2:$CE$2,0))</f>
        <v>:</v>
      </c>
      <c r="AK7" t="str">
        <f>INDEX('EUROSTAT AP table TJ GWh'!$D$4:$CE$7,MATCH('EUROSTAT AP conversion IEA'!$D7,'EUROSTAT AP table TJ GWh'!$B$4:$B$7,0),MATCH('EUROSTAT AP conversion IEA'!AK$2,'EUROSTAT AP table TJ GWh'!$D$2:$CE$2,0))</f>
        <v>:</v>
      </c>
      <c r="AL7" t="str">
        <f>INDEX('EUROSTAT AP table TJ GWh'!$D$4:$CE$7,MATCH('EUROSTAT AP conversion IEA'!$D7,'EUROSTAT AP table TJ GWh'!$B$4:$B$7,0),MATCH('EUROSTAT AP conversion IEA'!AL$2,'EUROSTAT AP table TJ GWh'!$D$2:$CE$2,0))</f>
        <v>:</v>
      </c>
      <c r="AM7" t="str">
        <f>INDEX('EUROSTAT AP table TJ GWh'!$D$4:$CE$7,MATCH('EUROSTAT AP conversion IEA'!$D7,'EUROSTAT AP table TJ GWh'!$B$4:$B$7,0),MATCH('EUROSTAT AP conversion IEA'!AM$2,'EUROSTAT AP table TJ GWh'!$D$2:$CE$2,0))</f>
        <v>:</v>
      </c>
      <c r="AN7" t="str">
        <f>INDEX('EUROSTAT AP table TJ GWh'!$D$4:$CE$7,MATCH('EUROSTAT AP conversion IEA'!$D7,'EUROSTAT AP table TJ GWh'!$B$4:$B$7,0),MATCH('EUROSTAT AP conversion IEA'!AN$2,'EUROSTAT AP table TJ GWh'!$D$2:$CE$2,0))</f>
        <v>:</v>
      </c>
      <c r="AO7" t="str">
        <f>INDEX('EUROSTAT AP table TJ GWh'!$D$4:$CE$7,MATCH('EUROSTAT AP conversion IEA'!$D7,'EUROSTAT AP table TJ GWh'!$B$4:$B$7,0),MATCH('EUROSTAT AP conversion IEA'!AO$2,'EUROSTAT AP table TJ GWh'!$D$2:$CE$2,0))</f>
        <v>:</v>
      </c>
      <c r="AP7" t="str">
        <f>INDEX('EUROSTAT AP table TJ GWh'!$D$4:$CE$7,MATCH('EUROSTAT AP conversion IEA'!$D7,'EUROSTAT AP table TJ GWh'!$B$4:$B$7,0),MATCH('EUROSTAT AP conversion IEA'!AP$2,'EUROSTAT AP table TJ GWh'!$D$2:$CE$2,0))</f>
        <v>:</v>
      </c>
      <c r="AQ7" t="str">
        <f>INDEX('EUROSTAT AP table TJ GWh'!$D$4:$CE$7,MATCH('EUROSTAT AP conversion IEA'!$D7,'EUROSTAT AP table TJ GWh'!$B$4:$B$7,0),MATCH('EUROSTAT AP conversion IEA'!AQ$2,'EUROSTAT AP table TJ GWh'!$D$2:$CE$2,0))</f>
        <v>:</v>
      </c>
      <c r="AR7" t="str">
        <f>INDEX('EUROSTAT AP table TJ GWh'!$D$4:$CE$7,MATCH('EUROSTAT AP conversion IEA'!$D7,'EUROSTAT AP table TJ GWh'!$B$4:$B$7,0),MATCH('EUROSTAT AP conversion IEA'!AR$2,'EUROSTAT AP table TJ GWh'!$D$2:$CE$2,0))</f>
        <v>:</v>
      </c>
    </row>
    <row r="8" spans="1:44" x14ac:dyDescent="0.2">
      <c r="A8" t="s">
        <v>668</v>
      </c>
      <c r="B8" t="s">
        <v>670</v>
      </c>
      <c r="C8" s="270" t="s">
        <v>143</v>
      </c>
      <c r="D8" s="270" t="s">
        <v>74</v>
      </c>
      <c r="E8">
        <f>INDEX('EUROSTAT AP table TJ GWh'!$D$4:$CE$7,MATCH('EUROSTAT AP conversion IEA'!$D8,'EUROSTAT AP table TJ GWh'!$B$4:$B$7,0),MATCH('EUROSTAT AP conversion IEA'!E$2,'EUROSTAT AP table TJ GWh'!$D$2:$CE$2,0))</f>
        <v>27415.419000000002</v>
      </c>
      <c r="F8">
        <f>INDEX('EUROSTAT AP table TJ GWh'!$D$4:$CE$7,MATCH('EUROSTAT AP conversion IEA'!$D8,'EUROSTAT AP table TJ GWh'!$B$4:$B$7,0),MATCH('EUROSTAT AP conversion IEA'!F$2,'EUROSTAT AP table TJ GWh'!$D$2:$CE$2,0))</f>
        <v>1724.173</v>
      </c>
      <c r="G8">
        <f>INDEX('EUROSTAT AP table TJ GWh'!$D$4:$CE$7,MATCH('EUROSTAT AP conversion IEA'!$D8,'EUROSTAT AP table TJ GWh'!$B$4:$B$7,0),MATCH('EUROSTAT AP conversion IEA'!G$2,'EUROSTAT AP table TJ GWh'!$D$2:$CE$2,0))</f>
        <v>0</v>
      </c>
      <c r="H8">
        <f>INDEX('EUROSTAT AP table TJ GWh'!$D$4:$CE$7,MATCH('EUROSTAT AP conversion IEA'!$D8,'EUROSTAT AP table TJ GWh'!$B$4:$B$7,0),MATCH('EUROSTAT AP conversion IEA'!H$2,'EUROSTAT AP table TJ GWh'!$D$2:$CE$2,0))</f>
        <v>7.1999999999999995E-2</v>
      </c>
      <c r="I8">
        <f>INDEX('EUROSTAT AP table TJ GWh'!$D$4:$CE$7,MATCH('EUROSTAT AP conversion IEA'!$D8,'EUROSTAT AP table TJ GWh'!$B$4:$B$7,0),MATCH('EUROSTAT AP conversion IEA'!I$2,'EUROSTAT AP table TJ GWh'!$D$2:$CE$2,0))</f>
        <v>0</v>
      </c>
      <c r="J8">
        <f>INDEX('EUROSTAT AP table TJ GWh'!$D$4:$CE$7,MATCH('EUROSTAT AP conversion IEA'!$D8,'EUROSTAT AP table TJ GWh'!$B$4:$B$7,0),MATCH('EUROSTAT AP conversion IEA'!J$2,'EUROSTAT AP table TJ GWh'!$D$2:$CE$2,0))</f>
        <v>0</v>
      </c>
      <c r="K8">
        <f>INDEX('EUROSTAT AP table TJ GWh'!$D$4:$CE$7,MATCH('EUROSTAT AP conversion IEA'!$D8,'EUROSTAT AP table TJ GWh'!$B$4:$B$7,0),MATCH('EUROSTAT AP conversion IEA'!K$2,'EUROSTAT AP table TJ GWh'!$D$2:$CE$2,0))</f>
        <v>0</v>
      </c>
      <c r="L8">
        <f>INDEX('EUROSTAT AP table TJ GWh'!$D$4:$CE$7,MATCH('EUROSTAT AP conversion IEA'!$D8,'EUROSTAT AP table TJ GWh'!$B$4:$B$7,0),MATCH('EUROSTAT AP conversion IEA'!L$2,'EUROSTAT AP table TJ GWh'!$D$2:$CE$2,0))</f>
        <v>0</v>
      </c>
      <c r="M8">
        <f>INDEX('EUROSTAT AP table TJ GWh'!$D$4:$CE$7,MATCH('EUROSTAT AP conversion IEA'!$D8,'EUROSTAT AP table TJ GWh'!$B$4:$B$7,0),MATCH('EUROSTAT AP conversion IEA'!M$2,'EUROSTAT AP table TJ GWh'!$D$2:$CE$2,0))</f>
        <v>0</v>
      </c>
      <c r="N8">
        <f>INDEX('EUROSTAT AP table TJ GWh'!$D$4:$CE$7,MATCH('EUROSTAT AP conversion IEA'!$D8,'EUROSTAT AP table TJ GWh'!$B$4:$B$7,0),MATCH('EUROSTAT AP conversion IEA'!N$2,'EUROSTAT AP table TJ GWh'!$D$2:$CE$2,0))</f>
        <v>1724.1010000000001</v>
      </c>
      <c r="O8">
        <f>INDEX('EUROSTAT AP table TJ GWh'!$D$4:$CE$7,MATCH('EUROSTAT AP conversion IEA'!$D8,'EUROSTAT AP table TJ GWh'!$B$4:$B$7,0),MATCH('EUROSTAT AP conversion IEA'!O$2,'EUROSTAT AP table TJ GWh'!$D$2:$CE$2,0))</f>
        <v>0</v>
      </c>
      <c r="P8">
        <f>INDEX('EUROSTAT AP table TJ GWh'!$D$4:$CE$7,MATCH('EUROSTAT AP conversion IEA'!$D8,'EUROSTAT AP table TJ GWh'!$B$4:$B$7,0),MATCH('EUROSTAT AP conversion IEA'!P$2,'EUROSTAT AP table TJ GWh'!$D$2:$CE$2,0))</f>
        <v>0</v>
      </c>
      <c r="Q8">
        <f>INDEX('EUROSTAT AP table TJ GWh'!$D$4:$CE$7,MATCH('EUROSTAT AP conversion IEA'!$D8,'EUROSTAT AP table TJ GWh'!$B$4:$B$7,0),MATCH('EUROSTAT AP conversion IEA'!Q$2,'EUROSTAT AP table TJ GWh'!$D$2:$CE$2,0))</f>
        <v>0</v>
      </c>
      <c r="R8">
        <f>INDEX('EUROSTAT AP table TJ GWh'!$D$4:$CE$7,MATCH('EUROSTAT AP conversion IEA'!$D8,'EUROSTAT AP table TJ GWh'!$B$4:$B$7,0),MATCH('EUROSTAT AP conversion IEA'!R$2,'EUROSTAT AP table TJ GWh'!$D$2:$CE$2,0))</f>
        <v>0</v>
      </c>
      <c r="S8">
        <f>INDEX('EUROSTAT AP table TJ GWh'!$D$4:$CE$7,MATCH('EUROSTAT AP conversion IEA'!$D8,'EUROSTAT AP table TJ GWh'!$B$4:$B$7,0),MATCH('EUROSTAT AP conversion IEA'!S$2,'EUROSTAT AP table TJ GWh'!$D$2:$CE$2,0))</f>
        <v>0</v>
      </c>
      <c r="T8">
        <f>INDEX('EUROSTAT AP table TJ GWh'!$D$4:$CE$7,MATCH('EUROSTAT AP conversion IEA'!$D8,'EUROSTAT AP table TJ GWh'!$B$4:$B$7,0),MATCH('EUROSTAT AP conversion IEA'!T$2,'EUROSTAT AP table TJ GWh'!$D$2:$CE$2,0))</f>
        <v>0</v>
      </c>
      <c r="U8">
        <f>INDEX('EUROSTAT AP table TJ GWh'!$D$4:$CE$7,MATCH('EUROSTAT AP conversion IEA'!$D8,'EUROSTAT AP table TJ GWh'!$B$4:$B$7,0),MATCH('EUROSTAT AP conversion IEA'!U$2,'EUROSTAT AP table TJ GWh'!$D$2:$CE$2,0))</f>
        <v>5439.1030000000001</v>
      </c>
      <c r="V8">
        <f>INDEX('EUROSTAT AP table TJ GWh'!$D$4:$CE$7,MATCH('EUROSTAT AP conversion IEA'!$D8,'EUROSTAT AP table TJ GWh'!$B$4:$B$7,0),MATCH('EUROSTAT AP conversion IEA'!V$2,'EUROSTAT AP table TJ GWh'!$D$2:$CE$2,0))</f>
        <v>125.27200000000001</v>
      </c>
      <c r="W8">
        <f>INDEX('EUROSTAT AP table TJ GWh'!$D$4:$CE$7,MATCH('EUROSTAT AP conversion IEA'!$D8,'EUROSTAT AP table TJ GWh'!$B$4:$B$7,0),MATCH('EUROSTAT AP conversion IEA'!W$2,'EUROSTAT AP table TJ GWh'!$D$2:$CE$2,0))</f>
        <v>2898.1080000000002</v>
      </c>
      <c r="X8">
        <f>INDEX('EUROSTAT AP table TJ GWh'!$D$4:$CE$7,MATCH('EUROSTAT AP conversion IEA'!$D8,'EUROSTAT AP table TJ GWh'!$B$4:$B$7,0),MATCH('EUROSTAT AP conversion IEA'!X$2,'EUROSTAT AP table TJ GWh'!$D$2:$CE$2,0))</f>
        <v>1.363</v>
      </c>
      <c r="Y8">
        <f>INDEX('EUROSTAT AP table TJ GWh'!$D$4:$CE$7,MATCH('EUROSTAT AP conversion IEA'!$D8,'EUROSTAT AP table TJ GWh'!$B$4:$B$7,0),MATCH('EUROSTAT AP conversion IEA'!Y$2,'EUROSTAT AP table TJ GWh'!$D$2:$CE$2,0))</f>
        <v>21.22</v>
      </c>
      <c r="Z8">
        <f>INDEX('EUROSTAT AP table TJ GWh'!$D$4:$CE$7,MATCH('EUROSTAT AP conversion IEA'!$D8,'EUROSTAT AP table TJ GWh'!$B$4:$B$7,0),MATCH('EUROSTAT AP conversion IEA'!Z$2,'EUROSTAT AP table TJ GWh'!$D$2:$CE$2,0))</f>
        <v>21.757999999999999</v>
      </c>
      <c r="AA8">
        <f>INDEX('EUROSTAT AP table TJ GWh'!$D$4:$CE$7,MATCH('EUROSTAT AP conversion IEA'!$D8,'EUROSTAT AP table TJ GWh'!$B$4:$B$7,0),MATCH('EUROSTAT AP conversion IEA'!AA$2,'EUROSTAT AP table TJ GWh'!$D$2:$CE$2,0))</f>
        <v>65.852000000000004</v>
      </c>
      <c r="AB8">
        <f>INDEX('EUROSTAT AP table TJ GWh'!$D$4:$CE$7,MATCH('EUROSTAT AP conversion IEA'!$D8,'EUROSTAT AP table TJ GWh'!$B$4:$B$7,0),MATCH('EUROSTAT AP conversion IEA'!AB$2,'EUROSTAT AP table TJ GWh'!$D$2:$CE$2,0))</f>
        <v>1.696</v>
      </c>
      <c r="AC8">
        <f>INDEX('EUROSTAT AP table TJ GWh'!$D$4:$CE$7,MATCH('EUROSTAT AP conversion IEA'!$D8,'EUROSTAT AP table TJ GWh'!$B$4:$B$7,0),MATCH('EUROSTAT AP conversion IEA'!AC$2,'EUROSTAT AP table TJ GWh'!$D$2:$CE$2,0))</f>
        <v>1178.79</v>
      </c>
      <c r="AD8">
        <f>INDEX('EUROSTAT AP table TJ GWh'!$D$4:$CE$7,MATCH('EUROSTAT AP conversion IEA'!$D8,'EUROSTAT AP table TJ GWh'!$B$4:$B$7,0),MATCH('EUROSTAT AP conversion IEA'!AD$2,'EUROSTAT AP table TJ GWh'!$D$2:$CE$2,0))</f>
        <v>703.99099999999999</v>
      </c>
      <c r="AE8">
        <f>INDEX('EUROSTAT AP table TJ GWh'!$D$4:$CE$7,MATCH('EUROSTAT AP conversion IEA'!$D8,'EUROSTAT AP table TJ GWh'!$B$4:$B$7,0),MATCH('EUROSTAT AP conversion IEA'!AE$2,'EUROSTAT AP table TJ GWh'!$D$2:$CE$2,0))</f>
        <v>16.503</v>
      </c>
      <c r="AF8">
        <f>INDEX('EUROSTAT AP table TJ GWh'!$D$4:$CE$7,MATCH('EUROSTAT AP conversion IEA'!$D8,'EUROSTAT AP table TJ GWh'!$B$4:$B$7,0),MATCH('EUROSTAT AP conversion IEA'!AF$2,'EUROSTAT AP table TJ GWh'!$D$2:$CE$2,0))</f>
        <v>90.77</v>
      </c>
      <c r="AG8">
        <f>INDEX('EUROSTAT AP table TJ GWh'!$D$4:$CE$7,MATCH('EUROSTAT AP conversion IEA'!$D8,'EUROSTAT AP table TJ GWh'!$B$4:$B$7,0),MATCH('EUROSTAT AP conversion IEA'!AG$2,'EUROSTAT AP table TJ GWh'!$D$2:$CE$2,0))</f>
        <v>5.4109999999999996</v>
      </c>
      <c r="AH8">
        <f>INDEX('EUROSTAT AP table TJ GWh'!$D$4:$CE$7,MATCH('EUROSTAT AP conversion IEA'!$D8,'EUROSTAT AP table TJ GWh'!$B$4:$B$7,0),MATCH('EUROSTAT AP conversion IEA'!AH$2,'EUROSTAT AP table TJ GWh'!$D$2:$CE$2,0))</f>
        <v>308.36900000000003</v>
      </c>
      <c r="AI8">
        <f>INDEX('EUROSTAT AP table TJ GWh'!$D$4:$CE$7,MATCH('EUROSTAT AP conversion IEA'!$D8,'EUROSTAT AP table TJ GWh'!$B$4:$B$7,0),MATCH('EUROSTAT AP conversion IEA'!AI$2,'EUROSTAT AP table TJ GWh'!$D$2:$CE$2,0))</f>
        <v>0</v>
      </c>
      <c r="AJ8">
        <f>INDEX('EUROSTAT AP table TJ GWh'!$D$4:$CE$7,MATCH('EUROSTAT AP conversion IEA'!$D8,'EUROSTAT AP table TJ GWh'!$B$4:$B$7,0),MATCH('EUROSTAT AP conversion IEA'!AJ$2,'EUROSTAT AP table TJ GWh'!$D$2:$CE$2,0))</f>
        <v>0</v>
      </c>
      <c r="AK8">
        <f>INDEX('EUROSTAT AP table TJ GWh'!$D$4:$CE$7,MATCH('EUROSTAT AP conversion IEA'!$D8,'EUROSTAT AP table TJ GWh'!$B$4:$B$7,0),MATCH('EUROSTAT AP conversion IEA'!AK$2,'EUROSTAT AP table TJ GWh'!$D$2:$CE$2,0))</f>
        <v>0</v>
      </c>
      <c r="AL8">
        <f>INDEX('EUROSTAT AP table TJ GWh'!$D$4:$CE$7,MATCH('EUROSTAT AP conversion IEA'!$D8,'EUROSTAT AP table TJ GWh'!$B$4:$B$7,0),MATCH('EUROSTAT AP conversion IEA'!AL$2,'EUROSTAT AP table TJ GWh'!$D$2:$CE$2,0))</f>
        <v>0</v>
      </c>
      <c r="AM8">
        <f>INDEX('EUROSTAT AP table TJ GWh'!$D$4:$CE$7,MATCH('EUROSTAT AP conversion IEA'!$D8,'EUROSTAT AP table TJ GWh'!$B$4:$B$7,0),MATCH('EUROSTAT AP conversion IEA'!AM$2,'EUROSTAT AP table TJ GWh'!$D$2:$CE$2,0))</f>
        <v>20252.143</v>
      </c>
      <c r="AN8">
        <f>INDEX('EUROSTAT AP table TJ GWh'!$D$4:$CE$7,MATCH('EUROSTAT AP conversion IEA'!$D8,'EUROSTAT AP table TJ GWh'!$B$4:$B$7,0),MATCH('EUROSTAT AP conversion IEA'!AN$2,'EUROSTAT AP table TJ GWh'!$D$2:$CE$2,0))</f>
        <v>5783.8770000000004</v>
      </c>
      <c r="AO8">
        <f>INDEX('EUROSTAT AP table TJ GWh'!$D$4:$CE$7,MATCH('EUROSTAT AP conversion IEA'!$D8,'EUROSTAT AP table TJ GWh'!$B$4:$B$7,0),MATCH('EUROSTAT AP conversion IEA'!AO$2,'EUROSTAT AP table TJ GWh'!$D$2:$CE$2,0))</f>
        <v>2534.9789999999998</v>
      </c>
      <c r="AP8">
        <f>INDEX('EUROSTAT AP table TJ GWh'!$D$4:$CE$7,MATCH('EUROSTAT AP conversion IEA'!$D8,'EUROSTAT AP table TJ GWh'!$B$4:$B$7,0),MATCH('EUROSTAT AP conversion IEA'!AP$2,'EUROSTAT AP table TJ GWh'!$D$2:$CE$2,0))</f>
        <v>11933.287</v>
      </c>
      <c r="AQ8">
        <f>INDEX('EUROSTAT AP table TJ GWh'!$D$4:$CE$7,MATCH('EUROSTAT AP conversion IEA'!$D8,'EUROSTAT AP table TJ GWh'!$B$4:$B$7,0),MATCH('EUROSTAT AP conversion IEA'!AQ$2,'EUROSTAT AP table TJ GWh'!$D$2:$CE$2,0))</f>
        <v>0</v>
      </c>
      <c r="AR8">
        <f>INDEX('EUROSTAT AP table TJ GWh'!$D$4:$CE$7,MATCH('EUROSTAT AP conversion IEA'!$D8,'EUROSTAT AP table TJ GWh'!$B$4:$B$7,0),MATCH('EUROSTAT AP conversion IEA'!AR$2,'EUROSTAT AP table TJ GWh'!$D$2:$CE$2,0))</f>
        <v>0</v>
      </c>
    </row>
    <row r="9" spans="1:44" x14ac:dyDescent="0.2">
      <c r="A9" t="s">
        <v>426</v>
      </c>
      <c r="B9" t="s">
        <v>391</v>
      </c>
      <c r="C9" s="270" t="s">
        <v>142</v>
      </c>
      <c r="D9" s="270" t="s">
        <v>143</v>
      </c>
      <c r="E9" t="str">
        <f>INDEX('EUROSTAT AP table TJ GWh'!$D$8:$CE$11,MATCH('EUROSTAT AP conversion IEA'!$D9,'EUROSTAT AP table TJ GWh'!$B$8:$B$11,0),MATCH('EUROSTAT AP conversion IEA'!E$2,'EUROSTAT AP table TJ GWh'!$D$2:$CE$2,0))</f>
        <v>:</v>
      </c>
      <c r="F9" t="str">
        <f>INDEX('EUROSTAT AP table TJ GWh'!$D$8:$CE$11,MATCH('EUROSTAT AP conversion IEA'!$D9,'EUROSTAT AP table TJ GWh'!$B$8:$B$11,0),MATCH('EUROSTAT AP conversion IEA'!F$2,'EUROSTAT AP table TJ GWh'!$D$2:$CE$2,0))</f>
        <v>:</v>
      </c>
      <c r="G9" t="str">
        <f>INDEX('EUROSTAT AP table TJ GWh'!$D$8:$CE$11,MATCH('EUROSTAT AP conversion IEA'!$D9,'EUROSTAT AP table TJ GWh'!$B$8:$B$11,0),MATCH('EUROSTAT AP conversion IEA'!G$2,'EUROSTAT AP table TJ GWh'!$D$2:$CE$2,0))</f>
        <v>:</v>
      </c>
      <c r="H9" t="str">
        <f>INDEX('EUROSTAT AP table TJ GWh'!$D$8:$CE$11,MATCH('EUROSTAT AP conversion IEA'!$D9,'EUROSTAT AP table TJ GWh'!$B$8:$B$11,0),MATCH('EUROSTAT AP conversion IEA'!H$2,'EUROSTAT AP table TJ GWh'!$D$2:$CE$2,0))</f>
        <v>:</v>
      </c>
      <c r="I9" t="str">
        <f>INDEX('EUROSTAT AP table TJ GWh'!$D$8:$CE$11,MATCH('EUROSTAT AP conversion IEA'!$D9,'EUROSTAT AP table TJ GWh'!$B$8:$B$11,0),MATCH('EUROSTAT AP conversion IEA'!I$2,'EUROSTAT AP table TJ GWh'!$D$2:$CE$2,0))</f>
        <v>:</v>
      </c>
      <c r="J9" t="str">
        <f>INDEX('EUROSTAT AP table TJ GWh'!$D$8:$CE$11,MATCH('EUROSTAT AP conversion IEA'!$D9,'EUROSTAT AP table TJ GWh'!$B$8:$B$11,0),MATCH('EUROSTAT AP conversion IEA'!J$2,'EUROSTAT AP table TJ GWh'!$D$2:$CE$2,0))</f>
        <v>:</v>
      </c>
      <c r="K9" t="str">
        <f>INDEX('EUROSTAT AP table TJ GWh'!$D$8:$CE$11,MATCH('EUROSTAT AP conversion IEA'!$D9,'EUROSTAT AP table TJ GWh'!$B$8:$B$11,0),MATCH('EUROSTAT AP conversion IEA'!K$2,'EUROSTAT AP table TJ GWh'!$D$2:$CE$2,0))</f>
        <v>:</v>
      </c>
      <c r="L9" t="str">
        <f>INDEX('EUROSTAT AP table TJ GWh'!$D$8:$CE$11,MATCH('EUROSTAT AP conversion IEA'!$D9,'EUROSTAT AP table TJ GWh'!$B$8:$B$11,0),MATCH('EUROSTAT AP conversion IEA'!L$2,'EUROSTAT AP table TJ GWh'!$D$2:$CE$2,0))</f>
        <v>:</v>
      </c>
      <c r="M9" t="str">
        <f>INDEX('EUROSTAT AP table TJ GWh'!$D$8:$CE$11,MATCH('EUROSTAT AP conversion IEA'!$D9,'EUROSTAT AP table TJ GWh'!$B$8:$B$11,0),MATCH('EUROSTAT AP conversion IEA'!M$2,'EUROSTAT AP table TJ GWh'!$D$2:$CE$2,0))</f>
        <v>:</v>
      </c>
      <c r="N9" t="str">
        <f>INDEX('EUROSTAT AP table TJ GWh'!$D$8:$CE$11,MATCH('EUROSTAT AP conversion IEA'!$D9,'EUROSTAT AP table TJ GWh'!$B$8:$B$11,0),MATCH('EUROSTAT AP conversion IEA'!N$2,'EUROSTAT AP table TJ GWh'!$D$2:$CE$2,0))</f>
        <v>:</v>
      </c>
      <c r="O9" t="str">
        <f>INDEX('EUROSTAT AP table TJ GWh'!$D$8:$CE$11,MATCH('EUROSTAT AP conversion IEA'!$D9,'EUROSTAT AP table TJ GWh'!$B$8:$B$11,0),MATCH('EUROSTAT AP conversion IEA'!O$2,'EUROSTAT AP table TJ GWh'!$D$2:$CE$2,0))</f>
        <v>:</v>
      </c>
      <c r="P9" t="str">
        <f>INDEX('EUROSTAT AP table TJ GWh'!$D$8:$CE$11,MATCH('EUROSTAT AP conversion IEA'!$D9,'EUROSTAT AP table TJ GWh'!$B$8:$B$11,0),MATCH('EUROSTAT AP conversion IEA'!P$2,'EUROSTAT AP table TJ GWh'!$D$2:$CE$2,0))</f>
        <v>:</v>
      </c>
      <c r="Q9" t="str">
        <f>INDEX('EUROSTAT AP table TJ GWh'!$D$8:$CE$11,MATCH('EUROSTAT AP conversion IEA'!$D9,'EUROSTAT AP table TJ GWh'!$B$8:$B$11,0),MATCH('EUROSTAT AP conversion IEA'!Q$2,'EUROSTAT AP table TJ GWh'!$D$2:$CE$2,0))</f>
        <v>:</v>
      </c>
      <c r="R9" t="str">
        <f>INDEX('EUROSTAT AP table TJ GWh'!$D$8:$CE$11,MATCH('EUROSTAT AP conversion IEA'!$D9,'EUROSTAT AP table TJ GWh'!$B$8:$B$11,0),MATCH('EUROSTAT AP conversion IEA'!R$2,'EUROSTAT AP table TJ GWh'!$D$2:$CE$2,0))</f>
        <v>:</v>
      </c>
      <c r="S9" t="str">
        <f>INDEX('EUROSTAT AP table TJ GWh'!$D$8:$CE$11,MATCH('EUROSTAT AP conversion IEA'!$D9,'EUROSTAT AP table TJ GWh'!$B$8:$B$11,0),MATCH('EUROSTAT AP conversion IEA'!S$2,'EUROSTAT AP table TJ GWh'!$D$2:$CE$2,0))</f>
        <v>:</v>
      </c>
      <c r="T9" t="str">
        <f>INDEX('EUROSTAT AP table TJ GWh'!$D$8:$CE$11,MATCH('EUROSTAT AP conversion IEA'!$D9,'EUROSTAT AP table TJ GWh'!$B$8:$B$11,0),MATCH('EUROSTAT AP conversion IEA'!T$2,'EUROSTAT AP table TJ GWh'!$D$2:$CE$2,0))</f>
        <v>:</v>
      </c>
      <c r="U9" t="str">
        <f>INDEX('EUROSTAT AP table TJ GWh'!$D$8:$CE$11,MATCH('EUROSTAT AP conversion IEA'!$D9,'EUROSTAT AP table TJ GWh'!$B$8:$B$11,0),MATCH('EUROSTAT AP conversion IEA'!U$2,'EUROSTAT AP table TJ GWh'!$D$2:$CE$2,0))</f>
        <v>:</v>
      </c>
      <c r="V9" t="str">
        <f>INDEX('EUROSTAT AP table TJ GWh'!$D$8:$CE$11,MATCH('EUROSTAT AP conversion IEA'!$D9,'EUROSTAT AP table TJ GWh'!$B$8:$B$11,0),MATCH('EUROSTAT AP conversion IEA'!V$2,'EUROSTAT AP table TJ GWh'!$D$2:$CE$2,0))</f>
        <v>:</v>
      </c>
      <c r="W9" t="str">
        <f>INDEX('EUROSTAT AP table TJ GWh'!$D$8:$CE$11,MATCH('EUROSTAT AP conversion IEA'!$D9,'EUROSTAT AP table TJ GWh'!$B$8:$B$11,0),MATCH('EUROSTAT AP conversion IEA'!W$2,'EUROSTAT AP table TJ GWh'!$D$2:$CE$2,0))</f>
        <v>:</v>
      </c>
      <c r="X9" t="str">
        <f>INDEX('EUROSTAT AP table TJ GWh'!$D$8:$CE$11,MATCH('EUROSTAT AP conversion IEA'!$D9,'EUROSTAT AP table TJ GWh'!$B$8:$B$11,0),MATCH('EUROSTAT AP conversion IEA'!X$2,'EUROSTAT AP table TJ GWh'!$D$2:$CE$2,0))</f>
        <v>:</v>
      </c>
      <c r="Y9" t="str">
        <f>INDEX('EUROSTAT AP table TJ GWh'!$D$8:$CE$11,MATCH('EUROSTAT AP conversion IEA'!$D9,'EUROSTAT AP table TJ GWh'!$B$8:$B$11,0),MATCH('EUROSTAT AP conversion IEA'!Y$2,'EUROSTAT AP table TJ GWh'!$D$2:$CE$2,0))</f>
        <v>:</v>
      </c>
      <c r="Z9" t="str">
        <f>INDEX('EUROSTAT AP table TJ GWh'!$D$8:$CE$11,MATCH('EUROSTAT AP conversion IEA'!$D9,'EUROSTAT AP table TJ GWh'!$B$8:$B$11,0),MATCH('EUROSTAT AP conversion IEA'!Z$2,'EUROSTAT AP table TJ GWh'!$D$2:$CE$2,0))</f>
        <v>:</v>
      </c>
      <c r="AA9" t="str">
        <f>INDEX('EUROSTAT AP table TJ GWh'!$D$8:$CE$11,MATCH('EUROSTAT AP conversion IEA'!$D9,'EUROSTAT AP table TJ GWh'!$B$8:$B$11,0),MATCH('EUROSTAT AP conversion IEA'!AA$2,'EUROSTAT AP table TJ GWh'!$D$2:$CE$2,0))</f>
        <v>:</v>
      </c>
      <c r="AB9" t="str">
        <f>INDEX('EUROSTAT AP table TJ GWh'!$D$8:$CE$11,MATCH('EUROSTAT AP conversion IEA'!$D9,'EUROSTAT AP table TJ GWh'!$B$8:$B$11,0),MATCH('EUROSTAT AP conversion IEA'!AB$2,'EUROSTAT AP table TJ GWh'!$D$2:$CE$2,0))</f>
        <v>:</v>
      </c>
      <c r="AC9" t="str">
        <f>INDEX('EUROSTAT AP table TJ GWh'!$D$8:$CE$11,MATCH('EUROSTAT AP conversion IEA'!$D9,'EUROSTAT AP table TJ GWh'!$B$8:$B$11,0),MATCH('EUROSTAT AP conversion IEA'!AC$2,'EUROSTAT AP table TJ GWh'!$D$2:$CE$2,0))</f>
        <v>:</v>
      </c>
      <c r="AD9" t="str">
        <f>INDEX('EUROSTAT AP table TJ GWh'!$D$8:$CE$11,MATCH('EUROSTAT AP conversion IEA'!$D9,'EUROSTAT AP table TJ GWh'!$B$8:$B$11,0),MATCH('EUROSTAT AP conversion IEA'!AD$2,'EUROSTAT AP table TJ GWh'!$D$2:$CE$2,0))</f>
        <v>:</v>
      </c>
      <c r="AE9" t="str">
        <f>INDEX('EUROSTAT AP table TJ GWh'!$D$8:$CE$11,MATCH('EUROSTAT AP conversion IEA'!$D9,'EUROSTAT AP table TJ GWh'!$B$8:$B$11,0),MATCH('EUROSTAT AP conversion IEA'!AE$2,'EUROSTAT AP table TJ GWh'!$D$2:$CE$2,0))</f>
        <v>:</v>
      </c>
      <c r="AF9" t="str">
        <f>INDEX('EUROSTAT AP table TJ GWh'!$D$8:$CE$11,MATCH('EUROSTAT AP conversion IEA'!$D9,'EUROSTAT AP table TJ GWh'!$B$8:$B$11,0),MATCH('EUROSTAT AP conversion IEA'!AF$2,'EUROSTAT AP table TJ GWh'!$D$2:$CE$2,0))</f>
        <v>:</v>
      </c>
      <c r="AG9" t="str">
        <f>INDEX('EUROSTAT AP table TJ GWh'!$D$8:$CE$11,MATCH('EUROSTAT AP conversion IEA'!$D9,'EUROSTAT AP table TJ GWh'!$B$8:$B$11,0),MATCH('EUROSTAT AP conversion IEA'!AG$2,'EUROSTAT AP table TJ GWh'!$D$2:$CE$2,0))</f>
        <v>:</v>
      </c>
      <c r="AH9" t="str">
        <f>INDEX('EUROSTAT AP table TJ GWh'!$D$8:$CE$11,MATCH('EUROSTAT AP conversion IEA'!$D9,'EUROSTAT AP table TJ GWh'!$B$8:$B$11,0),MATCH('EUROSTAT AP conversion IEA'!AH$2,'EUROSTAT AP table TJ GWh'!$D$2:$CE$2,0))</f>
        <v>:</v>
      </c>
      <c r="AI9" t="str">
        <f>INDEX('EUROSTAT AP table TJ GWh'!$D$8:$CE$11,MATCH('EUROSTAT AP conversion IEA'!$D9,'EUROSTAT AP table TJ GWh'!$B$8:$B$11,0),MATCH('EUROSTAT AP conversion IEA'!AI$2,'EUROSTAT AP table TJ GWh'!$D$2:$CE$2,0))</f>
        <v>:</v>
      </c>
      <c r="AJ9" t="str">
        <f>INDEX('EUROSTAT AP table TJ GWh'!$D$8:$CE$11,MATCH('EUROSTAT AP conversion IEA'!$D9,'EUROSTAT AP table TJ GWh'!$B$8:$B$11,0),MATCH('EUROSTAT AP conversion IEA'!AJ$2,'EUROSTAT AP table TJ GWh'!$D$2:$CE$2,0))</f>
        <v>:</v>
      </c>
      <c r="AK9" t="str">
        <f>INDEX('EUROSTAT AP table TJ GWh'!$D$8:$CE$11,MATCH('EUROSTAT AP conversion IEA'!$D9,'EUROSTAT AP table TJ GWh'!$B$8:$B$11,0),MATCH('EUROSTAT AP conversion IEA'!AK$2,'EUROSTAT AP table TJ GWh'!$D$2:$CE$2,0))</f>
        <v>:</v>
      </c>
      <c r="AL9" t="str">
        <f>INDEX('EUROSTAT AP table TJ GWh'!$D$8:$CE$11,MATCH('EUROSTAT AP conversion IEA'!$D9,'EUROSTAT AP table TJ GWh'!$B$8:$B$11,0),MATCH('EUROSTAT AP conversion IEA'!AL$2,'EUROSTAT AP table TJ GWh'!$D$2:$CE$2,0))</f>
        <v>:</v>
      </c>
      <c r="AM9" t="str">
        <f>INDEX('EUROSTAT AP table TJ GWh'!$D$8:$CE$11,MATCH('EUROSTAT AP conversion IEA'!$D9,'EUROSTAT AP table TJ GWh'!$B$8:$B$11,0),MATCH('EUROSTAT AP conversion IEA'!AM$2,'EUROSTAT AP table TJ GWh'!$D$2:$CE$2,0))</f>
        <v>:</v>
      </c>
      <c r="AN9" t="str">
        <f>INDEX('EUROSTAT AP table TJ GWh'!$D$8:$CE$11,MATCH('EUROSTAT AP conversion IEA'!$D9,'EUROSTAT AP table TJ GWh'!$B$8:$B$11,0),MATCH('EUROSTAT AP conversion IEA'!AN$2,'EUROSTAT AP table TJ GWh'!$D$2:$CE$2,0))</f>
        <v>:</v>
      </c>
      <c r="AO9" t="str">
        <f>INDEX('EUROSTAT AP table TJ GWh'!$D$8:$CE$11,MATCH('EUROSTAT AP conversion IEA'!$D9,'EUROSTAT AP table TJ GWh'!$B$8:$B$11,0),MATCH('EUROSTAT AP conversion IEA'!AO$2,'EUROSTAT AP table TJ GWh'!$D$2:$CE$2,0))</f>
        <v>:</v>
      </c>
      <c r="AP9" t="str">
        <f>INDEX('EUROSTAT AP table TJ GWh'!$D$8:$CE$11,MATCH('EUROSTAT AP conversion IEA'!$D9,'EUROSTAT AP table TJ GWh'!$B$8:$B$11,0),MATCH('EUROSTAT AP conversion IEA'!AP$2,'EUROSTAT AP table TJ GWh'!$D$2:$CE$2,0))</f>
        <v>:</v>
      </c>
      <c r="AQ9" t="str">
        <f>INDEX('EUROSTAT AP table TJ GWh'!$D$8:$CE$11,MATCH('EUROSTAT AP conversion IEA'!$D9,'EUROSTAT AP table TJ GWh'!$B$8:$B$11,0),MATCH('EUROSTAT AP conversion IEA'!AQ$2,'EUROSTAT AP table TJ GWh'!$D$2:$CE$2,0))</f>
        <v>:</v>
      </c>
      <c r="AR9" t="str">
        <f>INDEX('EUROSTAT AP table TJ GWh'!$D$8:$CE$11,MATCH('EUROSTAT AP conversion IEA'!$D9,'EUROSTAT AP table TJ GWh'!$B$8:$B$11,0),MATCH('EUROSTAT AP conversion IEA'!AR$2,'EUROSTAT AP table TJ GWh'!$D$2:$CE$2,0))</f>
        <v>:</v>
      </c>
    </row>
    <row r="10" spans="1:44" x14ac:dyDescent="0.2">
      <c r="A10" t="s">
        <v>428</v>
      </c>
      <c r="B10" t="s">
        <v>391</v>
      </c>
      <c r="C10" s="270" t="s">
        <v>142</v>
      </c>
      <c r="D10" s="270" t="s">
        <v>684</v>
      </c>
      <c r="E10">
        <f>INDEX('EUROSTAT AP table TJ GWh'!$D$8:$CE$11,MATCH('EUROSTAT AP conversion IEA'!$D10,'EUROSTAT AP table TJ GWh'!$B$8:$B$11,0),MATCH('EUROSTAT AP conversion IEA'!E$2,'EUROSTAT AP table TJ GWh'!$D$2:$CE$2,0))</f>
        <v>33414.000999999997</v>
      </c>
      <c r="F10">
        <f>INDEX('EUROSTAT AP table TJ GWh'!$D$8:$CE$11,MATCH('EUROSTAT AP conversion IEA'!$D10,'EUROSTAT AP table TJ GWh'!$B$8:$B$11,0),MATCH('EUROSTAT AP conversion IEA'!F$2,'EUROSTAT AP table TJ GWh'!$D$2:$CE$2,0))</f>
        <v>7043.7550000000001</v>
      </c>
      <c r="G10">
        <f>INDEX('EUROSTAT AP table TJ GWh'!$D$8:$CE$11,MATCH('EUROSTAT AP conversion IEA'!$D10,'EUROSTAT AP table TJ GWh'!$B$8:$B$11,0),MATCH('EUROSTAT AP conversion IEA'!G$2,'EUROSTAT AP table TJ GWh'!$D$2:$CE$2,0))</f>
        <v>0</v>
      </c>
      <c r="H10">
        <f>INDEX('EUROSTAT AP table TJ GWh'!$D$8:$CE$11,MATCH('EUROSTAT AP conversion IEA'!$D10,'EUROSTAT AP table TJ GWh'!$B$8:$B$11,0),MATCH('EUROSTAT AP conversion IEA'!H$2,'EUROSTAT AP table TJ GWh'!$D$2:$CE$2,0))</f>
        <v>0</v>
      </c>
      <c r="I10">
        <f>INDEX('EUROSTAT AP table TJ GWh'!$D$8:$CE$11,MATCH('EUROSTAT AP conversion IEA'!$D10,'EUROSTAT AP table TJ GWh'!$B$8:$B$11,0),MATCH('EUROSTAT AP conversion IEA'!I$2,'EUROSTAT AP table TJ GWh'!$D$2:$CE$2,0))</f>
        <v>0</v>
      </c>
      <c r="J10">
        <f>INDEX('EUROSTAT AP table TJ GWh'!$D$8:$CE$11,MATCH('EUROSTAT AP conversion IEA'!$D10,'EUROSTAT AP table TJ GWh'!$B$8:$B$11,0),MATCH('EUROSTAT AP conversion IEA'!J$2,'EUROSTAT AP table TJ GWh'!$D$2:$CE$2,0))</f>
        <v>0</v>
      </c>
      <c r="K10">
        <f>INDEX('EUROSTAT AP table TJ GWh'!$D$8:$CE$11,MATCH('EUROSTAT AP conversion IEA'!$D10,'EUROSTAT AP table TJ GWh'!$B$8:$B$11,0),MATCH('EUROSTAT AP conversion IEA'!K$2,'EUROSTAT AP table TJ GWh'!$D$2:$CE$2,0))</f>
        <v>0</v>
      </c>
      <c r="L10">
        <f>INDEX('EUROSTAT AP table TJ GWh'!$D$8:$CE$11,MATCH('EUROSTAT AP conversion IEA'!$D10,'EUROSTAT AP table TJ GWh'!$B$8:$B$11,0),MATCH('EUROSTAT AP conversion IEA'!L$2,'EUROSTAT AP table TJ GWh'!$D$2:$CE$2,0))</f>
        <v>0</v>
      </c>
      <c r="M10">
        <f>INDEX('EUROSTAT AP table TJ GWh'!$D$8:$CE$11,MATCH('EUROSTAT AP conversion IEA'!$D10,'EUROSTAT AP table TJ GWh'!$B$8:$B$11,0),MATCH('EUROSTAT AP conversion IEA'!M$2,'EUROSTAT AP table TJ GWh'!$D$2:$CE$2,0))</f>
        <v>0</v>
      </c>
      <c r="N10">
        <f>INDEX('EUROSTAT AP table TJ GWh'!$D$8:$CE$11,MATCH('EUROSTAT AP conversion IEA'!$D10,'EUROSTAT AP table TJ GWh'!$B$8:$B$11,0),MATCH('EUROSTAT AP conversion IEA'!N$2,'EUROSTAT AP table TJ GWh'!$D$2:$CE$2,0))</f>
        <v>7043.7550000000001</v>
      </c>
      <c r="O10">
        <f>INDEX('EUROSTAT AP table TJ GWh'!$D$8:$CE$11,MATCH('EUROSTAT AP conversion IEA'!$D10,'EUROSTAT AP table TJ GWh'!$B$8:$B$11,0),MATCH('EUROSTAT AP conversion IEA'!O$2,'EUROSTAT AP table TJ GWh'!$D$2:$CE$2,0))</f>
        <v>0</v>
      </c>
      <c r="P10">
        <f>INDEX('EUROSTAT AP table TJ GWh'!$D$8:$CE$11,MATCH('EUROSTAT AP conversion IEA'!$D10,'EUROSTAT AP table TJ GWh'!$B$8:$B$11,0),MATCH('EUROSTAT AP conversion IEA'!P$2,'EUROSTAT AP table TJ GWh'!$D$2:$CE$2,0))</f>
        <v>0</v>
      </c>
      <c r="Q10">
        <f>INDEX('EUROSTAT AP table TJ GWh'!$D$8:$CE$11,MATCH('EUROSTAT AP conversion IEA'!$D10,'EUROSTAT AP table TJ GWh'!$B$8:$B$11,0),MATCH('EUROSTAT AP conversion IEA'!Q$2,'EUROSTAT AP table TJ GWh'!$D$2:$CE$2,0))</f>
        <v>0</v>
      </c>
      <c r="R10">
        <f>INDEX('EUROSTAT AP table TJ GWh'!$D$8:$CE$11,MATCH('EUROSTAT AP conversion IEA'!$D10,'EUROSTAT AP table TJ GWh'!$B$8:$B$11,0),MATCH('EUROSTAT AP conversion IEA'!R$2,'EUROSTAT AP table TJ GWh'!$D$2:$CE$2,0))</f>
        <v>0</v>
      </c>
      <c r="S10">
        <f>INDEX('EUROSTAT AP table TJ GWh'!$D$8:$CE$11,MATCH('EUROSTAT AP conversion IEA'!$D10,'EUROSTAT AP table TJ GWh'!$B$8:$B$11,0),MATCH('EUROSTAT AP conversion IEA'!S$2,'EUROSTAT AP table TJ GWh'!$D$2:$CE$2,0))</f>
        <v>0</v>
      </c>
      <c r="T10">
        <f>INDEX('EUROSTAT AP table TJ GWh'!$D$8:$CE$11,MATCH('EUROSTAT AP conversion IEA'!$D10,'EUROSTAT AP table TJ GWh'!$B$8:$B$11,0),MATCH('EUROSTAT AP conversion IEA'!T$2,'EUROSTAT AP table TJ GWh'!$D$2:$CE$2,0))</f>
        <v>0</v>
      </c>
      <c r="U10">
        <f>INDEX('EUROSTAT AP table TJ GWh'!$D$8:$CE$11,MATCH('EUROSTAT AP conversion IEA'!$D10,'EUROSTAT AP table TJ GWh'!$B$8:$B$11,0),MATCH('EUROSTAT AP conversion IEA'!U$2,'EUROSTAT AP table TJ GWh'!$D$2:$CE$2,0))</f>
        <v>8362.4580000000005</v>
      </c>
      <c r="V10">
        <f>INDEX('EUROSTAT AP table TJ GWh'!$D$8:$CE$11,MATCH('EUROSTAT AP conversion IEA'!$D10,'EUROSTAT AP table TJ GWh'!$B$8:$B$11,0),MATCH('EUROSTAT AP conversion IEA'!V$2,'EUROSTAT AP table TJ GWh'!$D$2:$CE$2,0))</f>
        <v>0</v>
      </c>
      <c r="W10">
        <f>INDEX('EUROSTAT AP table TJ GWh'!$D$8:$CE$11,MATCH('EUROSTAT AP conversion IEA'!$D10,'EUROSTAT AP table TJ GWh'!$B$8:$B$11,0),MATCH('EUROSTAT AP conversion IEA'!W$2,'EUROSTAT AP table TJ GWh'!$D$2:$CE$2,0))</f>
        <v>7348.3459999999995</v>
      </c>
      <c r="X10">
        <f>INDEX('EUROSTAT AP table TJ GWh'!$D$8:$CE$11,MATCH('EUROSTAT AP conversion IEA'!$D10,'EUROSTAT AP table TJ GWh'!$B$8:$B$11,0),MATCH('EUROSTAT AP conversion IEA'!X$2,'EUROSTAT AP table TJ GWh'!$D$2:$CE$2,0))</f>
        <v>0</v>
      </c>
      <c r="Y10">
        <f>INDEX('EUROSTAT AP table TJ GWh'!$D$8:$CE$11,MATCH('EUROSTAT AP conversion IEA'!$D10,'EUROSTAT AP table TJ GWh'!$B$8:$B$11,0),MATCH('EUROSTAT AP conversion IEA'!Y$2,'EUROSTAT AP table TJ GWh'!$D$2:$CE$2,0))</f>
        <v>0</v>
      </c>
      <c r="Z10">
        <f>INDEX('EUROSTAT AP table TJ GWh'!$D$8:$CE$11,MATCH('EUROSTAT AP conversion IEA'!$D10,'EUROSTAT AP table TJ GWh'!$B$8:$B$11,0),MATCH('EUROSTAT AP conversion IEA'!Z$2,'EUROSTAT AP table TJ GWh'!$D$2:$CE$2,0))</f>
        <v>0</v>
      </c>
      <c r="AA10">
        <f>INDEX('EUROSTAT AP table TJ GWh'!$D$8:$CE$11,MATCH('EUROSTAT AP conversion IEA'!$D10,'EUROSTAT AP table TJ GWh'!$B$8:$B$11,0),MATCH('EUROSTAT AP conversion IEA'!AA$2,'EUROSTAT AP table TJ GWh'!$D$2:$CE$2,0))</f>
        <v>0</v>
      </c>
      <c r="AB10">
        <f>INDEX('EUROSTAT AP table TJ GWh'!$D$8:$CE$11,MATCH('EUROSTAT AP conversion IEA'!$D10,'EUROSTAT AP table TJ GWh'!$B$8:$B$11,0),MATCH('EUROSTAT AP conversion IEA'!AB$2,'EUROSTAT AP table TJ GWh'!$D$2:$CE$2,0))</f>
        <v>0</v>
      </c>
      <c r="AC10">
        <f>INDEX('EUROSTAT AP table TJ GWh'!$D$8:$CE$11,MATCH('EUROSTAT AP conversion IEA'!$D10,'EUROSTAT AP table TJ GWh'!$B$8:$B$11,0),MATCH('EUROSTAT AP conversion IEA'!AC$2,'EUROSTAT AP table TJ GWh'!$D$2:$CE$2,0))</f>
        <v>92.474000000000004</v>
      </c>
      <c r="AD10">
        <f>INDEX('EUROSTAT AP table TJ GWh'!$D$8:$CE$11,MATCH('EUROSTAT AP conversion IEA'!$D10,'EUROSTAT AP table TJ GWh'!$B$8:$B$11,0),MATCH('EUROSTAT AP conversion IEA'!AD$2,'EUROSTAT AP table TJ GWh'!$D$2:$CE$2,0))</f>
        <v>921.63800000000003</v>
      </c>
      <c r="AE10">
        <f>INDEX('EUROSTAT AP table TJ GWh'!$D$8:$CE$11,MATCH('EUROSTAT AP conversion IEA'!$D10,'EUROSTAT AP table TJ GWh'!$B$8:$B$11,0),MATCH('EUROSTAT AP conversion IEA'!AE$2,'EUROSTAT AP table TJ GWh'!$D$2:$CE$2,0))</f>
        <v>0</v>
      </c>
      <c r="AF10">
        <f>INDEX('EUROSTAT AP table TJ GWh'!$D$8:$CE$11,MATCH('EUROSTAT AP conversion IEA'!$D10,'EUROSTAT AP table TJ GWh'!$B$8:$B$11,0),MATCH('EUROSTAT AP conversion IEA'!AF$2,'EUROSTAT AP table TJ GWh'!$D$2:$CE$2,0))</f>
        <v>0</v>
      </c>
      <c r="AG10">
        <f>INDEX('EUROSTAT AP table TJ GWh'!$D$8:$CE$11,MATCH('EUROSTAT AP conversion IEA'!$D10,'EUROSTAT AP table TJ GWh'!$B$8:$B$11,0),MATCH('EUROSTAT AP conversion IEA'!AG$2,'EUROSTAT AP table TJ GWh'!$D$2:$CE$2,0))</f>
        <v>0</v>
      </c>
      <c r="AH10">
        <f>INDEX('EUROSTAT AP table TJ GWh'!$D$8:$CE$11,MATCH('EUROSTAT AP conversion IEA'!$D10,'EUROSTAT AP table TJ GWh'!$B$8:$B$11,0),MATCH('EUROSTAT AP conversion IEA'!AH$2,'EUROSTAT AP table TJ GWh'!$D$2:$CE$2,0))</f>
        <v>0</v>
      </c>
      <c r="AI10">
        <f>INDEX('EUROSTAT AP table TJ GWh'!$D$8:$CE$11,MATCH('EUROSTAT AP conversion IEA'!$D10,'EUROSTAT AP table TJ GWh'!$B$8:$B$11,0),MATCH('EUROSTAT AP conversion IEA'!AI$2,'EUROSTAT AP table TJ GWh'!$D$2:$CE$2,0))</f>
        <v>0</v>
      </c>
      <c r="AJ10">
        <f>INDEX('EUROSTAT AP table TJ GWh'!$D$8:$CE$11,MATCH('EUROSTAT AP conversion IEA'!$D10,'EUROSTAT AP table TJ GWh'!$B$8:$B$11,0),MATCH('EUROSTAT AP conversion IEA'!AJ$2,'EUROSTAT AP table TJ GWh'!$D$2:$CE$2,0))</f>
        <v>0</v>
      </c>
      <c r="AK10">
        <f>INDEX('EUROSTAT AP table TJ GWh'!$D$8:$CE$11,MATCH('EUROSTAT AP conversion IEA'!$D10,'EUROSTAT AP table TJ GWh'!$B$8:$B$11,0),MATCH('EUROSTAT AP conversion IEA'!AK$2,'EUROSTAT AP table TJ GWh'!$D$2:$CE$2,0))</f>
        <v>0</v>
      </c>
      <c r="AL10">
        <f>INDEX('EUROSTAT AP table TJ GWh'!$D$8:$CE$11,MATCH('EUROSTAT AP conversion IEA'!$D10,'EUROSTAT AP table TJ GWh'!$B$8:$B$11,0),MATCH('EUROSTAT AP conversion IEA'!AL$2,'EUROSTAT AP table TJ GWh'!$D$2:$CE$2,0))</f>
        <v>0</v>
      </c>
      <c r="AM10">
        <f>INDEX('EUROSTAT AP table TJ GWh'!$D$8:$CE$11,MATCH('EUROSTAT AP conversion IEA'!$D10,'EUROSTAT AP table TJ GWh'!$B$8:$B$11,0),MATCH('EUROSTAT AP conversion IEA'!AM$2,'EUROSTAT AP table TJ GWh'!$D$2:$CE$2,0))</f>
        <v>18007.788</v>
      </c>
      <c r="AN10">
        <f>INDEX('EUROSTAT AP table TJ GWh'!$D$8:$CE$11,MATCH('EUROSTAT AP conversion IEA'!$D10,'EUROSTAT AP table TJ GWh'!$B$8:$B$11,0),MATCH('EUROSTAT AP conversion IEA'!AN$2,'EUROSTAT AP table TJ GWh'!$D$2:$CE$2,0))</f>
        <v>18007.788</v>
      </c>
      <c r="AO10">
        <f>INDEX('EUROSTAT AP table TJ GWh'!$D$8:$CE$11,MATCH('EUROSTAT AP conversion IEA'!$D10,'EUROSTAT AP table TJ GWh'!$B$8:$B$11,0),MATCH('EUROSTAT AP conversion IEA'!AO$2,'EUROSTAT AP table TJ GWh'!$D$2:$CE$2,0))</f>
        <v>0</v>
      </c>
      <c r="AP10">
        <f>INDEX('EUROSTAT AP table TJ GWh'!$D$8:$CE$11,MATCH('EUROSTAT AP conversion IEA'!$D10,'EUROSTAT AP table TJ GWh'!$B$8:$B$11,0),MATCH('EUROSTAT AP conversion IEA'!AP$2,'EUROSTAT AP table TJ GWh'!$D$2:$CE$2,0))</f>
        <v>0</v>
      </c>
      <c r="AQ10">
        <f>INDEX('EUROSTAT AP table TJ GWh'!$D$8:$CE$11,MATCH('EUROSTAT AP conversion IEA'!$D10,'EUROSTAT AP table TJ GWh'!$B$8:$B$11,0),MATCH('EUROSTAT AP conversion IEA'!AQ$2,'EUROSTAT AP table TJ GWh'!$D$2:$CE$2,0))</f>
        <v>0</v>
      </c>
      <c r="AR10">
        <f>INDEX('EUROSTAT AP table TJ GWh'!$D$8:$CE$11,MATCH('EUROSTAT AP conversion IEA'!$D10,'EUROSTAT AP table TJ GWh'!$B$8:$B$11,0),MATCH('EUROSTAT AP conversion IEA'!AR$2,'EUROSTAT AP table TJ GWh'!$D$2:$CE$2,0))</f>
        <v>0</v>
      </c>
    </row>
    <row r="11" spans="1:44" x14ac:dyDescent="0.2">
      <c r="A11" t="s">
        <v>430</v>
      </c>
      <c r="B11" t="s">
        <v>391</v>
      </c>
      <c r="C11" s="270" t="s">
        <v>142</v>
      </c>
      <c r="D11" s="270" t="s">
        <v>142</v>
      </c>
      <c r="E11">
        <f>INDEX('EUROSTAT AP table TJ GWh'!$D$8:$CE$11,MATCH('EUROSTAT AP conversion IEA'!$D11,'EUROSTAT AP table TJ GWh'!$B$8:$B$11,0),MATCH('EUROSTAT AP conversion IEA'!E$2,'EUROSTAT AP table TJ GWh'!$D$2:$CE$2,0))</f>
        <v>10863.379000000001</v>
      </c>
      <c r="F11">
        <f>INDEX('EUROSTAT AP table TJ GWh'!$D$8:$CE$11,MATCH('EUROSTAT AP conversion IEA'!$D11,'EUROSTAT AP table TJ GWh'!$B$8:$B$11,0),MATCH('EUROSTAT AP conversion IEA'!F$2,'EUROSTAT AP table TJ GWh'!$D$2:$CE$2,0))</f>
        <v>0</v>
      </c>
      <c r="G11">
        <f>INDEX('EUROSTAT AP table TJ GWh'!$D$8:$CE$11,MATCH('EUROSTAT AP conversion IEA'!$D11,'EUROSTAT AP table TJ GWh'!$B$8:$B$11,0),MATCH('EUROSTAT AP conversion IEA'!G$2,'EUROSTAT AP table TJ GWh'!$D$2:$CE$2,0))</f>
        <v>0</v>
      </c>
      <c r="H11">
        <f>INDEX('EUROSTAT AP table TJ GWh'!$D$8:$CE$11,MATCH('EUROSTAT AP conversion IEA'!$D11,'EUROSTAT AP table TJ GWh'!$B$8:$B$11,0),MATCH('EUROSTAT AP conversion IEA'!H$2,'EUROSTAT AP table TJ GWh'!$D$2:$CE$2,0))</f>
        <v>0</v>
      </c>
      <c r="I11">
        <f>INDEX('EUROSTAT AP table TJ GWh'!$D$8:$CE$11,MATCH('EUROSTAT AP conversion IEA'!$D11,'EUROSTAT AP table TJ GWh'!$B$8:$B$11,0),MATCH('EUROSTAT AP conversion IEA'!I$2,'EUROSTAT AP table TJ GWh'!$D$2:$CE$2,0))</f>
        <v>0</v>
      </c>
      <c r="J11">
        <f>INDEX('EUROSTAT AP table TJ GWh'!$D$8:$CE$11,MATCH('EUROSTAT AP conversion IEA'!$D11,'EUROSTAT AP table TJ GWh'!$B$8:$B$11,0),MATCH('EUROSTAT AP conversion IEA'!J$2,'EUROSTAT AP table TJ GWh'!$D$2:$CE$2,0))</f>
        <v>0</v>
      </c>
      <c r="K11">
        <f>INDEX('EUROSTAT AP table TJ GWh'!$D$8:$CE$11,MATCH('EUROSTAT AP conversion IEA'!$D11,'EUROSTAT AP table TJ GWh'!$B$8:$B$11,0),MATCH('EUROSTAT AP conversion IEA'!K$2,'EUROSTAT AP table TJ GWh'!$D$2:$CE$2,0))</f>
        <v>0</v>
      </c>
      <c r="L11">
        <f>INDEX('EUROSTAT AP table TJ GWh'!$D$8:$CE$11,MATCH('EUROSTAT AP conversion IEA'!$D11,'EUROSTAT AP table TJ GWh'!$B$8:$B$11,0),MATCH('EUROSTAT AP conversion IEA'!L$2,'EUROSTAT AP table TJ GWh'!$D$2:$CE$2,0))</f>
        <v>0</v>
      </c>
      <c r="M11">
        <f>INDEX('EUROSTAT AP table TJ GWh'!$D$8:$CE$11,MATCH('EUROSTAT AP conversion IEA'!$D11,'EUROSTAT AP table TJ GWh'!$B$8:$B$11,0),MATCH('EUROSTAT AP conversion IEA'!M$2,'EUROSTAT AP table TJ GWh'!$D$2:$CE$2,0))</f>
        <v>0</v>
      </c>
      <c r="N11">
        <f>INDEX('EUROSTAT AP table TJ GWh'!$D$8:$CE$11,MATCH('EUROSTAT AP conversion IEA'!$D11,'EUROSTAT AP table TJ GWh'!$B$8:$B$11,0),MATCH('EUROSTAT AP conversion IEA'!N$2,'EUROSTAT AP table TJ GWh'!$D$2:$CE$2,0))</f>
        <v>0</v>
      </c>
      <c r="O11">
        <f>INDEX('EUROSTAT AP table TJ GWh'!$D$8:$CE$11,MATCH('EUROSTAT AP conversion IEA'!$D11,'EUROSTAT AP table TJ GWh'!$B$8:$B$11,0),MATCH('EUROSTAT AP conversion IEA'!O$2,'EUROSTAT AP table TJ GWh'!$D$2:$CE$2,0))</f>
        <v>0</v>
      </c>
      <c r="P11">
        <f>INDEX('EUROSTAT AP table TJ GWh'!$D$8:$CE$11,MATCH('EUROSTAT AP conversion IEA'!$D11,'EUROSTAT AP table TJ GWh'!$B$8:$B$11,0),MATCH('EUROSTAT AP conversion IEA'!P$2,'EUROSTAT AP table TJ GWh'!$D$2:$CE$2,0))</f>
        <v>0</v>
      </c>
      <c r="Q11">
        <f>INDEX('EUROSTAT AP table TJ GWh'!$D$8:$CE$11,MATCH('EUROSTAT AP conversion IEA'!$D11,'EUROSTAT AP table TJ GWh'!$B$8:$B$11,0),MATCH('EUROSTAT AP conversion IEA'!Q$2,'EUROSTAT AP table TJ GWh'!$D$2:$CE$2,0))</f>
        <v>0</v>
      </c>
      <c r="R11">
        <f>INDEX('EUROSTAT AP table TJ GWh'!$D$8:$CE$11,MATCH('EUROSTAT AP conversion IEA'!$D11,'EUROSTAT AP table TJ GWh'!$B$8:$B$11,0),MATCH('EUROSTAT AP conversion IEA'!R$2,'EUROSTAT AP table TJ GWh'!$D$2:$CE$2,0))</f>
        <v>0</v>
      </c>
      <c r="S11">
        <f>INDEX('EUROSTAT AP table TJ GWh'!$D$8:$CE$11,MATCH('EUROSTAT AP conversion IEA'!$D11,'EUROSTAT AP table TJ GWh'!$B$8:$B$11,0),MATCH('EUROSTAT AP conversion IEA'!S$2,'EUROSTAT AP table TJ GWh'!$D$2:$CE$2,0))</f>
        <v>0</v>
      </c>
      <c r="T11">
        <f>INDEX('EUROSTAT AP table TJ GWh'!$D$8:$CE$11,MATCH('EUROSTAT AP conversion IEA'!$D11,'EUROSTAT AP table TJ GWh'!$B$8:$B$11,0),MATCH('EUROSTAT AP conversion IEA'!T$2,'EUROSTAT AP table TJ GWh'!$D$2:$CE$2,0))</f>
        <v>0</v>
      </c>
      <c r="U11">
        <f>INDEX('EUROSTAT AP table TJ GWh'!$D$8:$CE$11,MATCH('EUROSTAT AP conversion IEA'!$D11,'EUROSTAT AP table TJ GWh'!$B$8:$B$11,0),MATCH('EUROSTAT AP conversion IEA'!U$2,'EUROSTAT AP table TJ GWh'!$D$2:$CE$2,0))</f>
        <v>10143.342000000001</v>
      </c>
      <c r="V11">
        <f>INDEX('EUROSTAT AP table TJ GWh'!$D$8:$CE$11,MATCH('EUROSTAT AP conversion IEA'!$D11,'EUROSTAT AP table TJ GWh'!$B$8:$B$11,0),MATCH('EUROSTAT AP conversion IEA'!V$2,'EUROSTAT AP table TJ GWh'!$D$2:$CE$2,0))</f>
        <v>0</v>
      </c>
      <c r="W11">
        <f>INDEX('EUROSTAT AP table TJ GWh'!$D$8:$CE$11,MATCH('EUROSTAT AP conversion IEA'!$D11,'EUROSTAT AP table TJ GWh'!$B$8:$B$11,0),MATCH('EUROSTAT AP conversion IEA'!W$2,'EUROSTAT AP table TJ GWh'!$D$2:$CE$2,0))</f>
        <v>9894.509</v>
      </c>
      <c r="X11">
        <f>INDEX('EUROSTAT AP table TJ GWh'!$D$8:$CE$11,MATCH('EUROSTAT AP conversion IEA'!$D11,'EUROSTAT AP table TJ GWh'!$B$8:$B$11,0),MATCH('EUROSTAT AP conversion IEA'!X$2,'EUROSTAT AP table TJ GWh'!$D$2:$CE$2,0))</f>
        <v>10.08</v>
      </c>
      <c r="Y11">
        <f>INDEX('EUROSTAT AP table TJ GWh'!$D$8:$CE$11,MATCH('EUROSTAT AP conversion IEA'!$D11,'EUROSTAT AP table TJ GWh'!$B$8:$B$11,0),MATCH('EUROSTAT AP conversion IEA'!Y$2,'EUROSTAT AP table TJ GWh'!$D$2:$CE$2,0))</f>
        <v>0</v>
      </c>
      <c r="Z11">
        <f>INDEX('EUROSTAT AP table TJ GWh'!$D$8:$CE$11,MATCH('EUROSTAT AP conversion IEA'!$D11,'EUROSTAT AP table TJ GWh'!$B$8:$B$11,0),MATCH('EUROSTAT AP conversion IEA'!Z$2,'EUROSTAT AP table TJ GWh'!$D$2:$CE$2,0))</f>
        <v>0</v>
      </c>
      <c r="AA11">
        <f>INDEX('EUROSTAT AP table TJ GWh'!$D$8:$CE$11,MATCH('EUROSTAT AP conversion IEA'!$D11,'EUROSTAT AP table TJ GWh'!$B$8:$B$11,0),MATCH('EUROSTAT AP conversion IEA'!AA$2,'EUROSTAT AP table TJ GWh'!$D$2:$CE$2,0))</f>
        <v>0</v>
      </c>
      <c r="AB11">
        <f>INDEX('EUROSTAT AP table TJ GWh'!$D$8:$CE$11,MATCH('EUROSTAT AP conversion IEA'!$D11,'EUROSTAT AP table TJ GWh'!$B$8:$B$11,0),MATCH('EUROSTAT AP conversion IEA'!AB$2,'EUROSTAT AP table TJ GWh'!$D$2:$CE$2,0))</f>
        <v>0</v>
      </c>
      <c r="AC11">
        <f>INDEX('EUROSTAT AP table TJ GWh'!$D$8:$CE$11,MATCH('EUROSTAT AP conversion IEA'!$D11,'EUROSTAT AP table TJ GWh'!$B$8:$B$11,0),MATCH('EUROSTAT AP conversion IEA'!AC$2,'EUROSTAT AP table TJ GWh'!$D$2:$CE$2,0))</f>
        <v>238.75299999999999</v>
      </c>
      <c r="AD11">
        <f>INDEX('EUROSTAT AP table TJ GWh'!$D$8:$CE$11,MATCH('EUROSTAT AP conversion IEA'!$D11,'EUROSTAT AP table TJ GWh'!$B$8:$B$11,0),MATCH('EUROSTAT AP conversion IEA'!AD$2,'EUROSTAT AP table TJ GWh'!$D$2:$CE$2,0))</f>
        <v>0</v>
      </c>
      <c r="AE11">
        <f>INDEX('EUROSTAT AP table TJ GWh'!$D$8:$CE$11,MATCH('EUROSTAT AP conversion IEA'!$D11,'EUROSTAT AP table TJ GWh'!$B$8:$B$11,0),MATCH('EUROSTAT AP conversion IEA'!AE$2,'EUROSTAT AP table TJ GWh'!$D$2:$CE$2,0))</f>
        <v>0</v>
      </c>
      <c r="AF11">
        <f>INDEX('EUROSTAT AP table TJ GWh'!$D$8:$CE$11,MATCH('EUROSTAT AP conversion IEA'!$D11,'EUROSTAT AP table TJ GWh'!$B$8:$B$11,0),MATCH('EUROSTAT AP conversion IEA'!AF$2,'EUROSTAT AP table TJ GWh'!$D$2:$CE$2,0))</f>
        <v>0</v>
      </c>
      <c r="AG11">
        <f>INDEX('EUROSTAT AP table TJ GWh'!$D$8:$CE$11,MATCH('EUROSTAT AP conversion IEA'!$D11,'EUROSTAT AP table TJ GWh'!$B$8:$B$11,0),MATCH('EUROSTAT AP conversion IEA'!AG$2,'EUROSTAT AP table TJ GWh'!$D$2:$CE$2,0))</f>
        <v>0</v>
      </c>
      <c r="AH11">
        <f>INDEX('EUROSTAT AP table TJ GWh'!$D$8:$CE$11,MATCH('EUROSTAT AP conversion IEA'!$D11,'EUROSTAT AP table TJ GWh'!$B$8:$B$11,0),MATCH('EUROSTAT AP conversion IEA'!AH$2,'EUROSTAT AP table TJ GWh'!$D$2:$CE$2,0))</f>
        <v>0</v>
      </c>
      <c r="AI11">
        <f>INDEX('EUROSTAT AP table TJ GWh'!$D$8:$CE$11,MATCH('EUROSTAT AP conversion IEA'!$D11,'EUROSTAT AP table TJ GWh'!$B$8:$B$11,0),MATCH('EUROSTAT AP conversion IEA'!AI$2,'EUROSTAT AP table TJ GWh'!$D$2:$CE$2,0))</f>
        <v>0</v>
      </c>
      <c r="AJ11">
        <f>INDEX('EUROSTAT AP table TJ GWh'!$D$8:$CE$11,MATCH('EUROSTAT AP conversion IEA'!$D11,'EUROSTAT AP table TJ GWh'!$B$8:$B$11,0),MATCH('EUROSTAT AP conversion IEA'!AJ$2,'EUROSTAT AP table TJ GWh'!$D$2:$CE$2,0))</f>
        <v>0</v>
      </c>
      <c r="AK11">
        <f>INDEX('EUROSTAT AP table TJ GWh'!$D$8:$CE$11,MATCH('EUROSTAT AP conversion IEA'!$D11,'EUROSTAT AP table TJ GWh'!$B$8:$B$11,0),MATCH('EUROSTAT AP conversion IEA'!AK$2,'EUROSTAT AP table TJ GWh'!$D$2:$CE$2,0))</f>
        <v>0</v>
      </c>
      <c r="AL11">
        <f>INDEX('EUROSTAT AP table TJ GWh'!$D$8:$CE$11,MATCH('EUROSTAT AP conversion IEA'!$D11,'EUROSTAT AP table TJ GWh'!$B$8:$B$11,0),MATCH('EUROSTAT AP conversion IEA'!AL$2,'EUROSTAT AP table TJ GWh'!$D$2:$CE$2,0))</f>
        <v>0</v>
      </c>
      <c r="AM11">
        <f>INDEX('EUROSTAT AP table TJ GWh'!$D$8:$CE$11,MATCH('EUROSTAT AP conversion IEA'!$D11,'EUROSTAT AP table TJ GWh'!$B$8:$B$11,0),MATCH('EUROSTAT AP conversion IEA'!AM$2,'EUROSTAT AP table TJ GWh'!$D$2:$CE$2,0))</f>
        <v>720.03700000000003</v>
      </c>
      <c r="AN11">
        <f>INDEX('EUROSTAT AP table TJ GWh'!$D$8:$CE$11,MATCH('EUROSTAT AP conversion IEA'!$D11,'EUROSTAT AP table TJ GWh'!$B$8:$B$11,0),MATCH('EUROSTAT AP conversion IEA'!AN$2,'EUROSTAT AP table TJ GWh'!$D$2:$CE$2,0))</f>
        <v>720.03700000000003</v>
      </c>
      <c r="AO11">
        <f>INDEX('EUROSTAT AP table TJ GWh'!$D$8:$CE$11,MATCH('EUROSTAT AP conversion IEA'!$D11,'EUROSTAT AP table TJ GWh'!$B$8:$B$11,0),MATCH('EUROSTAT AP conversion IEA'!AO$2,'EUROSTAT AP table TJ GWh'!$D$2:$CE$2,0))</f>
        <v>0</v>
      </c>
      <c r="AP11">
        <f>INDEX('EUROSTAT AP table TJ GWh'!$D$8:$CE$11,MATCH('EUROSTAT AP conversion IEA'!$D11,'EUROSTAT AP table TJ GWh'!$B$8:$B$11,0),MATCH('EUROSTAT AP conversion IEA'!AP$2,'EUROSTAT AP table TJ GWh'!$D$2:$CE$2,0))</f>
        <v>0</v>
      </c>
      <c r="AQ11">
        <f>INDEX('EUROSTAT AP table TJ GWh'!$D$8:$CE$11,MATCH('EUROSTAT AP conversion IEA'!$D11,'EUROSTAT AP table TJ GWh'!$B$8:$B$11,0),MATCH('EUROSTAT AP conversion IEA'!AQ$2,'EUROSTAT AP table TJ GWh'!$D$2:$CE$2,0))</f>
        <v>0</v>
      </c>
      <c r="AR11">
        <f>INDEX('EUROSTAT AP table TJ GWh'!$D$8:$CE$11,MATCH('EUROSTAT AP conversion IEA'!$D11,'EUROSTAT AP table TJ GWh'!$B$8:$B$11,0),MATCH('EUROSTAT AP conversion IEA'!AR$2,'EUROSTAT AP table TJ GWh'!$D$2:$CE$2,0))</f>
        <v>0</v>
      </c>
    </row>
    <row r="12" spans="1:44" x14ac:dyDescent="0.2">
      <c r="A12" t="s">
        <v>668</v>
      </c>
      <c r="B12" t="s">
        <v>391</v>
      </c>
      <c r="C12" s="270" t="s">
        <v>142</v>
      </c>
      <c r="D12" s="270" t="s">
        <v>74</v>
      </c>
      <c r="E12">
        <f>INDEX('EUROSTAT AP table TJ GWh'!$D$8:$CE$11,MATCH('EUROSTAT AP conversion IEA'!$D12,'EUROSTAT AP table TJ GWh'!$B$8:$B$11,0),MATCH('EUROSTAT AP conversion IEA'!E$2,'EUROSTAT AP table TJ GWh'!$D$2:$CE$2,0))</f>
        <v>44277.38</v>
      </c>
      <c r="F12">
        <f>INDEX('EUROSTAT AP table TJ GWh'!$D$8:$CE$11,MATCH('EUROSTAT AP conversion IEA'!$D12,'EUROSTAT AP table TJ GWh'!$B$8:$B$11,0),MATCH('EUROSTAT AP conversion IEA'!F$2,'EUROSTAT AP table TJ GWh'!$D$2:$CE$2,0))</f>
        <v>7043.7550000000001</v>
      </c>
      <c r="G12">
        <f>INDEX('EUROSTAT AP table TJ GWh'!$D$8:$CE$11,MATCH('EUROSTAT AP conversion IEA'!$D12,'EUROSTAT AP table TJ GWh'!$B$8:$B$11,0),MATCH('EUROSTAT AP conversion IEA'!G$2,'EUROSTAT AP table TJ GWh'!$D$2:$CE$2,0))</f>
        <v>0</v>
      </c>
      <c r="H12">
        <f>INDEX('EUROSTAT AP table TJ GWh'!$D$8:$CE$11,MATCH('EUROSTAT AP conversion IEA'!$D12,'EUROSTAT AP table TJ GWh'!$B$8:$B$11,0),MATCH('EUROSTAT AP conversion IEA'!H$2,'EUROSTAT AP table TJ GWh'!$D$2:$CE$2,0))</f>
        <v>0</v>
      </c>
      <c r="I12">
        <f>INDEX('EUROSTAT AP table TJ GWh'!$D$8:$CE$11,MATCH('EUROSTAT AP conversion IEA'!$D12,'EUROSTAT AP table TJ GWh'!$B$8:$B$11,0),MATCH('EUROSTAT AP conversion IEA'!I$2,'EUROSTAT AP table TJ GWh'!$D$2:$CE$2,0))</f>
        <v>0</v>
      </c>
      <c r="J12">
        <f>INDEX('EUROSTAT AP table TJ GWh'!$D$8:$CE$11,MATCH('EUROSTAT AP conversion IEA'!$D12,'EUROSTAT AP table TJ GWh'!$B$8:$B$11,0),MATCH('EUROSTAT AP conversion IEA'!J$2,'EUROSTAT AP table TJ GWh'!$D$2:$CE$2,0))</f>
        <v>0</v>
      </c>
      <c r="K12">
        <f>INDEX('EUROSTAT AP table TJ GWh'!$D$8:$CE$11,MATCH('EUROSTAT AP conversion IEA'!$D12,'EUROSTAT AP table TJ GWh'!$B$8:$B$11,0),MATCH('EUROSTAT AP conversion IEA'!K$2,'EUROSTAT AP table TJ GWh'!$D$2:$CE$2,0))</f>
        <v>0</v>
      </c>
      <c r="L12">
        <f>INDEX('EUROSTAT AP table TJ GWh'!$D$8:$CE$11,MATCH('EUROSTAT AP conversion IEA'!$D12,'EUROSTAT AP table TJ GWh'!$B$8:$B$11,0),MATCH('EUROSTAT AP conversion IEA'!L$2,'EUROSTAT AP table TJ GWh'!$D$2:$CE$2,0))</f>
        <v>0</v>
      </c>
      <c r="M12">
        <f>INDEX('EUROSTAT AP table TJ GWh'!$D$8:$CE$11,MATCH('EUROSTAT AP conversion IEA'!$D12,'EUROSTAT AP table TJ GWh'!$B$8:$B$11,0),MATCH('EUROSTAT AP conversion IEA'!M$2,'EUROSTAT AP table TJ GWh'!$D$2:$CE$2,0))</f>
        <v>0</v>
      </c>
      <c r="N12">
        <f>INDEX('EUROSTAT AP table TJ GWh'!$D$8:$CE$11,MATCH('EUROSTAT AP conversion IEA'!$D12,'EUROSTAT AP table TJ GWh'!$B$8:$B$11,0),MATCH('EUROSTAT AP conversion IEA'!N$2,'EUROSTAT AP table TJ GWh'!$D$2:$CE$2,0))</f>
        <v>7043.7550000000001</v>
      </c>
      <c r="O12">
        <f>INDEX('EUROSTAT AP table TJ GWh'!$D$8:$CE$11,MATCH('EUROSTAT AP conversion IEA'!$D12,'EUROSTAT AP table TJ GWh'!$B$8:$B$11,0),MATCH('EUROSTAT AP conversion IEA'!O$2,'EUROSTAT AP table TJ GWh'!$D$2:$CE$2,0))</f>
        <v>0</v>
      </c>
      <c r="P12">
        <f>INDEX('EUROSTAT AP table TJ GWh'!$D$8:$CE$11,MATCH('EUROSTAT AP conversion IEA'!$D12,'EUROSTAT AP table TJ GWh'!$B$8:$B$11,0),MATCH('EUROSTAT AP conversion IEA'!P$2,'EUROSTAT AP table TJ GWh'!$D$2:$CE$2,0))</f>
        <v>0</v>
      </c>
      <c r="Q12">
        <f>INDEX('EUROSTAT AP table TJ GWh'!$D$8:$CE$11,MATCH('EUROSTAT AP conversion IEA'!$D12,'EUROSTAT AP table TJ GWh'!$B$8:$B$11,0),MATCH('EUROSTAT AP conversion IEA'!Q$2,'EUROSTAT AP table TJ GWh'!$D$2:$CE$2,0))</f>
        <v>0</v>
      </c>
      <c r="R12">
        <f>INDEX('EUROSTAT AP table TJ GWh'!$D$8:$CE$11,MATCH('EUROSTAT AP conversion IEA'!$D12,'EUROSTAT AP table TJ GWh'!$B$8:$B$11,0),MATCH('EUROSTAT AP conversion IEA'!R$2,'EUROSTAT AP table TJ GWh'!$D$2:$CE$2,0))</f>
        <v>0</v>
      </c>
      <c r="S12">
        <f>INDEX('EUROSTAT AP table TJ GWh'!$D$8:$CE$11,MATCH('EUROSTAT AP conversion IEA'!$D12,'EUROSTAT AP table TJ GWh'!$B$8:$B$11,0),MATCH('EUROSTAT AP conversion IEA'!S$2,'EUROSTAT AP table TJ GWh'!$D$2:$CE$2,0))</f>
        <v>0</v>
      </c>
      <c r="T12">
        <f>INDEX('EUROSTAT AP table TJ GWh'!$D$8:$CE$11,MATCH('EUROSTAT AP conversion IEA'!$D12,'EUROSTAT AP table TJ GWh'!$B$8:$B$11,0),MATCH('EUROSTAT AP conversion IEA'!T$2,'EUROSTAT AP table TJ GWh'!$D$2:$CE$2,0))</f>
        <v>0</v>
      </c>
      <c r="U12">
        <f>INDEX('EUROSTAT AP table TJ GWh'!$D$8:$CE$11,MATCH('EUROSTAT AP conversion IEA'!$D12,'EUROSTAT AP table TJ GWh'!$B$8:$B$11,0),MATCH('EUROSTAT AP conversion IEA'!U$2,'EUROSTAT AP table TJ GWh'!$D$2:$CE$2,0))</f>
        <v>18505.8</v>
      </c>
      <c r="V12">
        <f>INDEX('EUROSTAT AP table TJ GWh'!$D$8:$CE$11,MATCH('EUROSTAT AP conversion IEA'!$D12,'EUROSTAT AP table TJ GWh'!$B$8:$B$11,0),MATCH('EUROSTAT AP conversion IEA'!V$2,'EUROSTAT AP table TJ GWh'!$D$2:$CE$2,0))</f>
        <v>0</v>
      </c>
      <c r="W12">
        <f>INDEX('EUROSTAT AP table TJ GWh'!$D$8:$CE$11,MATCH('EUROSTAT AP conversion IEA'!$D12,'EUROSTAT AP table TJ GWh'!$B$8:$B$11,0),MATCH('EUROSTAT AP conversion IEA'!W$2,'EUROSTAT AP table TJ GWh'!$D$2:$CE$2,0))</f>
        <v>17242.855</v>
      </c>
      <c r="X12">
        <f>INDEX('EUROSTAT AP table TJ GWh'!$D$8:$CE$11,MATCH('EUROSTAT AP conversion IEA'!$D12,'EUROSTAT AP table TJ GWh'!$B$8:$B$11,0),MATCH('EUROSTAT AP conversion IEA'!X$2,'EUROSTAT AP table TJ GWh'!$D$2:$CE$2,0))</f>
        <v>10.08</v>
      </c>
      <c r="Y12">
        <f>INDEX('EUROSTAT AP table TJ GWh'!$D$8:$CE$11,MATCH('EUROSTAT AP conversion IEA'!$D12,'EUROSTAT AP table TJ GWh'!$B$8:$B$11,0),MATCH('EUROSTAT AP conversion IEA'!Y$2,'EUROSTAT AP table TJ GWh'!$D$2:$CE$2,0))</f>
        <v>0</v>
      </c>
      <c r="Z12">
        <f>INDEX('EUROSTAT AP table TJ GWh'!$D$8:$CE$11,MATCH('EUROSTAT AP conversion IEA'!$D12,'EUROSTAT AP table TJ GWh'!$B$8:$B$11,0),MATCH('EUROSTAT AP conversion IEA'!Z$2,'EUROSTAT AP table TJ GWh'!$D$2:$CE$2,0))</f>
        <v>0</v>
      </c>
      <c r="AA12">
        <f>INDEX('EUROSTAT AP table TJ GWh'!$D$8:$CE$11,MATCH('EUROSTAT AP conversion IEA'!$D12,'EUROSTAT AP table TJ GWh'!$B$8:$B$11,0),MATCH('EUROSTAT AP conversion IEA'!AA$2,'EUROSTAT AP table TJ GWh'!$D$2:$CE$2,0))</f>
        <v>0</v>
      </c>
      <c r="AB12">
        <f>INDEX('EUROSTAT AP table TJ GWh'!$D$8:$CE$11,MATCH('EUROSTAT AP conversion IEA'!$D12,'EUROSTAT AP table TJ GWh'!$B$8:$B$11,0),MATCH('EUROSTAT AP conversion IEA'!AB$2,'EUROSTAT AP table TJ GWh'!$D$2:$CE$2,0))</f>
        <v>0</v>
      </c>
      <c r="AC12">
        <f>INDEX('EUROSTAT AP table TJ GWh'!$D$8:$CE$11,MATCH('EUROSTAT AP conversion IEA'!$D12,'EUROSTAT AP table TJ GWh'!$B$8:$B$11,0),MATCH('EUROSTAT AP conversion IEA'!AC$2,'EUROSTAT AP table TJ GWh'!$D$2:$CE$2,0))</f>
        <v>331.22699999999998</v>
      </c>
      <c r="AD12">
        <f>INDEX('EUROSTAT AP table TJ GWh'!$D$8:$CE$11,MATCH('EUROSTAT AP conversion IEA'!$D12,'EUROSTAT AP table TJ GWh'!$B$8:$B$11,0),MATCH('EUROSTAT AP conversion IEA'!AD$2,'EUROSTAT AP table TJ GWh'!$D$2:$CE$2,0))</f>
        <v>921.63800000000003</v>
      </c>
      <c r="AE12">
        <f>INDEX('EUROSTAT AP table TJ GWh'!$D$8:$CE$11,MATCH('EUROSTAT AP conversion IEA'!$D12,'EUROSTAT AP table TJ GWh'!$B$8:$B$11,0),MATCH('EUROSTAT AP conversion IEA'!AE$2,'EUROSTAT AP table TJ GWh'!$D$2:$CE$2,0))</f>
        <v>0</v>
      </c>
      <c r="AF12">
        <f>INDEX('EUROSTAT AP table TJ GWh'!$D$8:$CE$11,MATCH('EUROSTAT AP conversion IEA'!$D12,'EUROSTAT AP table TJ GWh'!$B$8:$B$11,0),MATCH('EUROSTAT AP conversion IEA'!AF$2,'EUROSTAT AP table TJ GWh'!$D$2:$CE$2,0))</f>
        <v>0</v>
      </c>
      <c r="AG12">
        <f>INDEX('EUROSTAT AP table TJ GWh'!$D$8:$CE$11,MATCH('EUROSTAT AP conversion IEA'!$D12,'EUROSTAT AP table TJ GWh'!$B$8:$B$11,0),MATCH('EUROSTAT AP conversion IEA'!AG$2,'EUROSTAT AP table TJ GWh'!$D$2:$CE$2,0))</f>
        <v>0</v>
      </c>
      <c r="AH12">
        <f>INDEX('EUROSTAT AP table TJ GWh'!$D$8:$CE$11,MATCH('EUROSTAT AP conversion IEA'!$D12,'EUROSTAT AP table TJ GWh'!$B$8:$B$11,0),MATCH('EUROSTAT AP conversion IEA'!AH$2,'EUROSTAT AP table TJ GWh'!$D$2:$CE$2,0))</f>
        <v>0</v>
      </c>
      <c r="AI12">
        <f>INDEX('EUROSTAT AP table TJ GWh'!$D$8:$CE$11,MATCH('EUROSTAT AP conversion IEA'!$D12,'EUROSTAT AP table TJ GWh'!$B$8:$B$11,0),MATCH('EUROSTAT AP conversion IEA'!AI$2,'EUROSTAT AP table TJ GWh'!$D$2:$CE$2,0))</f>
        <v>0</v>
      </c>
      <c r="AJ12">
        <f>INDEX('EUROSTAT AP table TJ GWh'!$D$8:$CE$11,MATCH('EUROSTAT AP conversion IEA'!$D12,'EUROSTAT AP table TJ GWh'!$B$8:$B$11,0),MATCH('EUROSTAT AP conversion IEA'!AJ$2,'EUROSTAT AP table TJ GWh'!$D$2:$CE$2,0))</f>
        <v>0</v>
      </c>
      <c r="AK12">
        <f>INDEX('EUROSTAT AP table TJ GWh'!$D$8:$CE$11,MATCH('EUROSTAT AP conversion IEA'!$D12,'EUROSTAT AP table TJ GWh'!$B$8:$B$11,0),MATCH('EUROSTAT AP conversion IEA'!AK$2,'EUROSTAT AP table TJ GWh'!$D$2:$CE$2,0))</f>
        <v>0</v>
      </c>
      <c r="AL12">
        <f>INDEX('EUROSTAT AP table TJ GWh'!$D$8:$CE$11,MATCH('EUROSTAT AP conversion IEA'!$D12,'EUROSTAT AP table TJ GWh'!$B$8:$B$11,0),MATCH('EUROSTAT AP conversion IEA'!AL$2,'EUROSTAT AP table TJ GWh'!$D$2:$CE$2,0))</f>
        <v>0</v>
      </c>
      <c r="AM12">
        <f>INDEX('EUROSTAT AP table TJ GWh'!$D$8:$CE$11,MATCH('EUROSTAT AP conversion IEA'!$D12,'EUROSTAT AP table TJ GWh'!$B$8:$B$11,0),MATCH('EUROSTAT AP conversion IEA'!AM$2,'EUROSTAT AP table TJ GWh'!$D$2:$CE$2,0))</f>
        <v>18727.825000000001</v>
      </c>
      <c r="AN12">
        <f>INDEX('EUROSTAT AP table TJ GWh'!$D$8:$CE$11,MATCH('EUROSTAT AP conversion IEA'!$D12,'EUROSTAT AP table TJ GWh'!$B$8:$B$11,0),MATCH('EUROSTAT AP conversion IEA'!AN$2,'EUROSTAT AP table TJ GWh'!$D$2:$CE$2,0))</f>
        <v>18727.825000000001</v>
      </c>
      <c r="AO12">
        <f>INDEX('EUROSTAT AP table TJ GWh'!$D$8:$CE$11,MATCH('EUROSTAT AP conversion IEA'!$D12,'EUROSTAT AP table TJ GWh'!$B$8:$B$11,0),MATCH('EUROSTAT AP conversion IEA'!AO$2,'EUROSTAT AP table TJ GWh'!$D$2:$CE$2,0))</f>
        <v>0</v>
      </c>
      <c r="AP12">
        <f>INDEX('EUROSTAT AP table TJ GWh'!$D$8:$CE$11,MATCH('EUROSTAT AP conversion IEA'!$D12,'EUROSTAT AP table TJ GWh'!$B$8:$B$11,0),MATCH('EUROSTAT AP conversion IEA'!AP$2,'EUROSTAT AP table TJ GWh'!$D$2:$CE$2,0))</f>
        <v>0</v>
      </c>
      <c r="AQ12">
        <f>INDEX('EUROSTAT AP table TJ GWh'!$D$8:$CE$11,MATCH('EUROSTAT AP conversion IEA'!$D12,'EUROSTAT AP table TJ GWh'!$B$8:$B$11,0),MATCH('EUROSTAT AP conversion IEA'!AQ$2,'EUROSTAT AP table TJ GWh'!$D$2:$CE$2,0))</f>
        <v>0</v>
      </c>
      <c r="AR12">
        <f>INDEX('EUROSTAT AP table TJ GWh'!$D$8:$CE$11,MATCH('EUROSTAT AP conversion IEA'!$D12,'EUROSTAT AP table TJ GWh'!$B$8:$B$11,0),MATCH('EUROSTAT AP conversion IEA'!AR$2,'EUROSTAT AP table TJ GWh'!$D$2:$CE$2,0))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CBFDF-059C-6A48-BFB2-96D8B56A6264}">
  <sheetPr codeName="Sheet10">
    <tabColor rgb="FFB1A0C7"/>
  </sheetPr>
  <dimension ref="A1:AO10"/>
  <sheetViews>
    <sheetView workbookViewId="0">
      <selection activeCell="H52" sqref="H52"/>
    </sheetView>
  </sheetViews>
  <sheetFormatPr baseColWidth="10" defaultRowHeight="16" x14ac:dyDescent="0.2"/>
  <sheetData>
    <row r="1" spans="1:41" x14ac:dyDescent="0.2">
      <c r="A1" t="s">
        <v>417</v>
      </c>
      <c r="B1" t="s">
        <v>628</v>
      </c>
      <c r="C1" t="s">
        <v>629</v>
      </c>
      <c r="D1" t="s">
        <v>630</v>
      </c>
      <c r="E1" t="s">
        <v>631</v>
      </c>
      <c r="F1" t="s">
        <v>632</v>
      </c>
      <c r="G1" t="s">
        <v>633</v>
      </c>
      <c r="H1" t="s">
        <v>634</v>
      </c>
      <c r="I1" t="s">
        <v>635</v>
      </c>
      <c r="J1" t="s">
        <v>636</v>
      </c>
      <c r="K1" t="s">
        <v>637</v>
      </c>
      <c r="L1" t="s">
        <v>638</v>
      </c>
      <c r="M1" t="s">
        <v>639</v>
      </c>
      <c r="N1" t="s">
        <v>640</v>
      </c>
      <c r="O1" t="s">
        <v>641</v>
      </c>
      <c r="P1" t="s">
        <v>642</v>
      </c>
      <c r="Q1" t="s">
        <v>643</v>
      </c>
      <c r="R1" t="s">
        <v>644</v>
      </c>
      <c r="S1" t="s">
        <v>645</v>
      </c>
      <c r="T1" t="s">
        <v>646</v>
      </c>
      <c r="U1" t="s">
        <v>647</v>
      </c>
      <c r="V1" t="s">
        <v>648</v>
      </c>
      <c r="W1" t="s">
        <v>649</v>
      </c>
      <c r="X1" t="s">
        <v>650</v>
      </c>
      <c r="Y1" t="s">
        <v>651</v>
      </c>
      <c r="Z1" t="s">
        <v>652</v>
      </c>
      <c r="AA1" t="s">
        <v>653</v>
      </c>
      <c r="AB1" t="s">
        <v>654</v>
      </c>
      <c r="AC1" t="s">
        <v>655</v>
      </c>
      <c r="AD1" t="s">
        <v>656</v>
      </c>
      <c r="AE1" t="s">
        <v>657</v>
      </c>
      <c r="AF1" t="s">
        <v>658</v>
      </c>
      <c r="AG1" t="s">
        <v>659</v>
      </c>
      <c r="AH1" t="s">
        <v>660</v>
      </c>
      <c r="AI1" t="s">
        <v>661</v>
      </c>
      <c r="AJ1" t="s">
        <v>457</v>
      </c>
      <c r="AK1" t="s">
        <v>662</v>
      </c>
      <c r="AL1" t="s">
        <v>663</v>
      </c>
      <c r="AM1" t="s">
        <v>664</v>
      </c>
      <c r="AN1" t="s">
        <v>665</v>
      </c>
      <c r="AO1" t="s">
        <v>666</v>
      </c>
    </row>
    <row r="2" spans="1:41" x14ac:dyDescent="0.2">
      <c r="A2" t="s">
        <v>667</v>
      </c>
    </row>
    <row r="3" spans="1:41" x14ac:dyDescent="0.2">
      <c r="A3" t="s">
        <v>426</v>
      </c>
      <c r="B3">
        <f>'EUROSTAT AP conversion IEA'!E5</f>
        <v>6086.1469999999999</v>
      </c>
      <c r="C3">
        <f>'EUROSTAT AP conversion IEA'!F5</f>
        <v>7.1999999999999995E-2</v>
      </c>
      <c r="D3">
        <f>'EUROSTAT AP conversion IEA'!G5</f>
        <v>0</v>
      </c>
      <c r="E3">
        <f>'EUROSTAT AP conversion IEA'!H5</f>
        <v>7.1999999999999995E-2</v>
      </c>
      <c r="F3">
        <f>'EUROSTAT AP conversion IEA'!I5</f>
        <v>0</v>
      </c>
      <c r="G3">
        <f>'EUROSTAT AP conversion IEA'!J5</f>
        <v>0</v>
      </c>
      <c r="H3">
        <f>'EUROSTAT AP conversion IEA'!K5</f>
        <v>0</v>
      </c>
      <c r="I3">
        <f>'EUROSTAT AP conversion IEA'!L5</f>
        <v>0</v>
      </c>
      <c r="J3">
        <f>'EUROSTAT AP conversion IEA'!M5</f>
        <v>0</v>
      </c>
      <c r="K3">
        <f>'EUROSTAT AP conversion IEA'!N5</f>
        <v>0</v>
      </c>
      <c r="L3">
        <f>'EUROSTAT AP conversion IEA'!O5</f>
        <v>0</v>
      </c>
      <c r="M3">
        <f>'EUROSTAT AP conversion IEA'!P5</f>
        <v>0</v>
      </c>
      <c r="N3">
        <f>'EUROSTAT AP conversion IEA'!Q5</f>
        <v>0</v>
      </c>
      <c r="O3">
        <f>'EUROSTAT AP conversion IEA'!R5</f>
        <v>0</v>
      </c>
      <c r="P3">
        <f>'EUROSTAT AP conversion IEA'!S5</f>
        <v>0</v>
      </c>
      <c r="Q3">
        <f>'EUROSTAT AP conversion IEA'!T5</f>
        <v>0</v>
      </c>
      <c r="R3">
        <f>'EUROSTAT AP conversion IEA'!U5</f>
        <v>613.64499999999998</v>
      </c>
      <c r="S3">
        <f>'EUROSTAT AP conversion IEA'!V5</f>
        <v>0.35899999999999999</v>
      </c>
      <c r="T3">
        <f>'EUROSTAT AP conversion IEA'!W5</f>
        <v>77.545000000000002</v>
      </c>
      <c r="U3">
        <f>'EUROSTAT AP conversion IEA'!X5</f>
        <v>1.363</v>
      </c>
      <c r="V3">
        <f>'EUROSTAT AP conversion IEA'!Y5</f>
        <v>7.9909999999999997</v>
      </c>
      <c r="W3">
        <f>'EUROSTAT AP conversion IEA'!Z5</f>
        <v>21.757999999999999</v>
      </c>
      <c r="X3">
        <f>'EUROSTAT AP conversion IEA'!AA5</f>
        <v>65.756</v>
      </c>
      <c r="Y3">
        <f>'EUROSTAT AP conversion IEA'!AB5</f>
        <v>1.696</v>
      </c>
      <c r="Z3">
        <f>'EUROSTAT AP conversion IEA'!AC5</f>
        <v>24.405000000000001</v>
      </c>
      <c r="AA3">
        <f>'EUROSTAT AP conversion IEA'!AD5</f>
        <v>8.2219999999999995</v>
      </c>
      <c r="AB3">
        <f>'EUROSTAT AP conversion IEA'!AE5</f>
        <v>0</v>
      </c>
      <c r="AC3">
        <f>'EUROSTAT AP conversion IEA'!AF5</f>
        <v>90.77</v>
      </c>
      <c r="AD3">
        <f>'EUROSTAT AP conversion IEA'!AG5</f>
        <v>5.4109999999999996</v>
      </c>
      <c r="AE3">
        <f>'EUROSTAT AP conversion IEA'!AH5</f>
        <v>308.36900000000003</v>
      </c>
      <c r="AF3">
        <f>'EUROSTAT AP conversion IEA'!AI5</f>
        <v>0</v>
      </c>
      <c r="AG3">
        <f>'EUROSTAT AP conversion IEA'!AJ5</f>
        <v>0</v>
      </c>
      <c r="AH3">
        <f>'EUROSTAT AP conversion IEA'!AK5</f>
        <v>0</v>
      </c>
      <c r="AI3">
        <f>'EUROSTAT AP conversion IEA'!AL5</f>
        <v>0</v>
      </c>
      <c r="AJ3">
        <f>'EUROSTAT AP conversion IEA'!AM5</f>
        <v>5472.43</v>
      </c>
      <c r="AK3">
        <f>'EUROSTAT AP conversion IEA'!AN5</f>
        <v>1760.4059999999999</v>
      </c>
      <c r="AL3">
        <f>'EUROSTAT AP conversion IEA'!AO5</f>
        <v>2534.9789999999998</v>
      </c>
      <c r="AM3">
        <f>'EUROSTAT AP conversion IEA'!AP5</f>
        <v>1177.0450000000001</v>
      </c>
      <c r="AN3">
        <f>'EUROSTAT AP conversion IEA'!AQ5</f>
        <v>0</v>
      </c>
      <c r="AO3">
        <f>'EUROSTAT AP conversion IEA'!AR5</f>
        <v>0</v>
      </c>
    </row>
    <row r="4" spans="1:41" x14ac:dyDescent="0.2">
      <c r="A4" t="s">
        <v>428</v>
      </c>
      <c r="B4">
        <f>'EUROSTAT AP conversion IEA'!E6</f>
        <v>21329.272000000001</v>
      </c>
      <c r="C4">
        <f>'EUROSTAT AP conversion IEA'!F6</f>
        <v>1724.1010000000001</v>
      </c>
      <c r="D4">
        <f>'EUROSTAT AP conversion IEA'!G6</f>
        <v>0</v>
      </c>
      <c r="E4">
        <f>'EUROSTAT AP conversion IEA'!H6</f>
        <v>0</v>
      </c>
      <c r="F4">
        <f>'EUROSTAT AP conversion IEA'!I6</f>
        <v>0</v>
      </c>
      <c r="G4">
        <f>'EUROSTAT AP conversion IEA'!J6</f>
        <v>0</v>
      </c>
      <c r="H4">
        <f>'EUROSTAT AP conversion IEA'!K6</f>
        <v>0</v>
      </c>
      <c r="I4">
        <f>'EUROSTAT AP conversion IEA'!L6</f>
        <v>0</v>
      </c>
      <c r="J4">
        <f>'EUROSTAT AP conversion IEA'!M6</f>
        <v>0</v>
      </c>
      <c r="K4">
        <f>'EUROSTAT AP conversion IEA'!N6</f>
        <v>1724.1010000000001</v>
      </c>
      <c r="L4">
        <f>'EUROSTAT AP conversion IEA'!O6</f>
        <v>0</v>
      </c>
      <c r="M4">
        <f>'EUROSTAT AP conversion IEA'!P6</f>
        <v>0</v>
      </c>
      <c r="N4">
        <f>'EUROSTAT AP conversion IEA'!Q6</f>
        <v>0</v>
      </c>
      <c r="O4">
        <f>'EUROSTAT AP conversion IEA'!R6</f>
        <v>0</v>
      </c>
      <c r="P4">
        <f>'EUROSTAT AP conversion IEA'!S6</f>
        <v>0</v>
      </c>
      <c r="Q4">
        <f>'EUROSTAT AP conversion IEA'!T6</f>
        <v>0</v>
      </c>
      <c r="R4">
        <f>'EUROSTAT AP conversion IEA'!U6</f>
        <v>4825.4579999999996</v>
      </c>
      <c r="S4">
        <f>'EUROSTAT AP conversion IEA'!V6</f>
        <v>124.913</v>
      </c>
      <c r="T4">
        <f>'EUROSTAT AP conversion IEA'!W6</f>
        <v>2820.5630000000001</v>
      </c>
      <c r="U4">
        <f>'EUROSTAT AP conversion IEA'!X6</f>
        <v>0</v>
      </c>
      <c r="V4">
        <f>'EUROSTAT AP conversion IEA'!Y6</f>
        <v>13.228999999999999</v>
      </c>
      <c r="W4">
        <f>'EUROSTAT AP conversion IEA'!Z6</f>
        <v>0</v>
      </c>
      <c r="X4">
        <f>'EUROSTAT AP conversion IEA'!AA6</f>
        <v>9.6000000000000002E-2</v>
      </c>
      <c r="Y4">
        <f>'EUROSTAT AP conversion IEA'!AB6</f>
        <v>0</v>
      </c>
      <c r="Z4">
        <f>'EUROSTAT AP conversion IEA'!AC6</f>
        <v>1154.385</v>
      </c>
      <c r="AA4">
        <f>'EUROSTAT AP conversion IEA'!AD6</f>
        <v>695.76900000000001</v>
      </c>
      <c r="AB4">
        <f>'EUROSTAT AP conversion IEA'!AE6</f>
        <v>16.503</v>
      </c>
      <c r="AC4">
        <f>'EUROSTAT AP conversion IEA'!AF6</f>
        <v>0</v>
      </c>
      <c r="AD4">
        <f>'EUROSTAT AP conversion IEA'!AG6</f>
        <v>0</v>
      </c>
      <c r="AE4">
        <f>'EUROSTAT AP conversion IEA'!AH6</f>
        <v>0</v>
      </c>
      <c r="AF4">
        <f>'EUROSTAT AP conversion IEA'!AI6</f>
        <v>0</v>
      </c>
      <c r="AG4">
        <f>'EUROSTAT AP conversion IEA'!AJ6</f>
        <v>0</v>
      </c>
      <c r="AH4">
        <f>'EUROSTAT AP conversion IEA'!AK6</f>
        <v>0</v>
      </c>
      <c r="AI4">
        <f>'EUROSTAT AP conversion IEA'!AL6</f>
        <v>0</v>
      </c>
      <c r="AJ4">
        <f>'EUROSTAT AP conversion IEA'!AM6</f>
        <v>14779.713</v>
      </c>
      <c r="AK4">
        <f>'EUROSTAT AP conversion IEA'!AN6</f>
        <v>4023.471</v>
      </c>
      <c r="AL4">
        <f>'EUROSTAT AP conversion IEA'!AO6</f>
        <v>0</v>
      </c>
      <c r="AM4">
        <f>'EUROSTAT AP conversion IEA'!AP6</f>
        <v>10756.242</v>
      </c>
      <c r="AN4">
        <f>'EUROSTAT AP conversion IEA'!AQ6</f>
        <v>0</v>
      </c>
      <c r="AO4">
        <f>'EUROSTAT AP conversion IEA'!AR6</f>
        <v>0</v>
      </c>
    </row>
    <row r="5" spans="1:41" x14ac:dyDescent="0.2">
      <c r="A5" t="s">
        <v>430</v>
      </c>
      <c r="B5" t="str">
        <f>'EUROSTAT AP conversion IEA'!E7</f>
        <v>:</v>
      </c>
      <c r="C5" t="str">
        <f>'EUROSTAT AP conversion IEA'!F7</f>
        <v>:</v>
      </c>
      <c r="D5" t="str">
        <f>'EUROSTAT AP conversion IEA'!G7</f>
        <v>:</v>
      </c>
      <c r="E5" t="str">
        <f>'EUROSTAT AP conversion IEA'!H7</f>
        <v>:</v>
      </c>
      <c r="F5" t="str">
        <f>'EUROSTAT AP conversion IEA'!I7</f>
        <v>:</v>
      </c>
      <c r="G5" t="str">
        <f>'EUROSTAT AP conversion IEA'!J7</f>
        <v>:</v>
      </c>
      <c r="H5" t="str">
        <f>'EUROSTAT AP conversion IEA'!K7</f>
        <v>:</v>
      </c>
      <c r="I5" t="str">
        <f>'EUROSTAT AP conversion IEA'!L7</f>
        <v>:</v>
      </c>
      <c r="J5" t="str">
        <f>'EUROSTAT AP conversion IEA'!M7</f>
        <v>:</v>
      </c>
      <c r="K5" t="str">
        <f>'EUROSTAT AP conversion IEA'!N7</f>
        <v>:</v>
      </c>
      <c r="L5" t="str">
        <f>'EUROSTAT AP conversion IEA'!O7</f>
        <v>:</v>
      </c>
      <c r="M5" t="str">
        <f>'EUROSTAT AP conversion IEA'!P7</f>
        <v>:</v>
      </c>
      <c r="N5" t="str">
        <f>'EUROSTAT AP conversion IEA'!Q7</f>
        <v>:</v>
      </c>
      <c r="O5" t="str">
        <f>'EUROSTAT AP conversion IEA'!R7</f>
        <v>:</v>
      </c>
      <c r="P5" t="str">
        <f>'EUROSTAT AP conversion IEA'!S7</f>
        <v>:</v>
      </c>
      <c r="Q5" t="str">
        <f>'EUROSTAT AP conversion IEA'!T7</f>
        <v>:</v>
      </c>
      <c r="R5" t="str">
        <f>'EUROSTAT AP conversion IEA'!U7</f>
        <v>:</v>
      </c>
      <c r="S5" t="str">
        <f>'EUROSTAT AP conversion IEA'!V7</f>
        <v>:</v>
      </c>
      <c r="T5" t="str">
        <f>'EUROSTAT AP conversion IEA'!W7</f>
        <v>:</v>
      </c>
      <c r="U5" t="str">
        <f>'EUROSTAT AP conversion IEA'!X7</f>
        <v>:</v>
      </c>
      <c r="V5" t="str">
        <f>'EUROSTAT AP conversion IEA'!Y7</f>
        <v>:</v>
      </c>
      <c r="W5" t="str">
        <f>'EUROSTAT AP conversion IEA'!Z7</f>
        <v>:</v>
      </c>
      <c r="X5" t="str">
        <f>'EUROSTAT AP conversion IEA'!AA7</f>
        <v>:</v>
      </c>
      <c r="Y5" t="str">
        <f>'EUROSTAT AP conversion IEA'!AB7</f>
        <v>:</v>
      </c>
      <c r="Z5" t="str">
        <f>'EUROSTAT AP conversion IEA'!AC7</f>
        <v>:</v>
      </c>
      <c r="AA5" t="str">
        <f>'EUROSTAT AP conversion IEA'!AD7</f>
        <v>:</v>
      </c>
      <c r="AB5" t="str">
        <f>'EUROSTAT AP conversion IEA'!AE7</f>
        <v>:</v>
      </c>
      <c r="AC5" t="str">
        <f>'EUROSTAT AP conversion IEA'!AF7</f>
        <v>:</v>
      </c>
      <c r="AD5" t="str">
        <f>'EUROSTAT AP conversion IEA'!AG7</f>
        <v>:</v>
      </c>
      <c r="AE5" t="str">
        <f>'EUROSTAT AP conversion IEA'!AH7</f>
        <v>:</v>
      </c>
      <c r="AF5" t="str">
        <f>'EUROSTAT AP conversion IEA'!AI7</f>
        <v>:</v>
      </c>
      <c r="AG5" t="str">
        <f>'EUROSTAT AP conversion IEA'!AJ7</f>
        <v>:</v>
      </c>
      <c r="AH5" t="str">
        <f>'EUROSTAT AP conversion IEA'!AK7</f>
        <v>:</v>
      </c>
      <c r="AI5" t="str">
        <f>'EUROSTAT AP conversion IEA'!AL7</f>
        <v>:</v>
      </c>
      <c r="AJ5" t="str">
        <f>'EUROSTAT AP conversion IEA'!AM7</f>
        <v>:</v>
      </c>
      <c r="AK5" t="str">
        <f>'EUROSTAT AP conversion IEA'!AN7</f>
        <v>:</v>
      </c>
      <c r="AL5" t="str">
        <f>'EUROSTAT AP conversion IEA'!AO7</f>
        <v>:</v>
      </c>
      <c r="AM5" t="str">
        <f>'EUROSTAT AP conversion IEA'!AP7</f>
        <v>:</v>
      </c>
      <c r="AN5" t="str">
        <f>'EUROSTAT AP conversion IEA'!AQ7</f>
        <v>:</v>
      </c>
      <c r="AO5" t="str">
        <f>'EUROSTAT AP conversion IEA'!AR7</f>
        <v>:</v>
      </c>
    </row>
    <row r="6" spans="1:41" x14ac:dyDescent="0.2">
      <c r="A6" t="s">
        <v>668</v>
      </c>
      <c r="B6">
        <f>'EUROSTAT AP conversion IEA'!E8</f>
        <v>27415.419000000002</v>
      </c>
      <c r="C6">
        <f>'EUROSTAT AP conversion IEA'!F8</f>
        <v>1724.173</v>
      </c>
      <c r="D6">
        <f>'EUROSTAT AP conversion IEA'!G8</f>
        <v>0</v>
      </c>
      <c r="E6">
        <f>'EUROSTAT AP conversion IEA'!H8</f>
        <v>7.1999999999999995E-2</v>
      </c>
      <c r="F6">
        <f>'EUROSTAT AP conversion IEA'!I8</f>
        <v>0</v>
      </c>
      <c r="G6">
        <f>'EUROSTAT AP conversion IEA'!J8</f>
        <v>0</v>
      </c>
      <c r="H6">
        <f>'EUROSTAT AP conversion IEA'!K8</f>
        <v>0</v>
      </c>
      <c r="I6">
        <f>'EUROSTAT AP conversion IEA'!L8</f>
        <v>0</v>
      </c>
      <c r="J6">
        <f>'EUROSTAT AP conversion IEA'!M8</f>
        <v>0</v>
      </c>
      <c r="K6">
        <f>'EUROSTAT AP conversion IEA'!N8</f>
        <v>1724.1010000000001</v>
      </c>
      <c r="L6">
        <f>'EUROSTAT AP conversion IEA'!O8</f>
        <v>0</v>
      </c>
      <c r="M6">
        <f>'EUROSTAT AP conversion IEA'!P8</f>
        <v>0</v>
      </c>
      <c r="N6">
        <f>'EUROSTAT AP conversion IEA'!Q8</f>
        <v>0</v>
      </c>
      <c r="O6">
        <f>'EUROSTAT AP conversion IEA'!R8</f>
        <v>0</v>
      </c>
      <c r="P6">
        <f>'EUROSTAT AP conversion IEA'!S8</f>
        <v>0</v>
      </c>
      <c r="Q6">
        <f>'EUROSTAT AP conversion IEA'!T8</f>
        <v>0</v>
      </c>
      <c r="R6">
        <f>'EUROSTAT AP conversion IEA'!U8</f>
        <v>5439.1030000000001</v>
      </c>
      <c r="S6">
        <f>'EUROSTAT AP conversion IEA'!V8</f>
        <v>125.27200000000001</v>
      </c>
      <c r="T6">
        <f>'EUROSTAT AP conversion IEA'!W8</f>
        <v>2898.1080000000002</v>
      </c>
      <c r="U6">
        <f>'EUROSTAT AP conversion IEA'!X8</f>
        <v>1.363</v>
      </c>
      <c r="V6">
        <f>'EUROSTAT AP conversion IEA'!Y8</f>
        <v>21.22</v>
      </c>
      <c r="W6">
        <f>'EUROSTAT AP conversion IEA'!Z8</f>
        <v>21.757999999999999</v>
      </c>
      <c r="X6">
        <f>'EUROSTAT AP conversion IEA'!AA8</f>
        <v>65.852000000000004</v>
      </c>
      <c r="Y6">
        <f>'EUROSTAT AP conversion IEA'!AB8</f>
        <v>1.696</v>
      </c>
      <c r="Z6">
        <f>'EUROSTAT AP conversion IEA'!AC8</f>
        <v>1178.79</v>
      </c>
      <c r="AA6">
        <f>'EUROSTAT AP conversion IEA'!AD8</f>
        <v>703.99099999999999</v>
      </c>
      <c r="AB6">
        <f>'EUROSTAT AP conversion IEA'!AE8</f>
        <v>16.503</v>
      </c>
      <c r="AC6">
        <f>'EUROSTAT AP conversion IEA'!AF8</f>
        <v>90.77</v>
      </c>
      <c r="AD6">
        <f>'EUROSTAT AP conversion IEA'!AG8</f>
        <v>5.4109999999999996</v>
      </c>
      <c r="AE6">
        <f>'EUROSTAT AP conversion IEA'!AH8</f>
        <v>308.36900000000003</v>
      </c>
      <c r="AF6">
        <f>'EUROSTAT AP conversion IEA'!AI8</f>
        <v>0</v>
      </c>
      <c r="AG6">
        <f>'EUROSTAT AP conversion IEA'!AJ8</f>
        <v>0</v>
      </c>
      <c r="AH6">
        <f>'EUROSTAT AP conversion IEA'!AK8</f>
        <v>0</v>
      </c>
      <c r="AI6">
        <f>'EUROSTAT AP conversion IEA'!AL8</f>
        <v>0</v>
      </c>
      <c r="AJ6">
        <f>'EUROSTAT AP conversion IEA'!AM8</f>
        <v>20252.143</v>
      </c>
      <c r="AK6">
        <f>'EUROSTAT AP conversion IEA'!AN8</f>
        <v>5783.8770000000004</v>
      </c>
      <c r="AL6">
        <f>'EUROSTAT AP conversion IEA'!AO8</f>
        <v>2534.9789999999998</v>
      </c>
      <c r="AM6">
        <f>'EUROSTAT AP conversion IEA'!AP8</f>
        <v>11933.287</v>
      </c>
      <c r="AN6">
        <f>'EUROSTAT AP conversion IEA'!AQ8</f>
        <v>0</v>
      </c>
      <c r="AO6">
        <f>'EUROSTAT AP conversion IEA'!AR8</f>
        <v>0</v>
      </c>
    </row>
    <row r="7" spans="1:41" x14ac:dyDescent="0.2">
      <c r="A7" t="s">
        <v>426</v>
      </c>
      <c r="B7" t="str">
        <f>'EUROSTAT AP conversion IEA'!E9</f>
        <v>:</v>
      </c>
      <c r="C7" t="str">
        <f>'EUROSTAT AP conversion IEA'!F9</f>
        <v>:</v>
      </c>
      <c r="D7" t="str">
        <f>'EUROSTAT AP conversion IEA'!G9</f>
        <v>:</v>
      </c>
      <c r="E7" t="str">
        <f>'EUROSTAT AP conversion IEA'!H9</f>
        <v>:</v>
      </c>
      <c r="F7" t="str">
        <f>'EUROSTAT AP conversion IEA'!I9</f>
        <v>:</v>
      </c>
      <c r="G7" t="str">
        <f>'EUROSTAT AP conversion IEA'!J9</f>
        <v>:</v>
      </c>
      <c r="H7" t="str">
        <f>'EUROSTAT AP conversion IEA'!K9</f>
        <v>:</v>
      </c>
      <c r="I7" t="str">
        <f>'EUROSTAT AP conversion IEA'!L9</f>
        <v>:</v>
      </c>
      <c r="J7" t="str">
        <f>'EUROSTAT AP conversion IEA'!M9</f>
        <v>:</v>
      </c>
      <c r="K7" t="str">
        <f>'EUROSTAT AP conversion IEA'!N9</f>
        <v>:</v>
      </c>
      <c r="L7" t="str">
        <f>'EUROSTAT AP conversion IEA'!O9</f>
        <v>:</v>
      </c>
      <c r="M7" t="str">
        <f>'EUROSTAT AP conversion IEA'!P9</f>
        <v>:</v>
      </c>
      <c r="N7" t="str">
        <f>'EUROSTAT AP conversion IEA'!Q9</f>
        <v>:</v>
      </c>
      <c r="O7" t="str">
        <f>'EUROSTAT AP conversion IEA'!R9</f>
        <v>:</v>
      </c>
      <c r="P7" t="str">
        <f>'EUROSTAT AP conversion IEA'!S9</f>
        <v>:</v>
      </c>
      <c r="Q7" t="str">
        <f>'EUROSTAT AP conversion IEA'!T9</f>
        <v>:</v>
      </c>
      <c r="R7" t="str">
        <f>'EUROSTAT AP conversion IEA'!U9</f>
        <v>:</v>
      </c>
      <c r="S7" t="str">
        <f>'EUROSTAT AP conversion IEA'!V9</f>
        <v>:</v>
      </c>
      <c r="T7" t="str">
        <f>'EUROSTAT AP conversion IEA'!W9</f>
        <v>:</v>
      </c>
      <c r="U7" t="str">
        <f>'EUROSTAT AP conversion IEA'!X9</f>
        <v>:</v>
      </c>
      <c r="V7" t="str">
        <f>'EUROSTAT AP conversion IEA'!Y9</f>
        <v>:</v>
      </c>
      <c r="W7" t="str">
        <f>'EUROSTAT AP conversion IEA'!Z9</f>
        <v>:</v>
      </c>
      <c r="X7" t="str">
        <f>'EUROSTAT AP conversion IEA'!AA9</f>
        <v>:</v>
      </c>
      <c r="Y7" t="str">
        <f>'EUROSTAT AP conversion IEA'!AB9</f>
        <v>:</v>
      </c>
      <c r="Z7" t="str">
        <f>'EUROSTAT AP conversion IEA'!AC9</f>
        <v>:</v>
      </c>
      <c r="AA7" t="str">
        <f>'EUROSTAT AP conversion IEA'!AD9</f>
        <v>:</v>
      </c>
      <c r="AB7" t="str">
        <f>'EUROSTAT AP conversion IEA'!AE9</f>
        <v>:</v>
      </c>
      <c r="AC7" t="str">
        <f>'EUROSTAT AP conversion IEA'!AF9</f>
        <v>:</v>
      </c>
      <c r="AD7" t="str">
        <f>'EUROSTAT AP conversion IEA'!AG9</f>
        <v>:</v>
      </c>
      <c r="AE7" t="str">
        <f>'EUROSTAT AP conversion IEA'!AH9</f>
        <v>:</v>
      </c>
      <c r="AF7" t="str">
        <f>'EUROSTAT AP conversion IEA'!AI9</f>
        <v>:</v>
      </c>
      <c r="AG7" t="str">
        <f>'EUROSTAT AP conversion IEA'!AJ9</f>
        <v>:</v>
      </c>
      <c r="AH7" t="str">
        <f>'EUROSTAT AP conversion IEA'!AK9</f>
        <v>:</v>
      </c>
      <c r="AI7" t="str">
        <f>'EUROSTAT AP conversion IEA'!AL9</f>
        <v>:</v>
      </c>
      <c r="AJ7" t="str">
        <f>'EUROSTAT AP conversion IEA'!AM9</f>
        <v>:</v>
      </c>
      <c r="AK7" t="str">
        <f>'EUROSTAT AP conversion IEA'!AN9</f>
        <v>:</v>
      </c>
      <c r="AL7" t="str">
        <f>'EUROSTAT AP conversion IEA'!AO9</f>
        <v>:</v>
      </c>
      <c r="AM7" t="str">
        <f>'EUROSTAT AP conversion IEA'!AP9</f>
        <v>:</v>
      </c>
      <c r="AN7" t="str">
        <f>'EUROSTAT AP conversion IEA'!AQ9</f>
        <v>:</v>
      </c>
      <c r="AO7" t="str">
        <f>'EUROSTAT AP conversion IEA'!AR9</f>
        <v>:</v>
      </c>
    </row>
    <row r="8" spans="1:41" x14ac:dyDescent="0.2">
      <c r="A8" t="s">
        <v>428</v>
      </c>
      <c r="B8">
        <f>'EUROSTAT AP conversion IEA'!E10</f>
        <v>33414.000999999997</v>
      </c>
      <c r="C8">
        <f>'EUROSTAT AP conversion IEA'!F10</f>
        <v>7043.7550000000001</v>
      </c>
      <c r="D8">
        <f>'EUROSTAT AP conversion IEA'!G10</f>
        <v>0</v>
      </c>
      <c r="E8">
        <f>'EUROSTAT AP conversion IEA'!H10</f>
        <v>0</v>
      </c>
      <c r="F8">
        <f>'EUROSTAT AP conversion IEA'!I10</f>
        <v>0</v>
      </c>
      <c r="G8">
        <f>'EUROSTAT AP conversion IEA'!J10</f>
        <v>0</v>
      </c>
      <c r="H8">
        <f>'EUROSTAT AP conversion IEA'!K10</f>
        <v>0</v>
      </c>
      <c r="I8">
        <f>'EUROSTAT AP conversion IEA'!L10</f>
        <v>0</v>
      </c>
      <c r="J8">
        <f>'EUROSTAT AP conversion IEA'!M10</f>
        <v>0</v>
      </c>
      <c r="K8">
        <f>'EUROSTAT AP conversion IEA'!N10</f>
        <v>7043.7550000000001</v>
      </c>
      <c r="L8">
        <f>'EUROSTAT AP conversion IEA'!O10</f>
        <v>0</v>
      </c>
      <c r="M8">
        <f>'EUROSTAT AP conversion IEA'!P10</f>
        <v>0</v>
      </c>
      <c r="N8">
        <f>'EUROSTAT AP conversion IEA'!Q10</f>
        <v>0</v>
      </c>
      <c r="O8">
        <f>'EUROSTAT AP conversion IEA'!R10</f>
        <v>0</v>
      </c>
      <c r="P8">
        <f>'EUROSTAT AP conversion IEA'!S10</f>
        <v>0</v>
      </c>
      <c r="Q8">
        <f>'EUROSTAT AP conversion IEA'!T10</f>
        <v>0</v>
      </c>
      <c r="R8">
        <f>'EUROSTAT AP conversion IEA'!U10</f>
        <v>8362.4580000000005</v>
      </c>
      <c r="S8">
        <f>'EUROSTAT AP conversion IEA'!V10</f>
        <v>0</v>
      </c>
      <c r="T8">
        <f>'EUROSTAT AP conversion IEA'!W10</f>
        <v>7348.3459999999995</v>
      </c>
      <c r="U8">
        <f>'EUROSTAT AP conversion IEA'!X10</f>
        <v>0</v>
      </c>
      <c r="V8">
        <f>'EUROSTAT AP conversion IEA'!Y10</f>
        <v>0</v>
      </c>
      <c r="W8">
        <f>'EUROSTAT AP conversion IEA'!Z10</f>
        <v>0</v>
      </c>
      <c r="X8">
        <f>'EUROSTAT AP conversion IEA'!AA10</f>
        <v>0</v>
      </c>
      <c r="Y8">
        <f>'EUROSTAT AP conversion IEA'!AB10</f>
        <v>0</v>
      </c>
      <c r="Z8">
        <f>'EUROSTAT AP conversion IEA'!AC10</f>
        <v>92.474000000000004</v>
      </c>
      <c r="AA8">
        <f>'EUROSTAT AP conversion IEA'!AD10</f>
        <v>921.63800000000003</v>
      </c>
      <c r="AB8">
        <f>'EUROSTAT AP conversion IEA'!AE10</f>
        <v>0</v>
      </c>
      <c r="AC8">
        <f>'EUROSTAT AP conversion IEA'!AF10</f>
        <v>0</v>
      </c>
      <c r="AD8">
        <f>'EUROSTAT AP conversion IEA'!AG10</f>
        <v>0</v>
      </c>
      <c r="AE8">
        <f>'EUROSTAT AP conversion IEA'!AH10</f>
        <v>0</v>
      </c>
      <c r="AF8">
        <f>'EUROSTAT AP conversion IEA'!AI10</f>
        <v>0</v>
      </c>
      <c r="AG8">
        <f>'EUROSTAT AP conversion IEA'!AJ10</f>
        <v>0</v>
      </c>
      <c r="AH8">
        <f>'EUROSTAT AP conversion IEA'!AK10</f>
        <v>0</v>
      </c>
      <c r="AI8">
        <f>'EUROSTAT AP conversion IEA'!AL10</f>
        <v>0</v>
      </c>
      <c r="AJ8">
        <f>'EUROSTAT AP conversion IEA'!AM10</f>
        <v>18007.788</v>
      </c>
      <c r="AK8">
        <f>'EUROSTAT AP conversion IEA'!AN10</f>
        <v>18007.788</v>
      </c>
      <c r="AL8">
        <f>'EUROSTAT AP conversion IEA'!AO10</f>
        <v>0</v>
      </c>
      <c r="AM8">
        <f>'EUROSTAT AP conversion IEA'!AP10</f>
        <v>0</v>
      </c>
      <c r="AN8">
        <f>'EUROSTAT AP conversion IEA'!AQ10</f>
        <v>0</v>
      </c>
      <c r="AO8">
        <f>'EUROSTAT AP conversion IEA'!AR10</f>
        <v>0</v>
      </c>
    </row>
    <row r="9" spans="1:41" x14ac:dyDescent="0.2">
      <c r="A9" t="s">
        <v>430</v>
      </c>
      <c r="B9">
        <f>'EUROSTAT AP conversion IEA'!E11</f>
        <v>10863.379000000001</v>
      </c>
      <c r="C9">
        <f>'EUROSTAT AP conversion IEA'!F11</f>
        <v>0</v>
      </c>
      <c r="D9">
        <f>'EUROSTAT AP conversion IEA'!G11</f>
        <v>0</v>
      </c>
      <c r="E9">
        <f>'EUROSTAT AP conversion IEA'!H11</f>
        <v>0</v>
      </c>
      <c r="F9">
        <f>'EUROSTAT AP conversion IEA'!I11</f>
        <v>0</v>
      </c>
      <c r="G9">
        <f>'EUROSTAT AP conversion IEA'!J11</f>
        <v>0</v>
      </c>
      <c r="H9">
        <f>'EUROSTAT AP conversion IEA'!K11</f>
        <v>0</v>
      </c>
      <c r="I9">
        <f>'EUROSTAT AP conversion IEA'!L11</f>
        <v>0</v>
      </c>
      <c r="J9">
        <f>'EUROSTAT AP conversion IEA'!M11</f>
        <v>0</v>
      </c>
      <c r="K9">
        <f>'EUROSTAT AP conversion IEA'!N11</f>
        <v>0</v>
      </c>
      <c r="L9">
        <f>'EUROSTAT AP conversion IEA'!O11</f>
        <v>0</v>
      </c>
      <c r="M9">
        <f>'EUROSTAT AP conversion IEA'!P11</f>
        <v>0</v>
      </c>
      <c r="N9">
        <f>'EUROSTAT AP conversion IEA'!Q11</f>
        <v>0</v>
      </c>
      <c r="O9">
        <f>'EUROSTAT AP conversion IEA'!R11</f>
        <v>0</v>
      </c>
      <c r="P9">
        <f>'EUROSTAT AP conversion IEA'!S11</f>
        <v>0</v>
      </c>
      <c r="Q9">
        <f>'EUROSTAT AP conversion IEA'!T11</f>
        <v>0</v>
      </c>
      <c r="R9">
        <f>'EUROSTAT AP conversion IEA'!U11</f>
        <v>10143.342000000001</v>
      </c>
      <c r="S9">
        <f>'EUROSTAT AP conversion IEA'!V11</f>
        <v>0</v>
      </c>
      <c r="T9">
        <f>'EUROSTAT AP conversion IEA'!W11</f>
        <v>9894.509</v>
      </c>
      <c r="U9">
        <f>'EUROSTAT AP conversion IEA'!X11</f>
        <v>10.08</v>
      </c>
      <c r="V9">
        <f>'EUROSTAT AP conversion IEA'!Y11</f>
        <v>0</v>
      </c>
      <c r="W9">
        <f>'EUROSTAT AP conversion IEA'!Z11</f>
        <v>0</v>
      </c>
      <c r="X9">
        <f>'EUROSTAT AP conversion IEA'!AA11</f>
        <v>0</v>
      </c>
      <c r="Y9">
        <f>'EUROSTAT AP conversion IEA'!AB11</f>
        <v>0</v>
      </c>
      <c r="Z9">
        <f>'EUROSTAT AP conversion IEA'!AC11</f>
        <v>238.75299999999999</v>
      </c>
      <c r="AA9">
        <f>'EUROSTAT AP conversion IEA'!AD11</f>
        <v>0</v>
      </c>
      <c r="AB9">
        <f>'EUROSTAT AP conversion IEA'!AE11</f>
        <v>0</v>
      </c>
      <c r="AC9">
        <f>'EUROSTAT AP conversion IEA'!AF11</f>
        <v>0</v>
      </c>
      <c r="AD9">
        <f>'EUROSTAT AP conversion IEA'!AG11</f>
        <v>0</v>
      </c>
      <c r="AE9">
        <f>'EUROSTAT AP conversion IEA'!AH11</f>
        <v>0</v>
      </c>
      <c r="AF9">
        <f>'EUROSTAT AP conversion IEA'!AI11</f>
        <v>0</v>
      </c>
      <c r="AG9">
        <f>'EUROSTAT AP conversion IEA'!AJ11</f>
        <v>0</v>
      </c>
      <c r="AH9">
        <f>'EUROSTAT AP conversion IEA'!AK11</f>
        <v>0</v>
      </c>
      <c r="AI9">
        <f>'EUROSTAT AP conversion IEA'!AL11</f>
        <v>0</v>
      </c>
      <c r="AJ9">
        <f>'EUROSTAT AP conversion IEA'!AM11</f>
        <v>720.03700000000003</v>
      </c>
      <c r="AK9">
        <f>'EUROSTAT AP conversion IEA'!AN11</f>
        <v>720.03700000000003</v>
      </c>
      <c r="AL9">
        <f>'EUROSTAT AP conversion IEA'!AO11</f>
        <v>0</v>
      </c>
      <c r="AM9">
        <f>'EUROSTAT AP conversion IEA'!AP11</f>
        <v>0</v>
      </c>
      <c r="AN9">
        <f>'EUROSTAT AP conversion IEA'!AQ11</f>
        <v>0</v>
      </c>
      <c r="AO9">
        <f>'EUROSTAT AP conversion IEA'!AR11</f>
        <v>0</v>
      </c>
    </row>
    <row r="10" spans="1:41" x14ac:dyDescent="0.2">
      <c r="A10" t="s">
        <v>668</v>
      </c>
      <c r="B10">
        <f>'EUROSTAT AP conversion IEA'!E12</f>
        <v>44277.38</v>
      </c>
      <c r="C10">
        <f>'EUROSTAT AP conversion IEA'!F12</f>
        <v>7043.7550000000001</v>
      </c>
      <c r="D10">
        <f>'EUROSTAT AP conversion IEA'!G12</f>
        <v>0</v>
      </c>
      <c r="E10">
        <f>'EUROSTAT AP conversion IEA'!H12</f>
        <v>0</v>
      </c>
      <c r="F10">
        <f>'EUROSTAT AP conversion IEA'!I12</f>
        <v>0</v>
      </c>
      <c r="G10">
        <f>'EUROSTAT AP conversion IEA'!J12</f>
        <v>0</v>
      </c>
      <c r="H10">
        <f>'EUROSTAT AP conversion IEA'!K12</f>
        <v>0</v>
      </c>
      <c r="I10">
        <f>'EUROSTAT AP conversion IEA'!L12</f>
        <v>0</v>
      </c>
      <c r="J10">
        <f>'EUROSTAT AP conversion IEA'!M12</f>
        <v>0</v>
      </c>
      <c r="K10">
        <f>'EUROSTAT AP conversion IEA'!N12</f>
        <v>7043.7550000000001</v>
      </c>
      <c r="L10">
        <f>'EUROSTAT AP conversion IEA'!O12</f>
        <v>0</v>
      </c>
      <c r="M10">
        <f>'EUROSTAT AP conversion IEA'!P12</f>
        <v>0</v>
      </c>
      <c r="N10">
        <f>'EUROSTAT AP conversion IEA'!Q12</f>
        <v>0</v>
      </c>
      <c r="O10">
        <f>'EUROSTAT AP conversion IEA'!R12</f>
        <v>0</v>
      </c>
      <c r="P10">
        <f>'EUROSTAT AP conversion IEA'!S12</f>
        <v>0</v>
      </c>
      <c r="Q10">
        <f>'EUROSTAT AP conversion IEA'!T12</f>
        <v>0</v>
      </c>
      <c r="R10">
        <f>'EUROSTAT AP conversion IEA'!U12</f>
        <v>18505.8</v>
      </c>
      <c r="S10">
        <f>'EUROSTAT AP conversion IEA'!V12</f>
        <v>0</v>
      </c>
      <c r="T10">
        <f>'EUROSTAT AP conversion IEA'!W12</f>
        <v>17242.855</v>
      </c>
      <c r="U10">
        <f>'EUROSTAT AP conversion IEA'!X12</f>
        <v>10.08</v>
      </c>
      <c r="V10">
        <f>'EUROSTAT AP conversion IEA'!Y12</f>
        <v>0</v>
      </c>
      <c r="W10">
        <f>'EUROSTAT AP conversion IEA'!Z12</f>
        <v>0</v>
      </c>
      <c r="X10">
        <f>'EUROSTAT AP conversion IEA'!AA12</f>
        <v>0</v>
      </c>
      <c r="Y10">
        <f>'EUROSTAT AP conversion IEA'!AB12</f>
        <v>0</v>
      </c>
      <c r="Z10">
        <f>'EUROSTAT AP conversion IEA'!AC12</f>
        <v>331.22699999999998</v>
      </c>
      <c r="AA10">
        <f>'EUROSTAT AP conversion IEA'!AD12</f>
        <v>921.63800000000003</v>
      </c>
      <c r="AB10">
        <f>'EUROSTAT AP conversion IEA'!AE12</f>
        <v>0</v>
      </c>
      <c r="AC10">
        <f>'EUROSTAT AP conversion IEA'!AF12</f>
        <v>0</v>
      </c>
      <c r="AD10">
        <f>'EUROSTAT AP conversion IEA'!AG12</f>
        <v>0</v>
      </c>
      <c r="AE10">
        <f>'EUROSTAT AP conversion IEA'!AH12</f>
        <v>0</v>
      </c>
      <c r="AF10">
        <f>'EUROSTAT AP conversion IEA'!AI12</f>
        <v>0</v>
      </c>
      <c r="AG10">
        <f>'EUROSTAT AP conversion IEA'!AJ12</f>
        <v>0</v>
      </c>
      <c r="AH10">
        <f>'EUROSTAT AP conversion IEA'!AK12</f>
        <v>0</v>
      </c>
      <c r="AI10">
        <f>'EUROSTAT AP conversion IEA'!AL12</f>
        <v>0</v>
      </c>
      <c r="AJ10">
        <f>'EUROSTAT AP conversion IEA'!AM12</f>
        <v>18727.825000000001</v>
      </c>
      <c r="AK10">
        <f>'EUROSTAT AP conversion IEA'!AN12</f>
        <v>18727.825000000001</v>
      </c>
      <c r="AL10">
        <f>'EUROSTAT AP conversion IEA'!AO12</f>
        <v>0</v>
      </c>
      <c r="AM10">
        <f>'EUROSTAT AP conversion IEA'!AP12</f>
        <v>0</v>
      </c>
      <c r="AN10">
        <f>'EUROSTAT AP conversion IEA'!AQ12</f>
        <v>0</v>
      </c>
      <c r="AO10">
        <f>'EUROSTAT AP conversion IEA'!AR12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D629-21E6-4540-838E-5AC75BDB3E14}">
  <sheetPr codeName="Sheet1">
    <tabColor theme="2"/>
  </sheetPr>
  <dimension ref="B3:C21"/>
  <sheetViews>
    <sheetView workbookViewId="0">
      <selection activeCell="C42" sqref="C42"/>
    </sheetView>
  </sheetViews>
  <sheetFormatPr baseColWidth="10" defaultRowHeight="16" x14ac:dyDescent="0.2"/>
  <cols>
    <col min="1" max="1" width="10.83203125" style="183"/>
    <col min="2" max="2" width="34" style="183" customWidth="1"/>
    <col min="3" max="3" width="82.6640625" style="183" customWidth="1"/>
    <col min="4" max="16384" width="10.83203125" style="183"/>
  </cols>
  <sheetData>
    <row r="3" spans="2:3" x14ac:dyDescent="0.2">
      <c r="B3" s="182" t="s">
        <v>392</v>
      </c>
      <c r="C3" s="182" t="s">
        <v>626</v>
      </c>
    </row>
    <row r="4" spans="2:3" x14ac:dyDescent="0.2">
      <c r="B4" s="181" t="s">
        <v>389</v>
      </c>
      <c r="C4" s="366">
        <f>41.868</f>
        <v>41.868000000000002</v>
      </c>
    </row>
    <row r="5" spans="2:3" x14ac:dyDescent="0.2">
      <c r="B5" s="181" t="s">
        <v>390</v>
      </c>
      <c r="C5" s="366">
        <f>C4</f>
        <v>41.868000000000002</v>
      </c>
    </row>
    <row r="6" spans="2:3" x14ac:dyDescent="0.2">
      <c r="B6" s="181" t="s">
        <v>477</v>
      </c>
      <c r="C6" s="366">
        <v>3.6</v>
      </c>
    </row>
    <row r="7" spans="2:3" x14ac:dyDescent="0.2">
      <c r="B7" s="278"/>
      <c r="C7" s="279"/>
    </row>
    <row r="8" spans="2:3" x14ac:dyDescent="0.2">
      <c r="B8" s="182" t="s">
        <v>695</v>
      </c>
      <c r="C8" s="182" t="s">
        <v>627</v>
      </c>
    </row>
    <row r="9" spans="2:3" ht="34" x14ac:dyDescent="0.2">
      <c r="B9" s="280" t="s">
        <v>622</v>
      </c>
      <c r="C9" s="180" t="s">
        <v>624</v>
      </c>
    </row>
    <row r="10" spans="2:3" ht="34" x14ac:dyDescent="0.2">
      <c r="B10" s="394" t="s">
        <v>623</v>
      </c>
      <c r="C10" s="180" t="s">
        <v>759</v>
      </c>
    </row>
    <row r="11" spans="2:3" ht="34" x14ac:dyDescent="0.2">
      <c r="B11" s="280" t="s">
        <v>760</v>
      </c>
      <c r="C11" s="180" t="s">
        <v>762</v>
      </c>
    </row>
    <row r="12" spans="2:3" ht="34" x14ac:dyDescent="0.2">
      <c r="B12" s="280" t="s">
        <v>761</v>
      </c>
      <c r="C12" s="180" t="s">
        <v>763</v>
      </c>
    </row>
    <row r="13" spans="2:3" ht="51" x14ac:dyDescent="0.2">
      <c r="B13" s="392" t="s">
        <v>625</v>
      </c>
      <c r="C13" s="180" t="s">
        <v>765</v>
      </c>
    </row>
    <row r="14" spans="2:3" ht="34" x14ac:dyDescent="0.2">
      <c r="B14" s="393" t="s">
        <v>693</v>
      </c>
      <c r="C14" s="180" t="s">
        <v>766</v>
      </c>
    </row>
    <row r="16" spans="2:3" x14ac:dyDescent="0.2">
      <c r="B16" s="182" t="s">
        <v>696</v>
      </c>
      <c r="C16" s="182" t="s">
        <v>627</v>
      </c>
    </row>
    <row r="17" spans="2:3" ht="17" x14ac:dyDescent="0.2">
      <c r="B17" s="280" t="s">
        <v>689</v>
      </c>
      <c r="C17" s="180" t="s">
        <v>769</v>
      </c>
    </row>
    <row r="18" spans="2:3" ht="17" x14ac:dyDescent="0.2">
      <c r="B18" s="280" t="s">
        <v>690</v>
      </c>
      <c r="C18" s="180" t="s">
        <v>770</v>
      </c>
    </row>
    <row r="19" spans="2:3" ht="34" x14ac:dyDescent="0.2">
      <c r="B19" s="394" t="s">
        <v>691</v>
      </c>
      <c r="C19" s="180" t="s">
        <v>771</v>
      </c>
    </row>
    <row r="20" spans="2:3" ht="17" x14ac:dyDescent="0.2">
      <c r="B20" s="392" t="s">
        <v>692</v>
      </c>
      <c r="C20" s="180" t="s">
        <v>772</v>
      </c>
    </row>
    <row r="21" spans="2:3" ht="17" x14ac:dyDescent="0.2">
      <c r="B21" s="393" t="s">
        <v>694</v>
      </c>
      <c r="C21" s="180" t="s">
        <v>773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59509-3057-8E43-A95C-E97933D1DDBC}">
  <sheetPr codeName="Sheet2">
    <tabColor theme="9" tint="0.59999389629810485"/>
  </sheetPr>
  <dimension ref="A1:CF149"/>
  <sheetViews>
    <sheetView zoomScale="150" zoomScaleNormal="150" workbookViewId="0">
      <pane xSplit="8" ySplit="5" topLeftCell="I6" activePane="bottomRight" state="frozen"/>
      <selection activeCell="I6" sqref="I6"/>
      <selection pane="topRight" activeCell="I6" sqref="I6"/>
      <selection pane="bottomLeft" activeCell="I6" sqref="I6"/>
      <selection pane="bottomRight" activeCell="B45" sqref="B45"/>
    </sheetView>
  </sheetViews>
  <sheetFormatPr baseColWidth="10" defaultColWidth="9.1640625" defaultRowHeight="12" x14ac:dyDescent="0.2"/>
  <cols>
    <col min="1" max="2" width="1.5" style="38" customWidth="1"/>
    <col min="3" max="3" width="5" style="38" customWidth="1"/>
    <col min="4" max="4" width="7.1640625" style="38" customWidth="1"/>
    <col min="5" max="5" width="4.33203125" style="38" customWidth="1"/>
    <col min="6" max="6" width="7.1640625" style="38" customWidth="1"/>
    <col min="7" max="7" width="5.6640625" style="29" customWidth="1"/>
    <col min="8" max="8" width="14.5" style="154" bestFit="1" customWidth="1"/>
    <col min="9" max="9" width="9.83203125" style="157" customWidth="1"/>
    <col min="10" max="21" width="10" style="155" customWidth="1"/>
    <col min="22" max="25" width="10" style="156" customWidth="1"/>
    <col min="26" max="28" width="10" style="155" customWidth="1"/>
    <col min="29" max="29" width="10" style="157" customWidth="1"/>
    <col min="30" max="52" width="10" style="156" customWidth="1"/>
    <col min="53" max="53" width="10" style="158" customWidth="1"/>
    <col min="54" max="54" width="10" style="155" customWidth="1"/>
    <col min="55" max="75" width="10" style="156" customWidth="1"/>
    <col min="76" max="78" width="10" style="158" customWidth="1"/>
    <col min="79" max="16384" width="9.1640625" style="38"/>
  </cols>
  <sheetData>
    <row r="1" spans="1:84" s="1" customFormat="1" ht="11.25" customHeight="1" x14ac:dyDescent="0.2">
      <c r="B1" s="2"/>
      <c r="C1" s="2"/>
      <c r="D1" s="2"/>
      <c r="E1" s="2"/>
      <c r="F1" s="2"/>
      <c r="G1" s="2"/>
      <c r="H1" s="3"/>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row>
    <row r="2" spans="1:84" s="1" customFormat="1" ht="20" x14ac:dyDescent="0.2">
      <c r="A2" s="5" t="s">
        <v>0</v>
      </c>
      <c r="B2" s="2"/>
      <c r="C2" s="2"/>
      <c r="D2" s="2"/>
      <c r="E2" s="2"/>
      <c r="F2" s="2"/>
      <c r="G2" s="2"/>
      <c r="H2" s="3"/>
      <c r="I2" s="184"/>
      <c r="J2" s="184"/>
      <c r="K2" s="184"/>
      <c r="L2" s="184"/>
      <c r="M2" s="184"/>
      <c r="N2" s="184"/>
      <c r="O2" s="184"/>
      <c r="P2" s="184"/>
      <c r="Q2" s="184"/>
      <c r="R2" s="184"/>
      <c r="S2" s="184"/>
      <c r="T2" s="184"/>
      <c r="U2" s="184"/>
      <c r="V2" s="184"/>
      <c r="W2" s="184"/>
      <c r="X2" s="184"/>
      <c r="Y2" s="184"/>
      <c r="Z2" s="184"/>
      <c r="AA2" s="184"/>
      <c r="AB2" s="184"/>
      <c r="AC2" s="184"/>
      <c r="AD2" s="184"/>
      <c r="AE2" s="184"/>
      <c r="AF2" s="184"/>
      <c r="AG2" s="184"/>
      <c r="AH2" s="184"/>
      <c r="AI2" s="184"/>
      <c r="AJ2" s="184"/>
      <c r="AK2" s="184"/>
      <c r="AL2" s="184"/>
      <c r="AM2" s="184"/>
      <c r="AN2" s="184"/>
      <c r="AO2" s="184"/>
      <c r="AP2" s="184"/>
      <c r="AQ2" s="184"/>
      <c r="AR2" s="184"/>
      <c r="AS2" s="184"/>
      <c r="AT2" s="184"/>
      <c r="AU2" s="184"/>
      <c r="AV2" s="184"/>
      <c r="AW2" s="184"/>
      <c r="AX2" s="184"/>
      <c r="AY2" s="184"/>
      <c r="AZ2" s="184"/>
      <c r="BA2" s="184"/>
      <c r="BB2" s="184"/>
      <c r="BC2" s="184"/>
      <c r="BD2" s="184"/>
      <c r="BE2" s="184"/>
      <c r="BF2" s="184"/>
      <c r="BG2" s="184"/>
      <c r="BH2" s="184"/>
      <c r="BI2" s="184"/>
      <c r="BJ2" s="184"/>
      <c r="BK2" s="184"/>
      <c r="BL2" s="184"/>
      <c r="BM2" s="184"/>
      <c r="BN2" s="184"/>
      <c r="BO2" s="184"/>
      <c r="BP2" s="184"/>
      <c r="BQ2" s="184"/>
      <c r="BR2" s="184"/>
      <c r="BS2" s="184"/>
      <c r="BT2" s="184"/>
      <c r="BU2" s="184"/>
      <c r="BV2" s="184"/>
      <c r="BW2" s="184"/>
      <c r="BX2" s="184"/>
      <c r="BY2" s="184"/>
      <c r="BZ2" s="184"/>
    </row>
    <row r="3" spans="1:84" s="1" customFormat="1" ht="11.25" customHeight="1" x14ac:dyDescent="0.2">
      <c r="A3" s="6"/>
      <c r="B3" s="6"/>
      <c r="C3" s="6"/>
      <c r="D3" s="6"/>
      <c r="E3" s="6"/>
      <c r="F3" s="6"/>
      <c r="G3" s="6"/>
      <c r="H3" s="7"/>
      <c r="I3" s="185"/>
      <c r="J3" s="186"/>
      <c r="K3" s="185"/>
      <c r="L3" s="185"/>
      <c r="M3" s="185"/>
      <c r="N3" s="185"/>
      <c r="O3" s="185"/>
      <c r="P3" s="185"/>
      <c r="Q3" s="185"/>
      <c r="R3" s="185"/>
      <c r="S3" s="185"/>
      <c r="T3" s="185"/>
      <c r="U3" s="186"/>
      <c r="V3" s="185"/>
      <c r="W3" s="185"/>
      <c r="X3" s="185"/>
      <c r="Y3" s="185"/>
      <c r="Z3" s="186"/>
      <c r="AA3" s="185"/>
      <c r="AB3" s="185"/>
      <c r="AC3" s="186"/>
      <c r="AD3" s="186"/>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6"/>
      <c r="BC3" s="185"/>
      <c r="BD3" s="185"/>
      <c r="BE3" s="185"/>
      <c r="BF3" s="185"/>
      <c r="BG3" s="185"/>
      <c r="BH3" s="185"/>
      <c r="BI3" s="185"/>
      <c r="BJ3" s="185"/>
      <c r="BK3" s="185"/>
      <c r="BL3" s="185"/>
      <c r="BM3" s="185"/>
      <c r="BN3" s="185"/>
      <c r="BO3" s="185"/>
      <c r="BP3" s="185"/>
      <c r="BQ3" s="185"/>
      <c r="BR3" s="185"/>
      <c r="BS3" s="185"/>
      <c r="BT3" s="185"/>
      <c r="BU3" s="186"/>
      <c r="BV3" s="185"/>
      <c r="BW3" s="185"/>
      <c r="BX3" s="186"/>
      <c r="BY3" s="186"/>
      <c r="BZ3" s="186"/>
    </row>
    <row r="4" spans="1:84" s="18" customFormat="1" ht="22.5" customHeight="1" x14ac:dyDescent="0.2">
      <c r="A4" s="9"/>
      <c r="B4" s="9"/>
      <c r="C4" s="9"/>
      <c r="D4" s="9"/>
      <c r="E4" s="9"/>
      <c r="F4" s="9"/>
      <c r="G4" s="9"/>
      <c r="H4" s="9"/>
      <c r="I4" s="187" t="s">
        <v>1</v>
      </c>
      <c r="J4" s="188" t="s">
        <v>2</v>
      </c>
      <c r="K4" s="187" t="s">
        <v>3</v>
      </c>
      <c r="L4" s="187" t="s">
        <v>4</v>
      </c>
      <c r="M4" s="187" t="s">
        <v>5</v>
      </c>
      <c r="N4" s="187" t="s">
        <v>6</v>
      </c>
      <c r="O4" s="187" t="s">
        <v>7</v>
      </c>
      <c r="P4" s="187" t="s">
        <v>8</v>
      </c>
      <c r="Q4" s="187" t="s">
        <v>9</v>
      </c>
      <c r="R4" s="187" t="s">
        <v>10</v>
      </c>
      <c r="S4" s="187" t="s">
        <v>11</v>
      </c>
      <c r="T4" s="187" t="s">
        <v>12</v>
      </c>
      <c r="U4" s="189" t="s">
        <v>13</v>
      </c>
      <c r="V4" s="187" t="s">
        <v>14</v>
      </c>
      <c r="W4" s="187" t="s">
        <v>15</v>
      </c>
      <c r="X4" s="187" t="s">
        <v>16</v>
      </c>
      <c r="Y4" s="187" t="s">
        <v>17</v>
      </c>
      <c r="Z4" s="189" t="s">
        <v>18</v>
      </c>
      <c r="AA4" s="187" t="s">
        <v>19</v>
      </c>
      <c r="AB4" s="187" t="s">
        <v>20</v>
      </c>
      <c r="AC4" s="190" t="s">
        <v>21</v>
      </c>
      <c r="AD4" s="191" t="s">
        <v>22</v>
      </c>
      <c r="AE4" s="192" t="s">
        <v>23</v>
      </c>
      <c r="AF4" s="187" t="s">
        <v>24</v>
      </c>
      <c r="AG4" s="187" t="s">
        <v>25</v>
      </c>
      <c r="AH4" s="187" t="s">
        <v>26</v>
      </c>
      <c r="AI4" s="187" t="s">
        <v>27</v>
      </c>
      <c r="AJ4" s="187" t="s">
        <v>28</v>
      </c>
      <c r="AK4" s="187" t="s">
        <v>29</v>
      </c>
      <c r="AL4" s="187" t="s">
        <v>30</v>
      </c>
      <c r="AM4" s="187" t="s">
        <v>31</v>
      </c>
      <c r="AN4" s="187" t="s">
        <v>32</v>
      </c>
      <c r="AO4" s="187" t="s">
        <v>33</v>
      </c>
      <c r="AP4" s="187" t="s">
        <v>34</v>
      </c>
      <c r="AQ4" s="187" t="s">
        <v>35</v>
      </c>
      <c r="AR4" s="187" t="s">
        <v>36</v>
      </c>
      <c r="AS4" s="187" t="s">
        <v>37</v>
      </c>
      <c r="AT4" s="187" t="s">
        <v>38</v>
      </c>
      <c r="AU4" s="187" t="s">
        <v>39</v>
      </c>
      <c r="AV4" s="187" t="s">
        <v>40</v>
      </c>
      <c r="AW4" s="187" t="s">
        <v>41</v>
      </c>
      <c r="AX4" s="187" t="s">
        <v>42</v>
      </c>
      <c r="AY4" s="187" t="s">
        <v>43</v>
      </c>
      <c r="AZ4" s="187" t="s">
        <v>44</v>
      </c>
      <c r="BA4" s="187" t="s">
        <v>45</v>
      </c>
      <c r="BB4" s="189" t="s">
        <v>46</v>
      </c>
      <c r="BC4" s="187" t="s">
        <v>47</v>
      </c>
      <c r="BD4" s="187" t="s">
        <v>48</v>
      </c>
      <c r="BE4" s="187" t="s">
        <v>49</v>
      </c>
      <c r="BF4" s="187" t="s">
        <v>50</v>
      </c>
      <c r="BG4" s="187" t="s">
        <v>51</v>
      </c>
      <c r="BH4" s="187" t="s">
        <v>52</v>
      </c>
      <c r="BI4" s="193" t="s">
        <v>53</v>
      </c>
      <c r="BJ4" s="187" t="s">
        <v>54</v>
      </c>
      <c r="BK4" s="187" t="s">
        <v>55</v>
      </c>
      <c r="BL4" s="187" t="s">
        <v>56</v>
      </c>
      <c r="BM4" s="187" t="s">
        <v>57</v>
      </c>
      <c r="BN4" s="187" t="s">
        <v>58</v>
      </c>
      <c r="BO4" s="187" t="s">
        <v>59</v>
      </c>
      <c r="BP4" s="187" t="s">
        <v>60</v>
      </c>
      <c r="BQ4" s="187" t="s">
        <v>61</v>
      </c>
      <c r="BR4" s="187" t="s">
        <v>62</v>
      </c>
      <c r="BS4" s="187" t="s">
        <v>63</v>
      </c>
      <c r="BT4" s="187" t="s">
        <v>64</v>
      </c>
      <c r="BU4" s="189" t="s">
        <v>65</v>
      </c>
      <c r="BV4" s="187" t="s">
        <v>66</v>
      </c>
      <c r="BW4" s="187" t="s">
        <v>67</v>
      </c>
      <c r="BX4" s="190" t="s">
        <v>68</v>
      </c>
      <c r="BY4" s="191" t="s">
        <v>69</v>
      </c>
      <c r="BZ4" s="189" t="s">
        <v>70</v>
      </c>
      <c r="CA4" s="194" t="s">
        <v>71</v>
      </c>
      <c r="CB4" s="189" t="s">
        <v>72</v>
      </c>
    </row>
    <row r="5" spans="1:84" s="28" customFormat="1" ht="52" x14ac:dyDescent="0.2">
      <c r="A5" s="19"/>
      <c r="B5" s="19"/>
      <c r="C5" s="19"/>
      <c r="D5" s="20" t="s">
        <v>73</v>
      </c>
      <c r="E5" s="20"/>
      <c r="F5" s="21">
        <v>2019</v>
      </c>
      <c r="G5" s="22"/>
      <c r="H5" s="23"/>
      <c r="I5" s="195" t="s">
        <v>74</v>
      </c>
      <c r="J5" s="195" t="s">
        <v>75</v>
      </c>
      <c r="K5" s="196" t="s">
        <v>76</v>
      </c>
      <c r="L5" s="196" t="s">
        <v>77</v>
      </c>
      <c r="M5" s="196" t="s">
        <v>78</v>
      </c>
      <c r="N5" s="196" t="s">
        <v>79</v>
      </c>
      <c r="O5" s="196" t="s">
        <v>80</v>
      </c>
      <c r="P5" s="196" t="s">
        <v>81</v>
      </c>
      <c r="Q5" s="196" t="s">
        <v>82</v>
      </c>
      <c r="R5" s="196" t="s">
        <v>83</v>
      </c>
      <c r="S5" s="196" t="s">
        <v>84</v>
      </c>
      <c r="T5" s="196" t="s">
        <v>85</v>
      </c>
      <c r="U5" s="195" t="s">
        <v>86</v>
      </c>
      <c r="V5" s="196" t="s">
        <v>87</v>
      </c>
      <c r="W5" s="196" t="s">
        <v>88</v>
      </c>
      <c r="X5" s="196" t="s">
        <v>89</v>
      </c>
      <c r="Y5" s="196" t="s">
        <v>90</v>
      </c>
      <c r="Z5" s="195" t="s">
        <v>91</v>
      </c>
      <c r="AA5" s="196" t="s">
        <v>92</v>
      </c>
      <c r="AB5" s="196" t="s">
        <v>93</v>
      </c>
      <c r="AC5" s="195" t="s">
        <v>94</v>
      </c>
      <c r="AD5" s="195" t="s">
        <v>95</v>
      </c>
      <c r="AE5" s="196" t="s">
        <v>96</v>
      </c>
      <c r="AF5" s="196" t="s">
        <v>97</v>
      </c>
      <c r="AG5" s="196" t="s">
        <v>98</v>
      </c>
      <c r="AH5" s="196" t="s">
        <v>99</v>
      </c>
      <c r="AI5" s="196" t="s">
        <v>100</v>
      </c>
      <c r="AJ5" s="196" t="s">
        <v>101</v>
      </c>
      <c r="AK5" s="196" t="s">
        <v>102</v>
      </c>
      <c r="AL5" s="196" t="s">
        <v>103</v>
      </c>
      <c r="AM5" s="197" t="s">
        <v>104</v>
      </c>
      <c r="AN5" s="196" t="s">
        <v>105</v>
      </c>
      <c r="AO5" s="196" t="s">
        <v>106</v>
      </c>
      <c r="AP5" s="197" t="s">
        <v>107</v>
      </c>
      <c r="AQ5" s="196" t="s">
        <v>108</v>
      </c>
      <c r="AR5" s="196" t="s">
        <v>109</v>
      </c>
      <c r="AS5" s="197" t="s">
        <v>110</v>
      </c>
      <c r="AT5" s="196" t="s">
        <v>111</v>
      </c>
      <c r="AU5" s="197" t="s">
        <v>112</v>
      </c>
      <c r="AV5" s="196" t="s">
        <v>113</v>
      </c>
      <c r="AW5" s="196" t="s">
        <v>114</v>
      </c>
      <c r="AX5" s="196" t="s">
        <v>115</v>
      </c>
      <c r="AY5" s="196" t="s">
        <v>116</v>
      </c>
      <c r="AZ5" s="196" t="s">
        <v>117</v>
      </c>
      <c r="BA5" s="195" t="s">
        <v>118</v>
      </c>
      <c r="BB5" s="195" t="s">
        <v>119</v>
      </c>
      <c r="BC5" s="196" t="s">
        <v>120</v>
      </c>
      <c r="BD5" s="196" t="s">
        <v>121</v>
      </c>
      <c r="BE5" s="196" t="s">
        <v>122</v>
      </c>
      <c r="BF5" s="196" t="s">
        <v>123</v>
      </c>
      <c r="BG5" s="196" t="s">
        <v>124</v>
      </c>
      <c r="BH5" s="196" t="s">
        <v>125</v>
      </c>
      <c r="BI5" s="196" t="s">
        <v>126</v>
      </c>
      <c r="BJ5" s="196" t="s">
        <v>127</v>
      </c>
      <c r="BK5" s="196" t="s">
        <v>128</v>
      </c>
      <c r="BL5" s="196" t="s">
        <v>129</v>
      </c>
      <c r="BM5" s="196" t="s">
        <v>130</v>
      </c>
      <c r="BN5" s="196" t="s">
        <v>131</v>
      </c>
      <c r="BO5" s="196" t="s">
        <v>132</v>
      </c>
      <c r="BP5" s="196" t="s">
        <v>133</v>
      </c>
      <c r="BQ5" s="196" t="s">
        <v>134</v>
      </c>
      <c r="BR5" s="196" t="s">
        <v>135</v>
      </c>
      <c r="BS5" s="196" t="s">
        <v>136</v>
      </c>
      <c r="BT5" s="196" t="s">
        <v>137</v>
      </c>
      <c r="BU5" s="195" t="s">
        <v>138</v>
      </c>
      <c r="BV5" s="196" t="s">
        <v>139</v>
      </c>
      <c r="BW5" s="196" t="s">
        <v>140</v>
      </c>
      <c r="BX5" s="195" t="s">
        <v>141</v>
      </c>
      <c r="BY5" s="195" t="s">
        <v>142</v>
      </c>
      <c r="BZ5" s="195" t="s">
        <v>143</v>
      </c>
      <c r="CA5" s="198" t="s">
        <v>144</v>
      </c>
      <c r="CB5" s="195" t="s">
        <v>145</v>
      </c>
      <c r="CE5" s="29"/>
      <c r="CF5" s="30"/>
    </row>
    <row r="6" spans="1:84" ht="11.25" customHeight="1" x14ac:dyDescent="0.2">
      <c r="A6" s="31" t="s">
        <v>146</v>
      </c>
      <c r="B6" s="32" t="s">
        <v>147</v>
      </c>
      <c r="C6" s="32"/>
      <c r="D6" s="32"/>
      <c r="E6" s="32"/>
      <c r="F6" s="32"/>
      <c r="G6" s="33"/>
      <c r="H6" s="34" t="s">
        <v>148</v>
      </c>
      <c r="I6" s="199">
        <v>33116.152000000002</v>
      </c>
      <c r="J6" s="199">
        <v>0</v>
      </c>
      <c r="K6" s="200">
        <v>0</v>
      </c>
      <c r="L6" s="200">
        <v>0</v>
      </c>
      <c r="M6" s="200">
        <v>0</v>
      </c>
      <c r="N6" s="200">
        <v>0</v>
      </c>
      <c r="O6" s="200">
        <v>0</v>
      </c>
      <c r="P6" s="200" t="s">
        <v>149</v>
      </c>
      <c r="Q6" s="200" t="s">
        <v>149</v>
      </c>
      <c r="R6" s="200" t="s">
        <v>149</v>
      </c>
      <c r="S6" s="200" t="s">
        <v>149</v>
      </c>
      <c r="T6" s="200" t="s">
        <v>149</v>
      </c>
      <c r="U6" s="199" t="s">
        <v>149</v>
      </c>
      <c r="V6" s="200" t="s">
        <v>149</v>
      </c>
      <c r="W6" s="200" t="s">
        <v>149</v>
      </c>
      <c r="X6" s="200" t="s">
        <v>149</v>
      </c>
      <c r="Y6" s="200" t="s">
        <v>149</v>
      </c>
      <c r="Z6" s="199">
        <v>0</v>
      </c>
      <c r="AA6" s="200">
        <v>0</v>
      </c>
      <c r="AB6" s="200" t="s">
        <v>149</v>
      </c>
      <c r="AC6" s="199">
        <v>0</v>
      </c>
      <c r="AD6" s="199">
        <v>1145.6410000000001</v>
      </c>
      <c r="AE6" s="200">
        <v>761.58299999999997</v>
      </c>
      <c r="AF6" s="200">
        <v>139.077</v>
      </c>
      <c r="AG6" s="200" t="s">
        <v>149</v>
      </c>
      <c r="AH6" s="200">
        <v>244.98</v>
      </c>
      <c r="AI6" s="200">
        <v>0</v>
      </c>
      <c r="AJ6" s="200" t="s">
        <v>149</v>
      </c>
      <c r="AK6" s="200" t="s">
        <v>149</v>
      </c>
      <c r="AL6" s="200" t="s">
        <v>149</v>
      </c>
      <c r="AM6" s="200" t="s">
        <v>149</v>
      </c>
      <c r="AN6" s="200" t="s">
        <v>149</v>
      </c>
      <c r="AO6" s="200" t="s">
        <v>149</v>
      </c>
      <c r="AP6" s="200" t="s">
        <v>149</v>
      </c>
      <c r="AQ6" s="200" t="s">
        <v>149</v>
      </c>
      <c r="AR6" s="200" t="s">
        <v>149</v>
      </c>
      <c r="AS6" s="200" t="s">
        <v>149</v>
      </c>
      <c r="AT6" s="200" t="s">
        <v>149</v>
      </c>
      <c r="AU6" s="200" t="s">
        <v>149</v>
      </c>
      <c r="AV6" s="200" t="s">
        <v>149</v>
      </c>
      <c r="AW6" s="200" t="s">
        <v>149</v>
      </c>
      <c r="AX6" s="200" t="s">
        <v>149</v>
      </c>
      <c r="AY6" s="200" t="s">
        <v>149</v>
      </c>
      <c r="AZ6" s="200" t="s">
        <v>149</v>
      </c>
      <c r="BA6" s="199">
        <v>23943.759999999998</v>
      </c>
      <c r="BB6" s="199">
        <v>6219.7079999999996</v>
      </c>
      <c r="BC6" s="200">
        <v>6.3789999999999996</v>
      </c>
      <c r="BD6" s="200">
        <v>0</v>
      </c>
      <c r="BE6" s="200">
        <v>989.50400000000002</v>
      </c>
      <c r="BF6" s="200">
        <v>458.767</v>
      </c>
      <c r="BG6" s="200">
        <v>28.829000000000001</v>
      </c>
      <c r="BH6" s="200">
        <v>132.892</v>
      </c>
      <c r="BI6" s="200">
        <v>1440.05</v>
      </c>
      <c r="BJ6" s="200" t="s">
        <v>149</v>
      </c>
      <c r="BK6" s="200">
        <v>355.96800000000002</v>
      </c>
      <c r="BL6" s="200">
        <v>767.96699999999998</v>
      </c>
      <c r="BM6" s="200">
        <v>0</v>
      </c>
      <c r="BN6" s="200" t="s">
        <v>149</v>
      </c>
      <c r="BO6" s="200">
        <v>1739.46</v>
      </c>
      <c r="BP6" s="200" t="s">
        <v>149</v>
      </c>
      <c r="BQ6" s="200">
        <v>0</v>
      </c>
      <c r="BR6" s="200" t="s">
        <v>149</v>
      </c>
      <c r="BS6" s="200">
        <v>39.960999999999999</v>
      </c>
      <c r="BT6" s="200">
        <v>259.93400000000003</v>
      </c>
      <c r="BU6" s="199">
        <v>681.02800000000002</v>
      </c>
      <c r="BV6" s="200">
        <v>0</v>
      </c>
      <c r="BW6" s="200">
        <v>681.02800000000002</v>
      </c>
      <c r="BX6" s="199">
        <v>910.31</v>
      </c>
      <c r="BY6" s="199">
        <v>215.70599999999999</v>
      </c>
      <c r="BZ6" s="199" t="s">
        <v>149</v>
      </c>
      <c r="CA6" s="201">
        <v>25770.428</v>
      </c>
      <c r="CB6" s="199">
        <v>4343.4049999999997</v>
      </c>
    </row>
    <row r="7" spans="1:84" ht="11.25" customHeight="1" x14ac:dyDescent="0.2">
      <c r="A7" s="39" t="s">
        <v>146</v>
      </c>
      <c r="B7" s="40" t="s">
        <v>150</v>
      </c>
      <c r="C7" s="40"/>
      <c r="D7" s="40"/>
      <c r="E7" s="40"/>
      <c r="F7" s="40"/>
      <c r="G7" s="41"/>
      <c r="H7" s="42" t="s">
        <v>151</v>
      </c>
      <c r="I7" s="199">
        <v>287.23700000000002</v>
      </c>
      <c r="J7" s="199">
        <v>0</v>
      </c>
      <c r="K7" s="200">
        <v>0</v>
      </c>
      <c r="L7" s="200">
        <v>0</v>
      </c>
      <c r="M7" s="200">
        <v>0</v>
      </c>
      <c r="N7" s="200">
        <v>0</v>
      </c>
      <c r="O7" s="200">
        <v>0</v>
      </c>
      <c r="P7" s="200" t="s">
        <v>149</v>
      </c>
      <c r="Q7" s="200" t="s">
        <v>149</v>
      </c>
      <c r="R7" s="200" t="s">
        <v>149</v>
      </c>
      <c r="S7" s="200" t="s">
        <v>149</v>
      </c>
      <c r="T7" s="200" t="s">
        <v>149</v>
      </c>
      <c r="U7" s="199" t="s">
        <v>149</v>
      </c>
      <c r="V7" s="200" t="s">
        <v>149</v>
      </c>
      <c r="W7" s="200" t="s">
        <v>149</v>
      </c>
      <c r="X7" s="200" t="s">
        <v>149</v>
      </c>
      <c r="Y7" s="200" t="s">
        <v>149</v>
      </c>
      <c r="Z7" s="199">
        <v>0</v>
      </c>
      <c r="AA7" s="200">
        <v>0</v>
      </c>
      <c r="AB7" s="200" t="s">
        <v>149</v>
      </c>
      <c r="AC7" s="199">
        <v>0</v>
      </c>
      <c r="AD7" s="199">
        <v>287.23700000000002</v>
      </c>
      <c r="AE7" s="200" t="s">
        <v>149</v>
      </c>
      <c r="AF7" s="200" t="s">
        <v>149</v>
      </c>
      <c r="AG7" s="200" t="s">
        <v>149</v>
      </c>
      <c r="AH7" s="200" t="s">
        <v>149</v>
      </c>
      <c r="AI7" s="200" t="s">
        <v>149</v>
      </c>
      <c r="AJ7" s="200">
        <v>287.23700000000002</v>
      </c>
      <c r="AK7" s="200">
        <v>0</v>
      </c>
      <c r="AL7" s="200">
        <v>0</v>
      </c>
      <c r="AM7" s="200">
        <v>0</v>
      </c>
      <c r="AN7" s="200">
        <v>0</v>
      </c>
      <c r="AO7" s="200">
        <v>0</v>
      </c>
      <c r="AP7" s="200">
        <v>0</v>
      </c>
      <c r="AQ7" s="200">
        <v>0</v>
      </c>
      <c r="AR7" s="200">
        <v>0</v>
      </c>
      <c r="AS7" s="200">
        <v>0</v>
      </c>
      <c r="AT7" s="200">
        <v>0</v>
      </c>
      <c r="AU7" s="200">
        <v>0</v>
      </c>
      <c r="AV7" s="200">
        <v>0</v>
      </c>
      <c r="AW7" s="200">
        <v>0</v>
      </c>
      <c r="AX7" s="200">
        <v>0</v>
      </c>
      <c r="AY7" s="200">
        <v>0</v>
      </c>
      <c r="AZ7" s="200">
        <v>0</v>
      </c>
      <c r="BA7" s="199" t="s">
        <v>149</v>
      </c>
      <c r="BB7" s="199">
        <v>0</v>
      </c>
      <c r="BC7" s="200" t="s">
        <v>149</v>
      </c>
      <c r="BD7" s="200" t="s">
        <v>149</v>
      </c>
      <c r="BE7" s="200" t="s">
        <v>149</v>
      </c>
      <c r="BF7" s="200" t="s">
        <v>149</v>
      </c>
      <c r="BG7" s="200" t="s">
        <v>149</v>
      </c>
      <c r="BH7" s="200" t="s">
        <v>149</v>
      </c>
      <c r="BI7" s="200" t="s">
        <v>149</v>
      </c>
      <c r="BJ7" s="200" t="s">
        <v>149</v>
      </c>
      <c r="BK7" s="200" t="s">
        <v>149</v>
      </c>
      <c r="BL7" s="200" t="s">
        <v>149</v>
      </c>
      <c r="BM7" s="200" t="s">
        <v>149</v>
      </c>
      <c r="BN7" s="200">
        <v>0</v>
      </c>
      <c r="BO7" s="200" t="s">
        <v>149</v>
      </c>
      <c r="BP7" s="200">
        <v>0</v>
      </c>
      <c r="BQ7" s="200" t="s">
        <v>149</v>
      </c>
      <c r="BR7" s="200">
        <v>0</v>
      </c>
      <c r="BS7" s="200" t="s">
        <v>149</v>
      </c>
      <c r="BT7" s="200" t="s">
        <v>149</v>
      </c>
      <c r="BU7" s="199" t="s">
        <v>149</v>
      </c>
      <c r="BV7" s="200" t="s">
        <v>149</v>
      </c>
      <c r="BW7" s="200" t="s">
        <v>149</v>
      </c>
      <c r="BX7" s="199" t="s">
        <v>149</v>
      </c>
      <c r="BY7" s="199" t="s">
        <v>149</v>
      </c>
      <c r="BZ7" s="199" t="s">
        <v>149</v>
      </c>
      <c r="CA7" s="201">
        <v>287.23700000000002</v>
      </c>
      <c r="CB7" s="199">
        <v>0</v>
      </c>
    </row>
    <row r="8" spans="1:84" ht="11.25" customHeight="1" x14ac:dyDescent="0.2">
      <c r="A8" s="43" t="s">
        <v>146</v>
      </c>
      <c r="B8" s="44" t="s">
        <v>152</v>
      </c>
      <c r="C8" s="44"/>
      <c r="D8" s="44"/>
      <c r="E8" s="44"/>
      <c r="F8" s="44"/>
      <c r="G8" s="45"/>
      <c r="H8" s="46" t="s">
        <v>153</v>
      </c>
      <c r="I8" s="199">
        <v>200275.37299999999</v>
      </c>
      <c r="J8" s="199">
        <v>6657.4229999999998</v>
      </c>
      <c r="K8" s="200">
        <v>34.814999999999998</v>
      </c>
      <c r="L8" s="200">
        <v>2940.3159999999998</v>
      </c>
      <c r="M8" s="200">
        <v>3586.3620000000001</v>
      </c>
      <c r="N8" s="200">
        <v>0</v>
      </c>
      <c r="O8" s="200">
        <v>4.6660000000000004</v>
      </c>
      <c r="P8" s="200">
        <v>0</v>
      </c>
      <c r="Q8" s="200">
        <v>70.661000000000001</v>
      </c>
      <c r="R8" s="200">
        <v>0</v>
      </c>
      <c r="S8" s="200">
        <v>0</v>
      </c>
      <c r="T8" s="200">
        <v>20.603000000000002</v>
      </c>
      <c r="U8" s="199">
        <v>0</v>
      </c>
      <c r="V8" s="200">
        <v>0</v>
      </c>
      <c r="W8" s="200">
        <v>0</v>
      </c>
      <c r="X8" s="200">
        <v>0</v>
      </c>
      <c r="Y8" s="200">
        <v>0</v>
      </c>
      <c r="Z8" s="199">
        <v>0</v>
      </c>
      <c r="AA8" s="200">
        <v>0</v>
      </c>
      <c r="AB8" s="200">
        <v>0</v>
      </c>
      <c r="AC8" s="199">
        <v>0</v>
      </c>
      <c r="AD8" s="199">
        <v>148419.07699999999</v>
      </c>
      <c r="AE8" s="200">
        <v>58781.788999999997</v>
      </c>
      <c r="AF8" s="200">
        <v>5008.4369999999999</v>
      </c>
      <c r="AG8" s="200">
        <v>0</v>
      </c>
      <c r="AH8" s="200">
        <v>896.76199999999994</v>
      </c>
      <c r="AI8" s="200">
        <v>0</v>
      </c>
      <c r="AJ8" s="200" t="s">
        <v>149</v>
      </c>
      <c r="AK8" s="200">
        <v>0</v>
      </c>
      <c r="AL8" s="200">
        <v>3566.4839999999999</v>
      </c>
      <c r="AM8" s="200">
        <v>7462.4030000000002</v>
      </c>
      <c r="AN8" s="200">
        <v>0</v>
      </c>
      <c r="AO8" s="200">
        <v>0</v>
      </c>
      <c r="AP8" s="200">
        <v>3579.105</v>
      </c>
      <c r="AQ8" s="200">
        <v>413.13200000000001</v>
      </c>
      <c r="AR8" s="200">
        <v>24111.382000000001</v>
      </c>
      <c r="AS8" s="200">
        <v>13217.63</v>
      </c>
      <c r="AT8" s="200">
        <v>11466.126</v>
      </c>
      <c r="AU8" s="200">
        <v>2008.8820000000001</v>
      </c>
      <c r="AV8" s="200">
        <v>1545.11</v>
      </c>
      <c r="AW8" s="200">
        <v>348.56099999999998</v>
      </c>
      <c r="AX8" s="200">
        <v>1405.961</v>
      </c>
      <c r="AY8" s="200">
        <v>139.702</v>
      </c>
      <c r="AZ8" s="200">
        <v>14467.611000000001</v>
      </c>
      <c r="BA8" s="199">
        <v>42489.334999999999</v>
      </c>
      <c r="BB8" s="199">
        <v>785.05</v>
      </c>
      <c r="BC8" s="200" t="s">
        <v>149</v>
      </c>
      <c r="BD8" s="200" t="s">
        <v>149</v>
      </c>
      <c r="BE8" s="200" t="s">
        <v>149</v>
      </c>
      <c r="BF8" s="200" t="s">
        <v>149</v>
      </c>
      <c r="BG8" s="200">
        <v>0</v>
      </c>
      <c r="BH8" s="200">
        <v>0</v>
      </c>
      <c r="BI8" s="200">
        <v>370.23500000000001</v>
      </c>
      <c r="BJ8" s="200">
        <v>6.4489999999999998</v>
      </c>
      <c r="BK8" s="200">
        <v>0</v>
      </c>
      <c r="BL8" s="200">
        <v>191.881</v>
      </c>
      <c r="BM8" s="200">
        <v>216.48500000000001</v>
      </c>
      <c r="BN8" s="200">
        <v>0</v>
      </c>
      <c r="BO8" s="200">
        <v>0</v>
      </c>
      <c r="BP8" s="200">
        <v>0</v>
      </c>
      <c r="BQ8" s="200">
        <v>0</v>
      </c>
      <c r="BR8" s="200">
        <v>0</v>
      </c>
      <c r="BS8" s="200">
        <v>0</v>
      </c>
      <c r="BT8" s="200" t="s">
        <v>149</v>
      </c>
      <c r="BU8" s="199">
        <v>170.15799999999999</v>
      </c>
      <c r="BV8" s="200">
        <v>0</v>
      </c>
      <c r="BW8" s="200">
        <v>170.15799999999999</v>
      </c>
      <c r="BX8" s="199" t="s">
        <v>149</v>
      </c>
      <c r="BY8" s="199">
        <v>0</v>
      </c>
      <c r="BZ8" s="199">
        <v>1754.33</v>
      </c>
      <c r="CA8" s="201">
        <v>198911.93700000001</v>
      </c>
      <c r="CB8" s="199">
        <v>1060.0830000000001</v>
      </c>
    </row>
    <row r="9" spans="1:84" ht="11.25" customHeight="1" x14ac:dyDescent="0.2">
      <c r="A9" s="47" t="s">
        <v>154</v>
      </c>
      <c r="B9" s="48" t="s">
        <v>155</v>
      </c>
      <c r="C9" s="48"/>
      <c r="D9" s="48"/>
      <c r="E9" s="48"/>
      <c r="F9" s="48"/>
      <c r="G9" s="49"/>
      <c r="H9" s="50" t="s">
        <v>156</v>
      </c>
      <c r="I9" s="199">
        <v>143397.842</v>
      </c>
      <c r="J9" s="199">
        <v>100.01300000000001</v>
      </c>
      <c r="K9" s="202">
        <v>0</v>
      </c>
      <c r="L9" s="202">
        <v>0</v>
      </c>
      <c r="M9" s="202">
        <v>0</v>
      </c>
      <c r="N9" s="202">
        <v>0</v>
      </c>
      <c r="O9" s="202">
        <v>0</v>
      </c>
      <c r="P9" s="202">
        <v>0</v>
      </c>
      <c r="Q9" s="202">
        <v>84.665000000000006</v>
      </c>
      <c r="R9" s="202">
        <v>0</v>
      </c>
      <c r="S9" s="202">
        <v>15.349</v>
      </c>
      <c r="T9" s="202">
        <v>0</v>
      </c>
      <c r="U9" s="199">
        <v>0</v>
      </c>
      <c r="V9" s="202">
        <v>0</v>
      </c>
      <c r="W9" s="202">
        <v>0</v>
      </c>
      <c r="X9" s="202">
        <v>0</v>
      </c>
      <c r="Y9" s="202">
        <v>0</v>
      </c>
      <c r="Z9" s="199">
        <v>0</v>
      </c>
      <c r="AA9" s="202">
        <v>0</v>
      </c>
      <c r="AB9" s="202">
        <v>0</v>
      </c>
      <c r="AC9" s="203">
        <v>0</v>
      </c>
      <c r="AD9" s="199">
        <v>105890.08</v>
      </c>
      <c r="AE9" s="202">
        <v>400.447</v>
      </c>
      <c r="AF9" s="202">
        <v>92.492999999999995</v>
      </c>
      <c r="AG9" s="202">
        <v>0</v>
      </c>
      <c r="AH9" s="202">
        <v>416.56099999999998</v>
      </c>
      <c r="AI9" s="202">
        <v>0</v>
      </c>
      <c r="AJ9" s="202" t="s">
        <v>149</v>
      </c>
      <c r="AK9" s="202">
        <v>0</v>
      </c>
      <c r="AL9" s="202">
        <v>2266.3139999999999</v>
      </c>
      <c r="AM9" s="202">
        <v>26583.253000000001</v>
      </c>
      <c r="AN9" s="202">
        <v>49.493000000000002</v>
      </c>
      <c r="AO9" s="202">
        <v>0</v>
      </c>
      <c r="AP9" s="202">
        <v>8427.6409999999996</v>
      </c>
      <c r="AQ9" s="202">
        <v>423.58699999999999</v>
      </c>
      <c r="AR9" s="202">
        <v>12497.431</v>
      </c>
      <c r="AS9" s="202">
        <v>24684.761999999999</v>
      </c>
      <c r="AT9" s="202">
        <v>9480.8009999999995</v>
      </c>
      <c r="AU9" s="202">
        <v>1496.923</v>
      </c>
      <c r="AV9" s="202">
        <v>1831.8119999999999</v>
      </c>
      <c r="AW9" s="202">
        <v>495.75900000000001</v>
      </c>
      <c r="AX9" s="202">
        <v>1062.3030000000001</v>
      </c>
      <c r="AY9" s="202">
        <v>106.508</v>
      </c>
      <c r="AZ9" s="202">
        <v>15573.994000000001</v>
      </c>
      <c r="BA9" s="203">
        <v>34158.474000000002</v>
      </c>
      <c r="BB9" s="199">
        <v>1532.335</v>
      </c>
      <c r="BC9" s="202" t="s">
        <v>149</v>
      </c>
      <c r="BD9" s="202" t="s">
        <v>149</v>
      </c>
      <c r="BE9" s="202" t="s">
        <v>149</v>
      </c>
      <c r="BF9" s="202" t="s">
        <v>149</v>
      </c>
      <c r="BG9" s="202">
        <v>0</v>
      </c>
      <c r="BH9" s="202">
        <v>0</v>
      </c>
      <c r="BI9" s="202">
        <v>257.41300000000001</v>
      </c>
      <c r="BJ9" s="202">
        <v>0</v>
      </c>
      <c r="BK9" s="202">
        <v>0</v>
      </c>
      <c r="BL9" s="202">
        <v>40.761000000000003</v>
      </c>
      <c r="BM9" s="202">
        <v>0</v>
      </c>
      <c r="BN9" s="202">
        <v>19.074999999999999</v>
      </c>
      <c r="BO9" s="202">
        <v>1127.181</v>
      </c>
      <c r="BP9" s="202">
        <v>87.903999999999996</v>
      </c>
      <c r="BQ9" s="202">
        <v>0</v>
      </c>
      <c r="BR9" s="202">
        <v>0</v>
      </c>
      <c r="BS9" s="202">
        <v>0</v>
      </c>
      <c r="BT9" s="200" t="s">
        <v>149</v>
      </c>
      <c r="BU9" s="203">
        <v>36.146999999999998</v>
      </c>
      <c r="BV9" s="202">
        <v>0</v>
      </c>
      <c r="BW9" s="202">
        <v>36.146999999999998</v>
      </c>
      <c r="BX9" s="203" t="s">
        <v>149</v>
      </c>
      <c r="BY9" s="203">
        <v>0</v>
      </c>
      <c r="BZ9" s="203">
        <v>1680.7929999999999</v>
      </c>
      <c r="CA9" s="204">
        <v>141340.01699999999</v>
      </c>
      <c r="CB9" s="203">
        <v>1767.1890000000001</v>
      </c>
    </row>
    <row r="10" spans="1:84" ht="11.25" customHeight="1" x14ac:dyDescent="0.2">
      <c r="A10" s="54" t="s">
        <v>146</v>
      </c>
      <c r="B10" s="55" t="s">
        <v>157</v>
      </c>
      <c r="C10" s="55"/>
      <c r="D10" s="55"/>
      <c r="E10" s="55"/>
      <c r="F10" s="55"/>
      <c r="G10" s="56"/>
      <c r="H10" s="57" t="s">
        <v>158</v>
      </c>
      <c r="I10" s="205">
        <v>-2400.732</v>
      </c>
      <c r="J10" s="205">
        <v>-137.953</v>
      </c>
      <c r="K10" s="206">
        <v>-2.3E-2</v>
      </c>
      <c r="L10" s="206">
        <v>-31.466000000000001</v>
      </c>
      <c r="M10" s="206">
        <v>-84.051000000000002</v>
      </c>
      <c r="N10" s="206">
        <v>0</v>
      </c>
      <c r="O10" s="206">
        <v>0.16600000000000001</v>
      </c>
      <c r="P10" s="206">
        <v>0</v>
      </c>
      <c r="Q10" s="206">
        <v>-22.835000000000001</v>
      </c>
      <c r="R10" s="206">
        <v>0</v>
      </c>
      <c r="S10" s="206">
        <v>0.25600000000000001</v>
      </c>
      <c r="T10" s="206">
        <v>0</v>
      </c>
      <c r="U10" s="205">
        <v>0</v>
      </c>
      <c r="V10" s="206">
        <v>0</v>
      </c>
      <c r="W10" s="206">
        <v>0</v>
      </c>
      <c r="X10" s="206">
        <v>0</v>
      </c>
      <c r="Y10" s="206">
        <v>0</v>
      </c>
      <c r="Z10" s="205">
        <v>0</v>
      </c>
      <c r="AA10" s="206">
        <v>0</v>
      </c>
      <c r="AB10" s="206">
        <v>0</v>
      </c>
      <c r="AC10" s="207">
        <v>0</v>
      </c>
      <c r="AD10" s="205">
        <v>-2101.203</v>
      </c>
      <c r="AE10" s="206">
        <v>-1082.5340000000001</v>
      </c>
      <c r="AF10" s="206">
        <v>264.74599999999998</v>
      </c>
      <c r="AG10" s="206">
        <v>0</v>
      </c>
      <c r="AH10" s="206">
        <v>70.004999999999995</v>
      </c>
      <c r="AI10" s="206">
        <v>0</v>
      </c>
      <c r="AJ10" s="206">
        <v>0</v>
      </c>
      <c r="AK10" s="206">
        <v>0</v>
      </c>
      <c r="AL10" s="206">
        <v>56.600999999999999</v>
      </c>
      <c r="AM10" s="206">
        <v>137.929</v>
      </c>
      <c r="AN10" s="206">
        <v>-3.3370000000000002</v>
      </c>
      <c r="AO10" s="206">
        <v>0</v>
      </c>
      <c r="AP10" s="206">
        <v>-201.142</v>
      </c>
      <c r="AQ10" s="206">
        <v>12.286</v>
      </c>
      <c r="AR10" s="206">
        <v>-156.95699999999999</v>
      </c>
      <c r="AS10" s="206">
        <v>-773.03200000000004</v>
      </c>
      <c r="AT10" s="206">
        <v>-84.62</v>
      </c>
      <c r="AU10" s="206">
        <v>18.155999999999999</v>
      </c>
      <c r="AV10" s="206">
        <v>55.037999999999997</v>
      </c>
      <c r="AW10" s="206">
        <v>-10.688000000000001</v>
      </c>
      <c r="AX10" s="206">
        <v>-1.94</v>
      </c>
      <c r="AY10" s="206">
        <v>-12.163</v>
      </c>
      <c r="AZ10" s="206">
        <v>-389.55099999999999</v>
      </c>
      <c r="BA10" s="207">
        <v>-169.066</v>
      </c>
      <c r="BB10" s="207">
        <v>7.49</v>
      </c>
      <c r="BC10" s="206" t="s">
        <v>149</v>
      </c>
      <c r="BD10" s="206" t="s">
        <v>149</v>
      </c>
      <c r="BE10" s="206" t="s">
        <v>149</v>
      </c>
      <c r="BF10" s="206" t="s">
        <v>149</v>
      </c>
      <c r="BG10" s="206" t="s">
        <v>149</v>
      </c>
      <c r="BH10" s="206" t="s">
        <v>149</v>
      </c>
      <c r="BI10" s="206">
        <v>0</v>
      </c>
      <c r="BJ10" s="206">
        <v>0</v>
      </c>
      <c r="BK10" s="206">
        <v>0</v>
      </c>
      <c r="BL10" s="206">
        <v>0</v>
      </c>
      <c r="BM10" s="206">
        <v>4.0990000000000002</v>
      </c>
      <c r="BN10" s="206">
        <v>0</v>
      </c>
      <c r="BO10" s="206">
        <v>3.391</v>
      </c>
      <c r="BP10" s="206">
        <v>0</v>
      </c>
      <c r="BQ10" s="206">
        <v>0</v>
      </c>
      <c r="BR10" s="206">
        <v>0</v>
      </c>
      <c r="BS10" s="206">
        <v>0</v>
      </c>
      <c r="BT10" s="206" t="s">
        <v>149</v>
      </c>
      <c r="BU10" s="205">
        <v>0</v>
      </c>
      <c r="BV10" s="206">
        <v>0</v>
      </c>
      <c r="BW10" s="206">
        <v>0</v>
      </c>
      <c r="BX10" s="207" t="s">
        <v>149</v>
      </c>
      <c r="BY10" s="207" t="s">
        <v>149</v>
      </c>
      <c r="BZ10" s="207" t="s">
        <v>149</v>
      </c>
      <c r="CA10" s="208">
        <v>-2407.482</v>
      </c>
      <c r="CB10" s="207">
        <v>6.75</v>
      </c>
    </row>
    <row r="11" spans="1:84" ht="11.25" customHeight="1" x14ac:dyDescent="0.2">
      <c r="A11" s="62" t="s">
        <v>159</v>
      </c>
      <c r="B11" s="63" t="s">
        <v>160</v>
      </c>
      <c r="C11" s="64"/>
      <c r="D11" s="64"/>
      <c r="E11" s="64"/>
      <c r="F11" s="64"/>
      <c r="G11" s="65"/>
      <c r="H11" s="66" t="s">
        <v>161</v>
      </c>
      <c r="I11" s="209">
        <v>87880.187000000005</v>
      </c>
      <c r="J11" s="209">
        <v>6419.4560000000001</v>
      </c>
      <c r="K11" s="210">
        <v>34.790999999999997</v>
      </c>
      <c r="L11" s="210">
        <v>2908.85</v>
      </c>
      <c r="M11" s="210">
        <v>3502.3110000000001</v>
      </c>
      <c r="N11" s="210">
        <v>0</v>
      </c>
      <c r="O11" s="210">
        <v>4.8319999999999999</v>
      </c>
      <c r="P11" s="210">
        <v>0</v>
      </c>
      <c r="Q11" s="210">
        <v>-36.838999999999999</v>
      </c>
      <c r="R11" s="210">
        <v>0</v>
      </c>
      <c r="S11" s="210">
        <v>-15.093</v>
      </c>
      <c r="T11" s="210">
        <v>20.603000000000002</v>
      </c>
      <c r="U11" s="209">
        <v>0</v>
      </c>
      <c r="V11" s="210">
        <v>0</v>
      </c>
      <c r="W11" s="210">
        <v>0</v>
      </c>
      <c r="X11" s="210">
        <v>0</v>
      </c>
      <c r="Y11" s="210">
        <v>0</v>
      </c>
      <c r="Z11" s="209">
        <v>0</v>
      </c>
      <c r="AA11" s="210">
        <v>0</v>
      </c>
      <c r="AB11" s="210">
        <v>0</v>
      </c>
      <c r="AC11" s="209">
        <v>0</v>
      </c>
      <c r="AD11" s="209">
        <v>41860.671999999999</v>
      </c>
      <c r="AE11" s="210">
        <v>58060.392</v>
      </c>
      <c r="AF11" s="210">
        <v>5319.7669999999998</v>
      </c>
      <c r="AG11" s="210">
        <v>0</v>
      </c>
      <c r="AH11" s="210">
        <v>795.18799999999999</v>
      </c>
      <c r="AI11" s="210">
        <v>0</v>
      </c>
      <c r="AJ11" s="210">
        <v>287.23700000000002</v>
      </c>
      <c r="AK11" s="210">
        <v>0</v>
      </c>
      <c r="AL11" s="210">
        <v>1356.771</v>
      </c>
      <c r="AM11" s="210">
        <v>-18982.920999999998</v>
      </c>
      <c r="AN11" s="210">
        <v>-52.83</v>
      </c>
      <c r="AO11" s="210">
        <v>0</v>
      </c>
      <c r="AP11" s="210">
        <v>-5049.6779999999999</v>
      </c>
      <c r="AQ11" s="210">
        <v>1.831</v>
      </c>
      <c r="AR11" s="210">
        <v>11456.993</v>
      </c>
      <c r="AS11" s="210">
        <v>-12240.164000000001</v>
      </c>
      <c r="AT11" s="210">
        <v>1900.7049999999999</v>
      </c>
      <c r="AU11" s="210">
        <v>530.11500000000001</v>
      </c>
      <c r="AV11" s="210">
        <v>-231.66499999999999</v>
      </c>
      <c r="AW11" s="210">
        <v>-157.886</v>
      </c>
      <c r="AX11" s="210">
        <v>341.71800000000002</v>
      </c>
      <c r="AY11" s="210">
        <v>21.030999999999999</v>
      </c>
      <c r="AZ11" s="210">
        <v>-1495.933</v>
      </c>
      <c r="BA11" s="209">
        <v>32105.554</v>
      </c>
      <c r="BB11" s="209">
        <v>5479.9129999999996</v>
      </c>
      <c r="BC11" s="210">
        <v>6.3789999999999996</v>
      </c>
      <c r="BD11" s="210">
        <v>0</v>
      </c>
      <c r="BE11" s="210">
        <v>989.50400000000002</v>
      </c>
      <c r="BF11" s="210">
        <v>458.767</v>
      </c>
      <c r="BG11" s="210">
        <v>28.829000000000001</v>
      </c>
      <c r="BH11" s="210">
        <v>132.892</v>
      </c>
      <c r="BI11" s="210">
        <v>1552.8720000000001</v>
      </c>
      <c r="BJ11" s="210">
        <v>6.4489999999999998</v>
      </c>
      <c r="BK11" s="210">
        <v>355.96800000000002</v>
      </c>
      <c r="BL11" s="210">
        <v>919.08699999999999</v>
      </c>
      <c r="BM11" s="210">
        <v>220.584</v>
      </c>
      <c r="BN11" s="210">
        <v>-19.074999999999999</v>
      </c>
      <c r="BO11" s="210">
        <v>615.66899999999998</v>
      </c>
      <c r="BP11" s="210">
        <v>-87.903999999999996</v>
      </c>
      <c r="BQ11" s="210">
        <v>0</v>
      </c>
      <c r="BR11" s="210">
        <v>0</v>
      </c>
      <c r="BS11" s="210">
        <v>39.960999999999999</v>
      </c>
      <c r="BT11" s="210">
        <v>259.93400000000003</v>
      </c>
      <c r="BU11" s="209">
        <v>815.03899999999999</v>
      </c>
      <c r="BV11" s="210">
        <v>0</v>
      </c>
      <c r="BW11" s="210">
        <v>815.03899999999999</v>
      </c>
      <c r="BX11" s="209">
        <v>910.31</v>
      </c>
      <c r="BY11" s="209">
        <v>215.70599999999999</v>
      </c>
      <c r="BZ11" s="209">
        <v>73.537000000000006</v>
      </c>
      <c r="CA11" s="211">
        <v>81222.103000000003</v>
      </c>
      <c r="CB11" s="209">
        <v>3643.05</v>
      </c>
    </row>
    <row r="12" spans="1:84" ht="11.25" customHeight="1" x14ac:dyDescent="0.2">
      <c r="A12" s="70" t="s">
        <v>154</v>
      </c>
      <c r="B12" s="71" t="s">
        <v>162</v>
      </c>
      <c r="C12" s="71"/>
      <c r="D12" s="71"/>
      <c r="E12" s="71"/>
      <c r="F12" s="71"/>
      <c r="G12" s="72"/>
      <c r="H12" s="73" t="s">
        <v>163</v>
      </c>
      <c r="I12" s="199">
        <v>11948.401</v>
      </c>
      <c r="J12" s="199">
        <v>0</v>
      </c>
      <c r="K12" s="200">
        <v>0</v>
      </c>
      <c r="L12" s="200">
        <v>0</v>
      </c>
      <c r="M12" s="200">
        <v>0</v>
      </c>
      <c r="N12" s="200">
        <v>0</v>
      </c>
      <c r="O12" s="200">
        <v>0</v>
      </c>
      <c r="P12" s="200">
        <v>0</v>
      </c>
      <c r="Q12" s="200">
        <v>0</v>
      </c>
      <c r="R12" s="200">
        <v>0</v>
      </c>
      <c r="S12" s="200">
        <v>0</v>
      </c>
      <c r="T12" s="200">
        <v>0</v>
      </c>
      <c r="U12" s="199">
        <v>0</v>
      </c>
      <c r="V12" s="200">
        <v>0</v>
      </c>
      <c r="W12" s="200">
        <v>0</v>
      </c>
      <c r="X12" s="200">
        <v>0</v>
      </c>
      <c r="Y12" s="200">
        <v>0</v>
      </c>
      <c r="Z12" s="199">
        <v>0</v>
      </c>
      <c r="AA12" s="200">
        <v>0</v>
      </c>
      <c r="AB12" s="200">
        <v>0</v>
      </c>
      <c r="AC12" s="199">
        <v>0</v>
      </c>
      <c r="AD12" s="199">
        <v>11841.611000000001</v>
      </c>
      <c r="AE12" s="200" t="s">
        <v>149</v>
      </c>
      <c r="AF12" s="200" t="s">
        <v>149</v>
      </c>
      <c r="AG12" s="200" t="s">
        <v>149</v>
      </c>
      <c r="AH12" s="200" t="s">
        <v>149</v>
      </c>
      <c r="AI12" s="200" t="s">
        <v>149</v>
      </c>
      <c r="AJ12" s="200">
        <v>0</v>
      </c>
      <c r="AK12" s="200">
        <v>0</v>
      </c>
      <c r="AL12" s="200">
        <v>0</v>
      </c>
      <c r="AM12" s="200">
        <v>0</v>
      </c>
      <c r="AN12" s="200">
        <v>0</v>
      </c>
      <c r="AO12" s="200">
        <v>0</v>
      </c>
      <c r="AP12" s="200">
        <v>0</v>
      </c>
      <c r="AQ12" s="200">
        <v>0</v>
      </c>
      <c r="AR12" s="200">
        <v>0</v>
      </c>
      <c r="AS12" s="200">
        <v>2549.7829999999999</v>
      </c>
      <c r="AT12" s="200">
        <v>9200.384</v>
      </c>
      <c r="AU12" s="200">
        <v>0</v>
      </c>
      <c r="AV12" s="200">
        <v>91.444000000000003</v>
      </c>
      <c r="AW12" s="200">
        <v>0</v>
      </c>
      <c r="AX12" s="200">
        <v>0</v>
      </c>
      <c r="AY12" s="200">
        <v>0</v>
      </c>
      <c r="AZ12" s="200">
        <v>0</v>
      </c>
      <c r="BA12" s="199">
        <v>59.456000000000003</v>
      </c>
      <c r="BB12" s="199">
        <v>47.334000000000003</v>
      </c>
      <c r="BC12" s="200" t="s">
        <v>149</v>
      </c>
      <c r="BD12" s="200" t="s">
        <v>149</v>
      </c>
      <c r="BE12" s="200" t="s">
        <v>149</v>
      </c>
      <c r="BF12" s="200" t="s">
        <v>149</v>
      </c>
      <c r="BG12" s="200" t="s">
        <v>149</v>
      </c>
      <c r="BH12" s="200" t="s">
        <v>149</v>
      </c>
      <c r="BI12" s="200" t="s">
        <v>149</v>
      </c>
      <c r="BJ12" s="200" t="s">
        <v>149</v>
      </c>
      <c r="BK12" s="200" t="s">
        <v>149</v>
      </c>
      <c r="BL12" s="200" t="s">
        <v>149</v>
      </c>
      <c r="BM12" s="200" t="s">
        <v>149</v>
      </c>
      <c r="BN12" s="200">
        <v>0</v>
      </c>
      <c r="BO12" s="200" t="s">
        <v>149</v>
      </c>
      <c r="BP12" s="200">
        <v>47.334000000000003</v>
      </c>
      <c r="BQ12" s="200" t="s">
        <v>149</v>
      </c>
      <c r="BR12" s="200">
        <v>0</v>
      </c>
      <c r="BS12" s="200" t="s">
        <v>149</v>
      </c>
      <c r="BT12" s="200" t="s">
        <v>149</v>
      </c>
      <c r="BU12" s="199" t="s">
        <v>149</v>
      </c>
      <c r="BV12" s="200" t="s">
        <v>149</v>
      </c>
      <c r="BW12" s="200" t="s">
        <v>149</v>
      </c>
      <c r="BX12" s="199" t="s">
        <v>149</v>
      </c>
      <c r="BY12" s="199" t="s">
        <v>149</v>
      </c>
      <c r="BZ12" s="199" t="s">
        <v>149</v>
      </c>
      <c r="CA12" s="201">
        <v>11900.807000000001</v>
      </c>
      <c r="CB12" s="199">
        <v>47.594000000000001</v>
      </c>
    </row>
    <row r="13" spans="1:84" ht="11.25" customHeight="1" x14ac:dyDescent="0.2">
      <c r="A13" s="62" t="s">
        <v>159</v>
      </c>
      <c r="B13" s="63" t="s">
        <v>164</v>
      </c>
      <c r="C13" s="64"/>
      <c r="D13" s="64"/>
      <c r="E13" s="64"/>
      <c r="F13" s="64"/>
      <c r="G13" s="65"/>
      <c r="H13" s="66" t="s">
        <v>165</v>
      </c>
      <c r="I13" s="209">
        <v>75931.785999999993</v>
      </c>
      <c r="J13" s="209">
        <v>6419.4560000000001</v>
      </c>
      <c r="K13" s="210">
        <v>34.790999999999997</v>
      </c>
      <c r="L13" s="210">
        <v>2908.85</v>
      </c>
      <c r="M13" s="210">
        <v>3502.3110000000001</v>
      </c>
      <c r="N13" s="210">
        <v>0</v>
      </c>
      <c r="O13" s="210">
        <v>4.8319999999999999</v>
      </c>
      <c r="P13" s="210">
        <v>0</v>
      </c>
      <c r="Q13" s="210">
        <v>-36.838999999999999</v>
      </c>
      <c r="R13" s="210">
        <v>0</v>
      </c>
      <c r="S13" s="210">
        <v>-15.093</v>
      </c>
      <c r="T13" s="210">
        <v>20.603000000000002</v>
      </c>
      <c r="U13" s="209">
        <v>0</v>
      </c>
      <c r="V13" s="210">
        <v>0</v>
      </c>
      <c r="W13" s="210">
        <v>0</v>
      </c>
      <c r="X13" s="210">
        <v>0</v>
      </c>
      <c r="Y13" s="210">
        <v>0</v>
      </c>
      <c r="Z13" s="209">
        <v>0</v>
      </c>
      <c r="AA13" s="210">
        <v>0</v>
      </c>
      <c r="AB13" s="210">
        <v>0</v>
      </c>
      <c r="AC13" s="209">
        <v>0</v>
      </c>
      <c r="AD13" s="209">
        <v>30019.06</v>
      </c>
      <c r="AE13" s="210">
        <v>58060.392</v>
      </c>
      <c r="AF13" s="210">
        <v>5319.7669999999998</v>
      </c>
      <c r="AG13" s="210">
        <v>0</v>
      </c>
      <c r="AH13" s="210">
        <v>795.18799999999999</v>
      </c>
      <c r="AI13" s="210">
        <v>0</v>
      </c>
      <c r="AJ13" s="210">
        <v>287.23700000000002</v>
      </c>
      <c r="AK13" s="210">
        <v>0</v>
      </c>
      <c r="AL13" s="210">
        <v>1356.771</v>
      </c>
      <c r="AM13" s="210">
        <v>-18982.920999999998</v>
      </c>
      <c r="AN13" s="210">
        <v>-52.83</v>
      </c>
      <c r="AO13" s="210">
        <v>0</v>
      </c>
      <c r="AP13" s="210">
        <v>-5049.6779999999999</v>
      </c>
      <c r="AQ13" s="210">
        <v>1.831</v>
      </c>
      <c r="AR13" s="210">
        <v>11456.993</v>
      </c>
      <c r="AS13" s="210">
        <v>-14789.948</v>
      </c>
      <c r="AT13" s="210">
        <v>-7299.6790000000001</v>
      </c>
      <c r="AU13" s="210">
        <v>530.11500000000001</v>
      </c>
      <c r="AV13" s="210">
        <v>-323.108</v>
      </c>
      <c r="AW13" s="210">
        <v>-157.886</v>
      </c>
      <c r="AX13" s="210">
        <v>341.71800000000002</v>
      </c>
      <c r="AY13" s="210">
        <v>21.030999999999999</v>
      </c>
      <c r="AZ13" s="210">
        <v>-1495.933</v>
      </c>
      <c r="BA13" s="209">
        <v>32046.098000000002</v>
      </c>
      <c r="BB13" s="209">
        <v>5432.5789999999997</v>
      </c>
      <c r="BC13" s="210">
        <v>6.3789999999999996</v>
      </c>
      <c r="BD13" s="210">
        <v>0</v>
      </c>
      <c r="BE13" s="210">
        <v>989.50400000000002</v>
      </c>
      <c r="BF13" s="210">
        <v>458.767</v>
      </c>
      <c r="BG13" s="210">
        <v>28.829000000000001</v>
      </c>
      <c r="BH13" s="210">
        <v>132.892</v>
      </c>
      <c r="BI13" s="210">
        <v>1552.8720000000001</v>
      </c>
      <c r="BJ13" s="210">
        <v>6.4489999999999998</v>
      </c>
      <c r="BK13" s="210">
        <v>355.96800000000002</v>
      </c>
      <c r="BL13" s="210">
        <v>919.08699999999999</v>
      </c>
      <c r="BM13" s="210">
        <v>220.584</v>
      </c>
      <c r="BN13" s="210">
        <v>-19.074999999999999</v>
      </c>
      <c r="BO13" s="210">
        <v>615.66899999999998</v>
      </c>
      <c r="BP13" s="210">
        <v>-135.238</v>
      </c>
      <c r="BQ13" s="210">
        <v>0</v>
      </c>
      <c r="BR13" s="210">
        <v>0</v>
      </c>
      <c r="BS13" s="210">
        <v>39.960999999999999</v>
      </c>
      <c r="BT13" s="210">
        <v>259.93400000000003</v>
      </c>
      <c r="BU13" s="209">
        <v>815.03899999999999</v>
      </c>
      <c r="BV13" s="210">
        <v>0</v>
      </c>
      <c r="BW13" s="210">
        <v>815.03899999999999</v>
      </c>
      <c r="BX13" s="209">
        <v>910.31</v>
      </c>
      <c r="BY13" s="209">
        <v>215.70599999999999</v>
      </c>
      <c r="BZ13" s="209">
        <v>73.537000000000006</v>
      </c>
      <c r="CA13" s="211">
        <v>69321.296000000002</v>
      </c>
      <c r="CB13" s="209">
        <v>3595.4549999999999</v>
      </c>
    </row>
    <row r="14" spans="1:84" ht="11.25" customHeight="1" x14ac:dyDescent="0.2">
      <c r="A14" s="74" t="s">
        <v>154</v>
      </c>
      <c r="B14" s="55" t="s">
        <v>166</v>
      </c>
      <c r="D14" s="55"/>
      <c r="E14" s="55"/>
      <c r="F14" s="55"/>
      <c r="G14" s="56"/>
      <c r="H14" s="57" t="s">
        <v>167</v>
      </c>
      <c r="I14" s="205">
        <v>3971.7730000000001</v>
      </c>
      <c r="J14" s="205" t="s">
        <v>149</v>
      </c>
      <c r="K14" s="206" t="s">
        <v>149</v>
      </c>
      <c r="L14" s="206" t="s">
        <v>149</v>
      </c>
      <c r="M14" s="206" t="s">
        <v>149</v>
      </c>
      <c r="N14" s="206" t="s">
        <v>149</v>
      </c>
      <c r="O14" s="206" t="s">
        <v>149</v>
      </c>
      <c r="P14" s="206" t="s">
        <v>149</v>
      </c>
      <c r="Q14" s="206" t="s">
        <v>149</v>
      </c>
      <c r="R14" s="206" t="s">
        <v>149</v>
      </c>
      <c r="S14" s="206" t="s">
        <v>149</v>
      </c>
      <c r="T14" s="206" t="s">
        <v>149</v>
      </c>
      <c r="U14" s="205" t="s">
        <v>149</v>
      </c>
      <c r="V14" s="206" t="s">
        <v>149</v>
      </c>
      <c r="W14" s="206" t="s">
        <v>149</v>
      </c>
      <c r="X14" s="206" t="s">
        <v>149</v>
      </c>
      <c r="Y14" s="206" t="s">
        <v>149</v>
      </c>
      <c r="Z14" s="205" t="s">
        <v>149</v>
      </c>
      <c r="AA14" s="206" t="s">
        <v>149</v>
      </c>
      <c r="AB14" s="206" t="s">
        <v>149</v>
      </c>
      <c r="AC14" s="207" t="s">
        <v>149</v>
      </c>
      <c r="AD14" s="205">
        <v>3971.7730000000001</v>
      </c>
      <c r="AE14" s="206">
        <v>0</v>
      </c>
      <c r="AF14" s="206">
        <v>0</v>
      </c>
      <c r="AG14" s="206" t="s">
        <v>149</v>
      </c>
      <c r="AH14" s="206" t="s">
        <v>149</v>
      </c>
      <c r="AI14" s="206" t="s">
        <v>149</v>
      </c>
      <c r="AJ14" s="206">
        <v>0</v>
      </c>
      <c r="AK14" s="206">
        <v>0</v>
      </c>
      <c r="AL14" s="206">
        <v>0</v>
      </c>
      <c r="AM14" s="206">
        <v>0</v>
      </c>
      <c r="AN14" s="206">
        <v>0</v>
      </c>
      <c r="AO14" s="206">
        <v>0</v>
      </c>
      <c r="AP14" s="206">
        <v>3971.7730000000001</v>
      </c>
      <c r="AQ14" s="206">
        <v>0</v>
      </c>
      <c r="AR14" s="206">
        <v>0</v>
      </c>
      <c r="AS14" s="206">
        <v>0</v>
      </c>
      <c r="AT14" s="206">
        <v>0</v>
      </c>
      <c r="AU14" s="206">
        <v>0</v>
      </c>
      <c r="AV14" s="206">
        <v>0</v>
      </c>
      <c r="AW14" s="206">
        <v>0</v>
      </c>
      <c r="AX14" s="206">
        <v>0</v>
      </c>
      <c r="AY14" s="206">
        <v>0</v>
      </c>
      <c r="AZ14" s="206">
        <v>0</v>
      </c>
      <c r="BA14" s="207" t="s">
        <v>149</v>
      </c>
      <c r="BB14" s="205">
        <v>0</v>
      </c>
      <c r="BC14" s="206" t="s">
        <v>149</v>
      </c>
      <c r="BD14" s="206" t="s">
        <v>149</v>
      </c>
      <c r="BE14" s="206" t="s">
        <v>149</v>
      </c>
      <c r="BF14" s="206" t="s">
        <v>149</v>
      </c>
      <c r="BG14" s="206" t="s">
        <v>149</v>
      </c>
      <c r="BH14" s="206" t="s">
        <v>149</v>
      </c>
      <c r="BI14" s="206" t="s">
        <v>149</v>
      </c>
      <c r="BJ14" s="206" t="s">
        <v>149</v>
      </c>
      <c r="BK14" s="206" t="s">
        <v>149</v>
      </c>
      <c r="BL14" s="206" t="s">
        <v>149</v>
      </c>
      <c r="BM14" s="206" t="s">
        <v>149</v>
      </c>
      <c r="BN14" s="206">
        <v>0</v>
      </c>
      <c r="BO14" s="206" t="s">
        <v>149</v>
      </c>
      <c r="BP14" s="206">
        <v>0</v>
      </c>
      <c r="BQ14" s="206" t="s">
        <v>149</v>
      </c>
      <c r="BR14" s="206">
        <v>0</v>
      </c>
      <c r="BS14" s="206" t="s">
        <v>149</v>
      </c>
      <c r="BT14" s="212" t="s">
        <v>149</v>
      </c>
      <c r="BU14" s="205" t="s">
        <v>149</v>
      </c>
      <c r="BV14" s="206" t="s">
        <v>149</v>
      </c>
      <c r="BW14" s="206" t="s">
        <v>149</v>
      </c>
      <c r="BX14" s="207" t="s">
        <v>149</v>
      </c>
      <c r="BY14" s="207" t="s">
        <v>149</v>
      </c>
      <c r="BZ14" s="207" t="s">
        <v>149</v>
      </c>
      <c r="CA14" s="208">
        <v>3971.7730000000001</v>
      </c>
      <c r="CB14" s="207">
        <v>0</v>
      </c>
    </row>
    <row r="15" spans="1:84" ht="11.25" customHeight="1" x14ac:dyDescent="0.2">
      <c r="A15" s="76" t="s">
        <v>159</v>
      </c>
      <c r="B15" s="63" t="s">
        <v>168</v>
      </c>
      <c r="C15" s="63"/>
      <c r="D15" s="63"/>
      <c r="E15" s="63"/>
      <c r="F15" s="63"/>
      <c r="G15" s="77"/>
      <c r="H15" s="66" t="s">
        <v>169</v>
      </c>
      <c r="I15" s="213">
        <v>71960.013000000006</v>
      </c>
      <c r="J15" s="213">
        <v>6419.4560000000001</v>
      </c>
      <c r="K15" s="210">
        <v>34.790999999999997</v>
      </c>
      <c r="L15" s="210">
        <v>2908.85</v>
      </c>
      <c r="M15" s="210">
        <v>3502.3110000000001</v>
      </c>
      <c r="N15" s="210">
        <v>0</v>
      </c>
      <c r="O15" s="210">
        <v>4.8319999999999999</v>
      </c>
      <c r="P15" s="210">
        <v>0</v>
      </c>
      <c r="Q15" s="210">
        <v>-36.838999999999999</v>
      </c>
      <c r="R15" s="210">
        <v>0</v>
      </c>
      <c r="S15" s="210">
        <v>-15.093</v>
      </c>
      <c r="T15" s="210">
        <v>20.603000000000002</v>
      </c>
      <c r="U15" s="213">
        <v>0</v>
      </c>
      <c r="V15" s="210">
        <v>0</v>
      </c>
      <c r="W15" s="210">
        <v>0</v>
      </c>
      <c r="X15" s="210">
        <v>0</v>
      </c>
      <c r="Y15" s="210">
        <v>0</v>
      </c>
      <c r="Z15" s="213">
        <v>0</v>
      </c>
      <c r="AA15" s="210">
        <v>0</v>
      </c>
      <c r="AB15" s="210">
        <v>0</v>
      </c>
      <c r="AC15" s="213">
        <v>0</v>
      </c>
      <c r="AD15" s="213">
        <v>26047.287</v>
      </c>
      <c r="AE15" s="210">
        <v>58060.392</v>
      </c>
      <c r="AF15" s="210">
        <v>5319.7669999999998</v>
      </c>
      <c r="AG15" s="210">
        <v>0</v>
      </c>
      <c r="AH15" s="210">
        <v>795.18799999999999</v>
      </c>
      <c r="AI15" s="210">
        <v>0</v>
      </c>
      <c r="AJ15" s="210">
        <v>287.23700000000002</v>
      </c>
      <c r="AK15" s="210">
        <v>0</v>
      </c>
      <c r="AL15" s="210">
        <v>1356.771</v>
      </c>
      <c r="AM15" s="210">
        <v>-18982.920999999998</v>
      </c>
      <c r="AN15" s="210">
        <v>-52.83</v>
      </c>
      <c r="AO15" s="210">
        <v>0</v>
      </c>
      <c r="AP15" s="210">
        <v>-9021.4509999999991</v>
      </c>
      <c r="AQ15" s="210">
        <v>1.831</v>
      </c>
      <c r="AR15" s="210">
        <v>11456.993</v>
      </c>
      <c r="AS15" s="210">
        <v>-14789.948</v>
      </c>
      <c r="AT15" s="210">
        <v>-7299.6790000000001</v>
      </c>
      <c r="AU15" s="210">
        <v>530.11500000000001</v>
      </c>
      <c r="AV15" s="210">
        <v>-323.108</v>
      </c>
      <c r="AW15" s="210">
        <v>-157.886</v>
      </c>
      <c r="AX15" s="210">
        <v>341.71800000000002</v>
      </c>
      <c r="AY15" s="210">
        <v>21.030999999999999</v>
      </c>
      <c r="AZ15" s="210">
        <v>-1495.933</v>
      </c>
      <c r="BA15" s="213">
        <v>32046.098000000002</v>
      </c>
      <c r="BB15" s="213">
        <v>5432.5789999999997</v>
      </c>
      <c r="BC15" s="210">
        <v>6.3789999999999996</v>
      </c>
      <c r="BD15" s="210">
        <v>0</v>
      </c>
      <c r="BE15" s="210">
        <v>989.50400000000002</v>
      </c>
      <c r="BF15" s="210">
        <v>458.767</v>
      </c>
      <c r="BG15" s="210">
        <v>28.829000000000001</v>
      </c>
      <c r="BH15" s="210">
        <v>132.892</v>
      </c>
      <c r="BI15" s="210">
        <v>1552.8720000000001</v>
      </c>
      <c r="BJ15" s="210">
        <v>6.4489999999999998</v>
      </c>
      <c r="BK15" s="210">
        <v>355.96800000000002</v>
      </c>
      <c r="BL15" s="210">
        <v>919.08699999999999</v>
      </c>
      <c r="BM15" s="210">
        <v>220.584</v>
      </c>
      <c r="BN15" s="210">
        <v>-19.074999999999999</v>
      </c>
      <c r="BO15" s="210">
        <v>615.66899999999998</v>
      </c>
      <c r="BP15" s="210">
        <v>-135.238</v>
      </c>
      <c r="BQ15" s="210">
        <v>0</v>
      </c>
      <c r="BR15" s="210">
        <v>0</v>
      </c>
      <c r="BS15" s="210">
        <v>39.960999999999999</v>
      </c>
      <c r="BT15" s="210">
        <v>259.93400000000003</v>
      </c>
      <c r="BU15" s="213">
        <v>815.03899999999999</v>
      </c>
      <c r="BV15" s="210">
        <v>0</v>
      </c>
      <c r="BW15" s="210">
        <v>815.03899999999999</v>
      </c>
      <c r="BX15" s="213">
        <v>910.31</v>
      </c>
      <c r="BY15" s="213">
        <v>215.70599999999999</v>
      </c>
      <c r="BZ15" s="213">
        <v>73.537000000000006</v>
      </c>
      <c r="CA15" s="211">
        <v>65349.523000000001</v>
      </c>
      <c r="CB15" s="213">
        <v>3595.4549999999999</v>
      </c>
    </row>
    <row r="16" spans="1:84" ht="11.25" customHeight="1" x14ac:dyDescent="0.2">
      <c r="A16" s="79"/>
      <c r="B16" s="71" t="s">
        <v>170</v>
      </c>
      <c r="C16" s="71"/>
      <c r="D16" s="79"/>
      <c r="E16" s="79"/>
      <c r="F16" s="79"/>
      <c r="G16" s="72"/>
      <c r="H16" s="73" t="s">
        <v>171</v>
      </c>
      <c r="I16" s="199">
        <v>75456.145999999993</v>
      </c>
      <c r="J16" s="199" t="s">
        <v>149</v>
      </c>
      <c r="K16" s="200" t="s">
        <v>149</v>
      </c>
      <c r="L16" s="200" t="s">
        <v>149</v>
      </c>
      <c r="M16" s="200" t="s">
        <v>149</v>
      </c>
      <c r="N16" s="200" t="s">
        <v>149</v>
      </c>
      <c r="O16" s="200" t="s">
        <v>149</v>
      </c>
      <c r="P16" s="200" t="s">
        <v>149</v>
      </c>
      <c r="Q16" s="200" t="s">
        <v>149</v>
      </c>
      <c r="R16" s="200" t="s">
        <v>149</v>
      </c>
      <c r="S16" s="200" t="s">
        <v>149</v>
      </c>
      <c r="T16" s="200" t="s">
        <v>149</v>
      </c>
      <c r="U16" s="199" t="s">
        <v>149</v>
      </c>
      <c r="V16" s="200" t="s">
        <v>149</v>
      </c>
      <c r="W16" s="200" t="s">
        <v>149</v>
      </c>
      <c r="X16" s="200" t="s">
        <v>149</v>
      </c>
      <c r="Y16" s="200" t="s">
        <v>149</v>
      </c>
      <c r="Z16" s="199" t="s">
        <v>149</v>
      </c>
      <c r="AA16" s="200" t="s">
        <v>149</v>
      </c>
      <c r="AB16" s="200" t="s">
        <v>149</v>
      </c>
      <c r="AC16" s="199" t="s">
        <v>149</v>
      </c>
      <c r="AD16" s="199" t="s">
        <v>149</v>
      </c>
      <c r="AE16" s="200" t="s">
        <v>149</v>
      </c>
      <c r="AF16" s="200" t="s">
        <v>149</v>
      </c>
      <c r="AG16" s="200" t="s">
        <v>149</v>
      </c>
      <c r="AH16" s="200" t="s">
        <v>149</v>
      </c>
      <c r="AI16" s="200" t="s">
        <v>149</v>
      </c>
      <c r="AJ16" s="200" t="s">
        <v>149</v>
      </c>
      <c r="AK16" s="200" t="s">
        <v>149</v>
      </c>
      <c r="AL16" s="200" t="s">
        <v>149</v>
      </c>
      <c r="AM16" s="200" t="s">
        <v>149</v>
      </c>
      <c r="AN16" s="200" t="s">
        <v>149</v>
      </c>
      <c r="AO16" s="200" t="s">
        <v>149</v>
      </c>
      <c r="AP16" s="200" t="s">
        <v>149</v>
      </c>
      <c r="AQ16" s="200" t="s">
        <v>149</v>
      </c>
      <c r="AR16" s="200" t="s">
        <v>149</v>
      </c>
      <c r="AS16" s="200" t="s">
        <v>149</v>
      </c>
      <c r="AT16" s="200" t="s">
        <v>149</v>
      </c>
      <c r="AU16" s="200" t="s">
        <v>149</v>
      </c>
      <c r="AV16" s="200" t="s">
        <v>149</v>
      </c>
      <c r="AW16" s="200" t="s">
        <v>149</v>
      </c>
      <c r="AX16" s="200" t="s">
        <v>149</v>
      </c>
      <c r="AY16" s="200" t="s">
        <v>149</v>
      </c>
      <c r="AZ16" s="200" t="s">
        <v>149</v>
      </c>
      <c r="BA16" s="199" t="s">
        <v>149</v>
      </c>
      <c r="BB16" s="199" t="s">
        <v>149</v>
      </c>
      <c r="BC16" s="200" t="s">
        <v>149</v>
      </c>
      <c r="BD16" s="200" t="s">
        <v>149</v>
      </c>
      <c r="BE16" s="200" t="s">
        <v>149</v>
      </c>
      <c r="BF16" s="200" t="s">
        <v>149</v>
      </c>
      <c r="BG16" s="200" t="s">
        <v>149</v>
      </c>
      <c r="BH16" s="200" t="s">
        <v>149</v>
      </c>
      <c r="BI16" s="200" t="s">
        <v>149</v>
      </c>
      <c r="BJ16" s="200" t="s">
        <v>149</v>
      </c>
      <c r="BK16" s="200" t="s">
        <v>149</v>
      </c>
      <c r="BL16" s="200" t="s">
        <v>149</v>
      </c>
      <c r="BM16" s="200" t="s">
        <v>149</v>
      </c>
      <c r="BN16" s="200" t="s">
        <v>149</v>
      </c>
      <c r="BO16" s="200" t="s">
        <v>149</v>
      </c>
      <c r="BP16" s="200" t="s">
        <v>149</v>
      </c>
      <c r="BQ16" s="200" t="s">
        <v>149</v>
      </c>
      <c r="BR16" s="200" t="s">
        <v>149</v>
      </c>
      <c r="BS16" s="200" t="s">
        <v>149</v>
      </c>
      <c r="BT16" s="200" t="s">
        <v>149</v>
      </c>
      <c r="BU16" s="199" t="s">
        <v>149</v>
      </c>
      <c r="BV16" s="200" t="s">
        <v>149</v>
      </c>
      <c r="BW16" s="200" t="s">
        <v>149</v>
      </c>
      <c r="BX16" s="199" t="s">
        <v>149</v>
      </c>
      <c r="BY16" s="199" t="s">
        <v>149</v>
      </c>
      <c r="BZ16" s="199" t="s">
        <v>149</v>
      </c>
      <c r="CA16" s="201" t="s">
        <v>149</v>
      </c>
      <c r="CB16" s="199" t="s">
        <v>149</v>
      </c>
    </row>
    <row r="17" spans="1:80" ht="11.25" customHeight="1" x14ac:dyDescent="0.2">
      <c r="A17" s="80"/>
      <c r="B17" s="48" t="s">
        <v>172</v>
      </c>
      <c r="C17" s="48"/>
      <c r="D17" s="80"/>
      <c r="E17" s="80"/>
      <c r="F17" s="80"/>
      <c r="G17" s="49"/>
      <c r="H17" s="50" t="s">
        <v>173</v>
      </c>
      <c r="I17" s="203">
        <v>63461.949000000001</v>
      </c>
      <c r="J17" s="203" t="s">
        <v>149</v>
      </c>
      <c r="K17" s="202" t="s">
        <v>149</v>
      </c>
      <c r="L17" s="202" t="s">
        <v>149</v>
      </c>
      <c r="M17" s="202" t="s">
        <v>149</v>
      </c>
      <c r="N17" s="202" t="s">
        <v>149</v>
      </c>
      <c r="O17" s="202" t="s">
        <v>149</v>
      </c>
      <c r="P17" s="202" t="s">
        <v>149</v>
      </c>
      <c r="Q17" s="202" t="s">
        <v>149</v>
      </c>
      <c r="R17" s="202" t="s">
        <v>149</v>
      </c>
      <c r="S17" s="202" t="s">
        <v>149</v>
      </c>
      <c r="T17" s="202" t="s">
        <v>149</v>
      </c>
      <c r="U17" s="203" t="s">
        <v>149</v>
      </c>
      <c r="V17" s="202" t="s">
        <v>149</v>
      </c>
      <c r="W17" s="202" t="s">
        <v>149</v>
      </c>
      <c r="X17" s="202" t="s">
        <v>149</v>
      </c>
      <c r="Y17" s="202" t="s">
        <v>149</v>
      </c>
      <c r="Z17" s="203" t="s">
        <v>149</v>
      </c>
      <c r="AA17" s="202" t="s">
        <v>149</v>
      </c>
      <c r="AB17" s="202" t="s">
        <v>149</v>
      </c>
      <c r="AC17" s="203" t="s">
        <v>149</v>
      </c>
      <c r="AD17" s="203" t="s">
        <v>149</v>
      </c>
      <c r="AE17" s="202" t="s">
        <v>149</v>
      </c>
      <c r="AF17" s="202" t="s">
        <v>149</v>
      </c>
      <c r="AG17" s="202" t="s">
        <v>149</v>
      </c>
      <c r="AH17" s="202" t="s">
        <v>149</v>
      </c>
      <c r="AI17" s="202" t="s">
        <v>149</v>
      </c>
      <c r="AJ17" s="202" t="s">
        <v>149</v>
      </c>
      <c r="AK17" s="202" t="s">
        <v>149</v>
      </c>
      <c r="AL17" s="202" t="s">
        <v>149</v>
      </c>
      <c r="AM17" s="202" t="s">
        <v>149</v>
      </c>
      <c r="AN17" s="202" t="s">
        <v>149</v>
      </c>
      <c r="AO17" s="202" t="s">
        <v>149</v>
      </c>
      <c r="AP17" s="202" t="s">
        <v>149</v>
      </c>
      <c r="AQ17" s="202" t="s">
        <v>149</v>
      </c>
      <c r="AR17" s="202" t="s">
        <v>149</v>
      </c>
      <c r="AS17" s="202" t="s">
        <v>149</v>
      </c>
      <c r="AT17" s="202" t="s">
        <v>149</v>
      </c>
      <c r="AU17" s="202" t="s">
        <v>149</v>
      </c>
      <c r="AV17" s="202" t="s">
        <v>149</v>
      </c>
      <c r="AW17" s="202" t="s">
        <v>149</v>
      </c>
      <c r="AX17" s="202" t="s">
        <v>149</v>
      </c>
      <c r="AY17" s="202" t="s">
        <v>149</v>
      </c>
      <c r="AZ17" s="202" t="s">
        <v>149</v>
      </c>
      <c r="BA17" s="203" t="s">
        <v>149</v>
      </c>
      <c r="BB17" s="203" t="s">
        <v>149</v>
      </c>
      <c r="BC17" s="202" t="s">
        <v>149</v>
      </c>
      <c r="BD17" s="202" t="s">
        <v>149</v>
      </c>
      <c r="BE17" s="202" t="s">
        <v>149</v>
      </c>
      <c r="BF17" s="202" t="s">
        <v>149</v>
      </c>
      <c r="BG17" s="202" t="s">
        <v>149</v>
      </c>
      <c r="BH17" s="202" t="s">
        <v>149</v>
      </c>
      <c r="BI17" s="202" t="s">
        <v>149</v>
      </c>
      <c r="BJ17" s="202" t="s">
        <v>149</v>
      </c>
      <c r="BK17" s="202" t="s">
        <v>149</v>
      </c>
      <c r="BL17" s="202" t="s">
        <v>149</v>
      </c>
      <c r="BM17" s="202" t="s">
        <v>149</v>
      </c>
      <c r="BN17" s="202" t="s">
        <v>149</v>
      </c>
      <c r="BO17" s="202" t="s">
        <v>149</v>
      </c>
      <c r="BP17" s="202" t="s">
        <v>149</v>
      </c>
      <c r="BQ17" s="202" t="s">
        <v>149</v>
      </c>
      <c r="BR17" s="202" t="s">
        <v>149</v>
      </c>
      <c r="BS17" s="202" t="s">
        <v>149</v>
      </c>
      <c r="BT17" s="202" t="s">
        <v>149</v>
      </c>
      <c r="BU17" s="203" t="s">
        <v>149</v>
      </c>
      <c r="BV17" s="202" t="s">
        <v>149</v>
      </c>
      <c r="BW17" s="202" t="s">
        <v>149</v>
      </c>
      <c r="BX17" s="81" t="s">
        <v>149</v>
      </c>
      <c r="BY17" s="203" t="s">
        <v>149</v>
      </c>
      <c r="BZ17" s="203" t="s">
        <v>149</v>
      </c>
      <c r="CA17" s="204" t="s">
        <v>149</v>
      </c>
      <c r="CB17" s="203" t="s">
        <v>149</v>
      </c>
    </row>
    <row r="18" spans="1:80" ht="11.25" customHeight="1" x14ac:dyDescent="0.2">
      <c r="A18" s="82"/>
      <c r="B18" s="55" t="s">
        <v>174</v>
      </c>
      <c r="C18" s="55"/>
      <c r="D18" s="82"/>
      <c r="E18" s="82"/>
      <c r="F18" s="82"/>
      <c r="G18" s="56"/>
      <c r="H18" s="57" t="s">
        <v>175</v>
      </c>
      <c r="I18" s="207">
        <v>49886.457999999999</v>
      </c>
      <c r="J18" s="207" t="s">
        <v>149</v>
      </c>
      <c r="K18" s="206" t="s">
        <v>149</v>
      </c>
      <c r="L18" s="206" t="s">
        <v>149</v>
      </c>
      <c r="M18" s="206" t="s">
        <v>149</v>
      </c>
      <c r="N18" s="206" t="s">
        <v>149</v>
      </c>
      <c r="O18" s="206" t="s">
        <v>149</v>
      </c>
      <c r="P18" s="206" t="s">
        <v>149</v>
      </c>
      <c r="Q18" s="206" t="s">
        <v>149</v>
      </c>
      <c r="R18" s="206" t="s">
        <v>149</v>
      </c>
      <c r="S18" s="206" t="s">
        <v>149</v>
      </c>
      <c r="T18" s="206" t="s">
        <v>149</v>
      </c>
      <c r="U18" s="207" t="s">
        <v>149</v>
      </c>
      <c r="V18" s="206" t="s">
        <v>149</v>
      </c>
      <c r="W18" s="206" t="s">
        <v>149</v>
      </c>
      <c r="X18" s="206" t="s">
        <v>149</v>
      </c>
      <c r="Y18" s="206" t="s">
        <v>149</v>
      </c>
      <c r="Z18" s="207" t="s">
        <v>149</v>
      </c>
      <c r="AA18" s="206" t="s">
        <v>149</v>
      </c>
      <c r="AB18" s="206" t="s">
        <v>149</v>
      </c>
      <c r="AC18" s="207" t="s">
        <v>149</v>
      </c>
      <c r="AD18" s="207" t="s">
        <v>149</v>
      </c>
      <c r="AE18" s="206" t="s">
        <v>149</v>
      </c>
      <c r="AF18" s="206" t="s">
        <v>149</v>
      </c>
      <c r="AG18" s="206" t="s">
        <v>149</v>
      </c>
      <c r="AH18" s="206" t="s">
        <v>149</v>
      </c>
      <c r="AI18" s="206" t="s">
        <v>149</v>
      </c>
      <c r="AJ18" s="206" t="s">
        <v>149</v>
      </c>
      <c r="AK18" s="206" t="s">
        <v>149</v>
      </c>
      <c r="AL18" s="206" t="s">
        <v>149</v>
      </c>
      <c r="AM18" s="206" t="s">
        <v>149</v>
      </c>
      <c r="AN18" s="206" t="s">
        <v>149</v>
      </c>
      <c r="AO18" s="206" t="s">
        <v>149</v>
      </c>
      <c r="AP18" s="206" t="s">
        <v>149</v>
      </c>
      <c r="AQ18" s="206" t="s">
        <v>149</v>
      </c>
      <c r="AR18" s="206" t="s">
        <v>149</v>
      </c>
      <c r="AS18" s="206" t="s">
        <v>149</v>
      </c>
      <c r="AT18" s="206" t="s">
        <v>149</v>
      </c>
      <c r="AU18" s="206" t="s">
        <v>149</v>
      </c>
      <c r="AV18" s="206" t="s">
        <v>149</v>
      </c>
      <c r="AW18" s="206" t="s">
        <v>149</v>
      </c>
      <c r="AX18" s="206" t="s">
        <v>149</v>
      </c>
      <c r="AY18" s="206" t="s">
        <v>149</v>
      </c>
      <c r="AZ18" s="206" t="s">
        <v>149</v>
      </c>
      <c r="BA18" s="207" t="s">
        <v>149</v>
      </c>
      <c r="BB18" s="207" t="s">
        <v>149</v>
      </c>
      <c r="BC18" s="206" t="s">
        <v>149</v>
      </c>
      <c r="BD18" s="206" t="s">
        <v>149</v>
      </c>
      <c r="BE18" s="206" t="s">
        <v>149</v>
      </c>
      <c r="BF18" s="206" t="s">
        <v>149</v>
      </c>
      <c r="BG18" s="206" t="s">
        <v>149</v>
      </c>
      <c r="BH18" s="206" t="s">
        <v>149</v>
      </c>
      <c r="BI18" s="206" t="s">
        <v>149</v>
      </c>
      <c r="BJ18" s="206" t="s">
        <v>149</v>
      </c>
      <c r="BK18" s="206" t="s">
        <v>149</v>
      </c>
      <c r="BL18" s="206" t="s">
        <v>149</v>
      </c>
      <c r="BM18" s="206" t="s">
        <v>149</v>
      </c>
      <c r="BN18" s="206" t="s">
        <v>149</v>
      </c>
      <c r="BO18" s="206" t="s">
        <v>149</v>
      </c>
      <c r="BP18" s="206" t="s">
        <v>149</v>
      </c>
      <c r="BQ18" s="206" t="s">
        <v>149</v>
      </c>
      <c r="BR18" s="206" t="s">
        <v>149</v>
      </c>
      <c r="BS18" s="206" t="s">
        <v>149</v>
      </c>
      <c r="BT18" s="206" t="s">
        <v>149</v>
      </c>
      <c r="BU18" s="207" t="s">
        <v>149</v>
      </c>
      <c r="BV18" s="206" t="s">
        <v>149</v>
      </c>
      <c r="BW18" s="206" t="s">
        <v>149</v>
      </c>
      <c r="BX18" s="207" t="s">
        <v>149</v>
      </c>
      <c r="BY18" s="207" t="s">
        <v>149</v>
      </c>
      <c r="BZ18" s="207" t="s">
        <v>149</v>
      </c>
      <c r="CA18" s="208" t="s">
        <v>149</v>
      </c>
      <c r="CB18" s="207" t="s">
        <v>149</v>
      </c>
    </row>
    <row r="19" spans="1:80" ht="11.25" customHeight="1" x14ac:dyDescent="0.2">
      <c r="A19" s="63" t="s">
        <v>176</v>
      </c>
      <c r="B19" s="63"/>
      <c r="C19" s="63"/>
      <c r="D19" s="63"/>
      <c r="E19" s="63"/>
      <c r="F19" s="63"/>
      <c r="G19" s="77"/>
      <c r="H19" s="66" t="s">
        <v>177</v>
      </c>
      <c r="I19" s="209">
        <v>129852.728</v>
      </c>
      <c r="J19" s="209">
        <v>7697.19</v>
      </c>
      <c r="K19" s="210">
        <v>0</v>
      </c>
      <c r="L19" s="210">
        <v>2908.85</v>
      </c>
      <c r="M19" s="210">
        <v>3502.2280000000001</v>
      </c>
      <c r="N19" s="210">
        <v>0</v>
      </c>
      <c r="O19" s="210">
        <v>0</v>
      </c>
      <c r="P19" s="210">
        <v>0</v>
      </c>
      <c r="Q19" s="210">
        <v>1286.1120000000001</v>
      </c>
      <c r="R19" s="210">
        <v>0</v>
      </c>
      <c r="S19" s="210">
        <v>0</v>
      </c>
      <c r="T19" s="210">
        <v>0</v>
      </c>
      <c r="U19" s="209">
        <v>546.78599999999994</v>
      </c>
      <c r="V19" s="210">
        <v>0</v>
      </c>
      <c r="W19" s="210">
        <v>40.933</v>
      </c>
      <c r="X19" s="210">
        <v>505.85300000000001</v>
      </c>
      <c r="Y19" s="210">
        <v>0</v>
      </c>
      <c r="Z19" s="209">
        <v>0</v>
      </c>
      <c r="AA19" s="210">
        <v>0</v>
      </c>
      <c r="AB19" s="210">
        <v>0</v>
      </c>
      <c r="AC19" s="209">
        <v>0</v>
      </c>
      <c r="AD19" s="209">
        <v>104041.352</v>
      </c>
      <c r="AE19" s="210">
        <v>58957.578999999998</v>
      </c>
      <c r="AF19" s="210">
        <v>6782.8689999999997</v>
      </c>
      <c r="AG19" s="210">
        <v>7304.2820000000002</v>
      </c>
      <c r="AH19" s="210">
        <v>716.41300000000001</v>
      </c>
      <c r="AI19" s="210">
        <v>0</v>
      </c>
      <c r="AJ19" s="210">
        <v>2913.1840000000002</v>
      </c>
      <c r="AK19" s="210">
        <v>0</v>
      </c>
      <c r="AL19" s="210">
        <v>1295.1780000000001</v>
      </c>
      <c r="AM19" s="210">
        <v>14.507999999999999</v>
      </c>
      <c r="AN19" s="210">
        <v>4.8000000000000001E-2</v>
      </c>
      <c r="AO19" s="210">
        <v>0</v>
      </c>
      <c r="AP19" s="210">
        <v>42.106000000000002</v>
      </c>
      <c r="AQ19" s="210">
        <v>256.89</v>
      </c>
      <c r="AR19" s="210">
        <v>19372.841</v>
      </c>
      <c r="AS19" s="210">
        <v>311.81200000000001</v>
      </c>
      <c r="AT19" s="210">
        <v>3113.7379999999998</v>
      </c>
      <c r="AU19" s="210">
        <v>1942.547</v>
      </c>
      <c r="AV19" s="210">
        <v>102.265</v>
      </c>
      <c r="AW19" s="210">
        <v>2.085</v>
      </c>
      <c r="AX19" s="210">
        <v>0</v>
      </c>
      <c r="AY19" s="210">
        <v>13.529</v>
      </c>
      <c r="AZ19" s="210">
        <v>899.47799999999995</v>
      </c>
      <c r="BA19" s="209">
        <v>11238.166999999999</v>
      </c>
      <c r="BB19" s="209">
        <v>4283.7120000000004</v>
      </c>
      <c r="BC19" s="210">
        <v>6.3789999999999996</v>
      </c>
      <c r="BD19" s="210">
        <v>0</v>
      </c>
      <c r="BE19" s="210">
        <v>989.50400000000002</v>
      </c>
      <c r="BF19" s="210">
        <v>458.767</v>
      </c>
      <c r="BG19" s="210">
        <v>0</v>
      </c>
      <c r="BH19" s="210">
        <v>0</v>
      </c>
      <c r="BI19" s="210">
        <v>881.45699999999999</v>
      </c>
      <c r="BJ19" s="210">
        <v>0</v>
      </c>
      <c r="BK19" s="210">
        <v>236.13900000000001</v>
      </c>
      <c r="BL19" s="210">
        <v>875.21299999999997</v>
      </c>
      <c r="BM19" s="210">
        <v>220.584</v>
      </c>
      <c r="BN19" s="210">
        <v>0</v>
      </c>
      <c r="BO19" s="210">
        <v>615.66899999999998</v>
      </c>
      <c r="BP19" s="210">
        <v>0</v>
      </c>
      <c r="BQ19" s="210">
        <v>0</v>
      </c>
      <c r="BR19" s="210">
        <v>0</v>
      </c>
      <c r="BS19" s="210">
        <v>0</v>
      </c>
      <c r="BT19" s="210">
        <v>0</v>
      </c>
      <c r="BU19" s="209">
        <v>776.13199999999995</v>
      </c>
      <c r="BV19" s="210">
        <v>0</v>
      </c>
      <c r="BW19" s="210">
        <v>776.13199999999995</v>
      </c>
      <c r="BX19" s="209">
        <v>910.31</v>
      </c>
      <c r="BY19" s="209">
        <v>359.08100000000002</v>
      </c>
      <c r="BZ19" s="209">
        <v>0</v>
      </c>
      <c r="CA19" s="211">
        <v>124546.45699999999</v>
      </c>
      <c r="CB19" s="209">
        <v>2941.3119999999999</v>
      </c>
    </row>
    <row r="20" spans="1:80" ht="11.25" customHeight="1" x14ac:dyDescent="0.2">
      <c r="A20" s="70" t="s">
        <v>146</v>
      </c>
      <c r="B20" s="71" t="s">
        <v>178</v>
      </c>
      <c r="C20" s="71"/>
      <c r="D20" s="71"/>
      <c r="E20" s="71"/>
      <c r="F20" s="71"/>
      <c r="G20" s="72"/>
      <c r="H20" s="73" t="s">
        <v>179</v>
      </c>
      <c r="I20" s="199">
        <v>21192.037</v>
      </c>
      <c r="J20" s="199">
        <v>3502.2280000000001</v>
      </c>
      <c r="K20" s="200">
        <v>0</v>
      </c>
      <c r="L20" s="200">
        <v>0</v>
      </c>
      <c r="M20" s="200">
        <v>3502.2280000000001</v>
      </c>
      <c r="N20" s="200">
        <v>0</v>
      </c>
      <c r="O20" s="200">
        <v>0</v>
      </c>
      <c r="P20" s="200">
        <v>0</v>
      </c>
      <c r="Q20" s="200">
        <v>0</v>
      </c>
      <c r="R20" s="200">
        <v>0</v>
      </c>
      <c r="S20" s="200">
        <v>0</v>
      </c>
      <c r="T20" s="200">
        <v>0</v>
      </c>
      <c r="U20" s="199">
        <v>546.78599999999994</v>
      </c>
      <c r="V20" s="200">
        <v>0</v>
      </c>
      <c r="W20" s="200">
        <v>40.933</v>
      </c>
      <c r="X20" s="200">
        <v>505.85300000000001</v>
      </c>
      <c r="Y20" s="200">
        <v>0</v>
      </c>
      <c r="Z20" s="199">
        <v>0</v>
      </c>
      <c r="AA20" s="200">
        <v>0</v>
      </c>
      <c r="AB20" s="200">
        <v>0</v>
      </c>
      <c r="AC20" s="199">
        <v>0</v>
      </c>
      <c r="AD20" s="199">
        <v>519.41399999999999</v>
      </c>
      <c r="AE20" s="200">
        <v>0</v>
      </c>
      <c r="AF20" s="200">
        <v>0</v>
      </c>
      <c r="AG20" s="200">
        <v>0</v>
      </c>
      <c r="AH20" s="200">
        <v>0</v>
      </c>
      <c r="AI20" s="200">
        <v>0</v>
      </c>
      <c r="AJ20" s="200">
        <v>500.97899999999998</v>
      </c>
      <c r="AK20" s="200">
        <v>0</v>
      </c>
      <c r="AL20" s="200">
        <v>0</v>
      </c>
      <c r="AM20" s="200">
        <v>0</v>
      </c>
      <c r="AN20" s="200">
        <v>0</v>
      </c>
      <c r="AO20" s="200">
        <v>0</v>
      </c>
      <c r="AP20" s="200">
        <v>0</v>
      </c>
      <c r="AQ20" s="200">
        <v>0</v>
      </c>
      <c r="AR20" s="200">
        <v>0</v>
      </c>
      <c r="AS20" s="200">
        <v>18.434999999999999</v>
      </c>
      <c r="AT20" s="200">
        <v>0</v>
      </c>
      <c r="AU20" s="200">
        <v>0</v>
      </c>
      <c r="AV20" s="200">
        <v>0</v>
      </c>
      <c r="AW20" s="200">
        <v>0</v>
      </c>
      <c r="AX20" s="200">
        <v>0</v>
      </c>
      <c r="AY20" s="200">
        <v>0</v>
      </c>
      <c r="AZ20" s="200">
        <v>0</v>
      </c>
      <c r="BA20" s="199">
        <v>11238.166999999999</v>
      </c>
      <c r="BB20" s="199">
        <v>3339.92</v>
      </c>
      <c r="BC20" s="200">
        <v>6.3789999999999996</v>
      </c>
      <c r="BD20" s="200">
        <v>0</v>
      </c>
      <c r="BE20" s="200">
        <v>989.50400000000002</v>
      </c>
      <c r="BF20" s="200">
        <v>458.767</v>
      </c>
      <c r="BG20" s="200">
        <v>0</v>
      </c>
      <c r="BH20" s="200">
        <v>0</v>
      </c>
      <c r="BI20" s="200">
        <v>881.45699999999999</v>
      </c>
      <c r="BJ20" s="200">
        <v>0</v>
      </c>
      <c r="BK20" s="200">
        <v>128.601</v>
      </c>
      <c r="BL20" s="200">
        <v>875.21299999999997</v>
      </c>
      <c r="BM20" s="200">
        <v>0</v>
      </c>
      <c r="BN20" s="200">
        <v>0</v>
      </c>
      <c r="BO20" s="200">
        <v>0</v>
      </c>
      <c r="BP20" s="200">
        <v>0</v>
      </c>
      <c r="BQ20" s="200">
        <v>0</v>
      </c>
      <c r="BR20" s="200">
        <v>0</v>
      </c>
      <c r="BS20" s="200">
        <v>0</v>
      </c>
      <c r="BT20" s="200">
        <v>0</v>
      </c>
      <c r="BU20" s="199">
        <v>776.13199999999995</v>
      </c>
      <c r="BV20" s="200">
        <v>0</v>
      </c>
      <c r="BW20" s="200">
        <v>776.13199999999995</v>
      </c>
      <c r="BX20" s="199">
        <v>910.31</v>
      </c>
      <c r="BY20" s="199">
        <v>359.08100000000002</v>
      </c>
      <c r="BZ20" s="199">
        <v>0</v>
      </c>
      <c r="CA20" s="201">
        <v>16829.558000000001</v>
      </c>
      <c r="CB20" s="199">
        <v>1997.521</v>
      </c>
    </row>
    <row r="21" spans="1:80" ht="11.25" customHeight="1" x14ac:dyDescent="0.2">
      <c r="A21" s="83"/>
      <c r="B21" s="47" t="s">
        <v>146</v>
      </c>
      <c r="C21" s="48" t="s">
        <v>180</v>
      </c>
      <c r="D21" s="48"/>
      <c r="E21" s="48"/>
      <c r="F21" s="48"/>
      <c r="G21" s="49"/>
      <c r="H21" s="50" t="s">
        <v>181</v>
      </c>
      <c r="I21" s="199">
        <v>10950.764999999999</v>
      </c>
      <c r="J21" s="199">
        <v>3063.8040000000001</v>
      </c>
      <c r="K21" s="202">
        <v>0</v>
      </c>
      <c r="L21" s="202">
        <v>0</v>
      </c>
      <c r="M21" s="202">
        <v>3063.8040000000001</v>
      </c>
      <c r="N21" s="202">
        <v>0</v>
      </c>
      <c r="O21" s="202">
        <v>0</v>
      </c>
      <c r="P21" s="202">
        <v>0</v>
      </c>
      <c r="Q21" s="202">
        <v>0</v>
      </c>
      <c r="R21" s="202">
        <v>0</v>
      </c>
      <c r="S21" s="202">
        <v>0</v>
      </c>
      <c r="T21" s="202">
        <v>0</v>
      </c>
      <c r="U21" s="199">
        <v>347.86599999999999</v>
      </c>
      <c r="V21" s="202">
        <v>0</v>
      </c>
      <c r="W21" s="202">
        <v>38.768000000000001</v>
      </c>
      <c r="X21" s="202">
        <v>309.09699999999998</v>
      </c>
      <c r="Y21" s="202">
        <v>0</v>
      </c>
      <c r="Z21" s="199">
        <v>0</v>
      </c>
      <c r="AA21" s="202">
        <v>0</v>
      </c>
      <c r="AB21" s="202">
        <v>0</v>
      </c>
      <c r="AC21" s="203">
        <v>0</v>
      </c>
      <c r="AD21" s="199">
        <v>0</v>
      </c>
      <c r="AE21" s="202">
        <v>0</v>
      </c>
      <c r="AF21" s="202">
        <v>0</v>
      </c>
      <c r="AG21" s="202" t="s">
        <v>149</v>
      </c>
      <c r="AH21" s="202" t="s">
        <v>149</v>
      </c>
      <c r="AI21" s="202" t="s">
        <v>149</v>
      </c>
      <c r="AJ21" s="202">
        <v>0</v>
      </c>
      <c r="AK21" s="202">
        <v>0</v>
      </c>
      <c r="AL21" s="202">
        <v>0</v>
      </c>
      <c r="AM21" s="202">
        <v>0</v>
      </c>
      <c r="AN21" s="202">
        <v>0</v>
      </c>
      <c r="AO21" s="202">
        <v>0</v>
      </c>
      <c r="AP21" s="202">
        <v>0</v>
      </c>
      <c r="AQ21" s="202">
        <v>0</v>
      </c>
      <c r="AR21" s="202">
        <v>0</v>
      </c>
      <c r="AS21" s="202">
        <v>0</v>
      </c>
      <c r="AT21" s="202">
        <v>0</v>
      </c>
      <c r="AU21" s="202">
        <v>0</v>
      </c>
      <c r="AV21" s="202">
        <v>0</v>
      </c>
      <c r="AW21" s="202">
        <v>0</v>
      </c>
      <c r="AX21" s="202">
        <v>0</v>
      </c>
      <c r="AY21" s="202">
        <v>0</v>
      </c>
      <c r="AZ21" s="202">
        <v>0</v>
      </c>
      <c r="BA21" s="203">
        <v>5489.973</v>
      </c>
      <c r="BB21" s="199">
        <v>1138.8119999999999</v>
      </c>
      <c r="BC21" s="202">
        <v>6.3789999999999996</v>
      </c>
      <c r="BD21" s="202">
        <v>0</v>
      </c>
      <c r="BE21" s="202">
        <v>891.85900000000004</v>
      </c>
      <c r="BF21" s="202">
        <v>50.720999999999997</v>
      </c>
      <c r="BG21" s="202">
        <v>0</v>
      </c>
      <c r="BH21" s="202">
        <v>0</v>
      </c>
      <c r="BI21" s="202">
        <v>188.92400000000001</v>
      </c>
      <c r="BJ21" s="202" t="s">
        <v>149</v>
      </c>
      <c r="BK21" s="202">
        <v>0.93</v>
      </c>
      <c r="BL21" s="202">
        <v>0</v>
      </c>
      <c r="BM21" s="202">
        <v>0</v>
      </c>
      <c r="BN21" s="202">
        <v>0</v>
      </c>
      <c r="BO21" s="202">
        <v>0</v>
      </c>
      <c r="BP21" s="202">
        <v>0</v>
      </c>
      <c r="BQ21" s="202">
        <v>0</v>
      </c>
      <c r="BR21" s="202">
        <v>0</v>
      </c>
      <c r="BS21" s="202">
        <v>0</v>
      </c>
      <c r="BT21" s="200" t="s">
        <v>149</v>
      </c>
      <c r="BU21" s="199">
        <v>0</v>
      </c>
      <c r="BV21" s="202">
        <v>0</v>
      </c>
      <c r="BW21" s="202">
        <v>0</v>
      </c>
      <c r="BX21" s="203">
        <v>910.31</v>
      </c>
      <c r="BY21" s="203">
        <v>0</v>
      </c>
      <c r="BZ21" s="203" t="s">
        <v>149</v>
      </c>
      <c r="CA21" s="204">
        <v>8877.6280000000006</v>
      </c>
      <c r="CB21" s="203">
        <v>213.86799999999999</v>
      </c>
    </row>
    <row r="22" spans="1:80" ht="11.25" customHeight="1" x14ac:dyDescent="0.2">
      <c r="A22" s="83"/>
      <c r="B22" s="47" t="s">
        <v>146</v>
      </c>
      <c r="C22" s="48" t="s">
        <v>182</v>
      </c>
      <c r="D22" s="48"/>
      <c r="E22" s="48"/>
      <c r="F22" s="48"/>
      <c r="G22" s="49"/>
      <c r="H22" s="50" t="s">
        <v>183</v>
      </c>
      <c r="I22" s="199">
        <v>4729.9390000000003</v>
      </c>
      <c r="J22" s="199">
        <v>438.42399999999998</v>
      </c>
      <c r="K22" s="202">
        <v>0</v>
      </c>
      <c r="L22" s="202">
        <v>0</v>
      </c>
      <c r="M22" s="202">
        <v>438.42399999999998</v>
      </c>
      <c r="N22" s="202">
        <v>0</v>
      </c>
      <c r="O22" s="202">
        <v>0</v>
      </c>
      <c r="P22" s="202">
        <v>0</v>
      </c>
      <c r="Q22" s="202">
        <v>0</v>
      </c>
      <c r="R22" s="202">
        <v>0</v>
      </c>
      <c r="S22" s="202">
        <v>0</v>
      </c>
      <c r="T22" s="202">
        <v>0</v>
      </c>
      <c r="U22" s="199">
        <v>189.04</v>
      </c>
      <c r="V22" s="202">
        <v>0</v>
      </c>
      <c r="W22" s="202">
        <v>0</v>
      </c>
      <c r="X22" s="202">
        <v>189.04</v>
      </c>
      <c r="Y22" s="202">
        <v>0</v>
      </c>
      <c r="Z22" s="199">
        <v>0</v>
      </c>
      <c r="AA22" s="202">
        <v>0</v>
      </c>
      <c r="AB22" s="202">
        <v>0</v>
      </c>
      <c r="AC22" s="203">
        <v>0</v>
      </c>
      <c r="AD22" s="199">
        <v>163.94</v>
      </c>
      <c r="AE22" s="202">
        <v>0</v>
      </c>
      <c r="AF22" s="202">
        <v>0</v>
      </c>
      <c r="AG22" s="202" t="s">
        <v>149</v>
      </c>
      <c r="AH22" s="202" t="s">
        <v>149</v>
      </c>
      <c r="AI22" s="202" t="s">
        <v>149</v>
      </c>
      <c r="AJ22" s="202">
        <v>150.38399999999999</v>
      </c>
      <c r="AK22" s="202">
        <v>0</v>
      </c>
      <c r="AL22" s="202">
        <v>0</v>
      </c>
      <c r="AM22" s="202">
        <v>0</v>
      </c>
      <c r="AN22" s="202">
        <v>0</v>
      </c>
      <c r="AO22" s="202">
        <v>0</v>
      </c>
      <c r="AP22" s="202">
        <v>0</v>
      </c>
      <c r="AQ22" s="202">
        <v>0</v>
      </c>
      <c r="AR22" s="202">
        <v>0</v>
      </c>
      <c r="AS22" s="202">
        <v>13.555999999999999</v>
      </c>
      <c r="AT22" s="202">
        <v>0</v>
      </c>
      <c r="AU22" s="202">
        <v>0</v>
      </c>
      <c r="AV22" s="202">
        <v>0</v>
      </c>
      <c r="AW22" s="202">
        <v>0</v>
      </c>
      <c r="AX22" s="202">
        <v>0</v>
      </c>
      <c r="AY22" s="202">
        <v>0</v>
      </c>
      <c r="AZ22" s="202">
        <v>0</v>
      </c>
      <c r="BA22" s="203">
        <v>3502.7669999999998</v>
      </c>
      <c r="BB22" s="199">
        <v>435.76799999999997</v>
      </c>
      <c r="BC22" s="202" t="s">
        <v>149</v>
      </c>
      <c r="BD22" s="202" t="s">
        <v>149</v>
      </c>
      <c r="BE22" s="202" t="s">
        <v>149</v>
      </c>
      <c r="BF22" s="202" t="s">
        <v>149</v>
      </c>
      <c r="BG22" s="202">
        <v>0</v>
      </c>
      <c r="BH22" s="202">
        <v>0</v>
      </c>
      <c r="BI22" s="202">
        <v>429.22500000000002</v>
      </c>
      <c r="BJ22" s="202" t="s">
        <v>149</v>
      </c>
      <c r="BK22" s="202">
        <v>6.5430000000000001</v>
      </c>
      <c r="BL22" s="202">
        <v>0</v>
      </c>
      <c r="BM22" s="202">
        <v>0</v>
      </c>
      <c r="BN22" s="202">
        <v>0</v>
      </c>
      <c r="BO22" s="202">
        <v>0</v>
      </c>
      <c r="BP22" s="202">
        <v>0</v>
      </c>
      <c r="BQ22" s="202">
        <v>0</v>
      </c>
      <c r="BR22" s="202">
        <v>0</v>
      </c>
      <c r="BS22" s="202">
        <v>0</v>
      </c>
      <c r="BT22" s="200" t="s">
        <v>149</v>
      </c>
      <c r="BU22" s="199">
        <v>0</v>
      </c>
      <c r="BV22" s="202">
        <v>0</v>
      </c>
      <c r="BW22" s="202">
        <v>0</v>
      </c>
      <c r="BX22" s="203">
        <v>0</v>
      </c>
      <c r="BY22" s="203">
        <v>0</v>
      </c>
      <c r="BZ22" s="203" t="s">
        <v>149</v>
      </c>
      <c r="CA22" s="204">
        <v>4278.8500000000004</v>
      </c>
      <c r="CB22" s="203">
        <v>451.09</v>
      </c>
    </row>
    <row r="23" spans="1:80" ht="11.25" customHeight="1" x14ac:dyDescent="0.2">
      <c r="A23" s="83"/>
      <c r="B23" s="47" t="s">
        <v>146</v>
      </c>
      <c r="C23" s="48" t="s">
        <v>184</v>
      </c>
      <c r="D23" s="48"/>
      <c r="E23" s="48"/>
      <c r="F23" s="48"/>
      <c r="G23" s="49"/>
      <c r="H23" s="50" t="s">
        <v>185</v>
      </c>
      <c r="I23" s="199">
        <v>394.65800000000002</v>
      </c>
      <c r="J23" s="199">
        <v>0</v>
      </c>
      <c r="K23" s="202">
        <v>0</v>
      </c>
      <c r="L23" s="202">
        <v>0</v>
      </c>
      <c r="M23" s="202">
        <v>0</v>
      </c>
      <c r="N23" s="202">
        <v>0</v>
      </c>
      <c r="O23" s="202">
        <v>0</v>
      </c>
      <c r="P23" s="202">
        <v>0</v>
      </c>
      <c r="Q23" s="202">
        <v>0</v>
      </c>
      <c r="R23" s="202">
        <v>0</v>
      </c>
      <c r="S23" s="202">
        <v>0</v>
      </c>
      <c r="T23" s="202">
        <v>0</v>
      </c>
      <c r="U23" s="199">
        <v>0</v>
      </c>
      <c r="V23" s="202">
        <v>0</v>
      </c>
      <c r="W23" s="202">
        <v>0</v>
      </c>
      <c r="X23" s="202">
        <v>0</v>
      </c>
      <c r="Y23" s="202">
        <v>0</v>
      </c>
      <c r="Z23" s="199">
        <v>0</v>
      </c>
      <c r="AA23" s="202">
        <v>0</v>
      </c>
      <c r="AB23" s="202">
        <v>0</v>
      </c>
      <c r="AC23" s="203">
        <v>0</v>
      </c>
      <c r="AD23" s="199">
        <v>92.786000000000001</v>
      </c>
      <c r="AE23" s="202">
        <v>0</v>
      </c>
      <c r="AF23" s="202">
        <v>0</v>
      </c>
      <c r="AG23" s="202" t="s">
        <v>149</v>
      </c>
      <c r="AH23" s="202" t="s">
        <v>149</v>
      </c>
      <c r="AI23" s="202" t="s">
        <v>149</v>
      </c>
      <c r="AJ23" s="202">
        <v>92.786000000000001</v>
      </c>
      <c r="AK23" s="202">
        <v>0</v>
      </c>
      <c r="AL23" s="202">
        <v>0</v>
      </c>
      <c r="AM23" s="202">
        <v>0</v>
      </c>
      <c r="AN23" s="202">
        <v>0</v>
      </c>
      <c r="AO23" s="202">
        <v>0</v>
      </c>
      <c r="AP23" s="202">
        <v>0</v>
      </c>
      <c r="AQ23" s="202">
        <v>0</v>
      </c>
      <c r="AR23" s="202">
        <v>0</v>
      </c>
      <c r="AS23" s="202">
        <v>0</v>
      </c>
      <c r="AT23" s="202">
        <v>0</v>
      </c>
      <c r="AU23" s="202">
        <v>0</v>
      </c>
      <c r="AV23" s="202">
        <v>0</v>
      </c>
      <c r="AW23" s="202">
        <v>0</v>
      </c>
      <c r="AX23" s="202">
        <v>0</v>
      </c>
      <c r="AY23" s="202">
        <v>0</v>
      </c>
      <c r="AZ23" s="202">
        <v>0</v>
      </c>
      <c r="BA23" s="203">
        <v>235.334</v>
      </c>
      <c r="BB23" s="199">
        <v>66.537999999999997</v>
      </c>
      <c r="BC23" s="202" t="s">
        <v>149</v>
      </c>
      <c r="BD23" s="202" t="s">
        <v>149</v>
      </c>
      <c r="BE23" s="202" t="s">
        <v>149</v>
      </c>
      <c r="BF23" s="202" t="s">
        <v>149</v>
      </c>
      <c r="BG23" s="202">
        <v>0</v>
      </c>
      <c r="BH23" s="202">
        <v>0</v>
      </c>
      <c r="BI23" s="202">
        <v>66.537999999999997</v>
      </c>
      <c r="BJ23" s="202" t="s">
        <v>149</v>
      </c>
      <c r="BK23" s="202">
        <v>0</v>
      </c>
      <c r="BL23" s="202">
        <v>0</v>
      </c>
      <c r="BM23" s="202">
        <v>0</v>
      </c>
      <c r="BN23" s="202">
        <v>0</v>
      </c>
      <c r="BO23" s="202">
        <v>0</v>
      </c>
      <c r="BP23" s="202">
        <v>0</v>
      </c>
      <c r="BQ23" s="202">
        <v>0</v>
      </c>
      <c r="BR23" s="202">
        <v>0</v>
      </c>
      <c r="BS23" s="202">
        <v>0</v>
      </c>
      <c r="BT23" s="202">
        <v>0</v>
      </c>
      <c r="BU23" s="199">
        <v>0</v>
      </c>
      <c r="BV23" s="202">
        <v>0</v>
      </c>
      <c r="BW23" s="202">
        <v>0</v>
      </c>
      <c r="BX23" s="203">
        <v>0</v>
      </c>
      <c r="BY23" s="203">
        <v>0</v>
      </c>
      <c r="BZ23" s="203" t="s">
        <v>149</v>
      </c>
      <c r="CA23" s="204">
        <v>327.08999999999997</v>
      </c>
      <c r="CB23" s="203">
        <v>67.567999999999998</v>
      </c>
    </row>
    <row r="24" spans="1:80" ht="11.25" customHeight="1" x14ac:dyDescent="0.2">
      <c r="A24" s="83"/>
      <c r="B24" s="47" t="s">
        <v>146</v>
      </c>
      <c r="C24" s="48" t="s">
        <v>186</v>
      </c>
      <c r="D24" s="48"/>
      <c r="E24" s="48"/>
      <c r="F24" s="48"/>
      <c r="G24" s="49"/>
      <c r="H24" s="50" t="s">
        <v>187</v>
      </c>
      <c r="I24" s="199">
        <v>517.56899999999996</v>
      </c>
      <c r="J24" s="199">
        <v>0</v>
      </c>
      <c r="K24" s="202">
        <v>0</v>
      </c>
      <c r="L24" s="202">
        <v>0</v>
      </c>
      <c r="M24" s="202">
        <v>0</v>
      </c>
      <c r="N24" s="202">
        <v>0</v>
      </c>
      <c r="O24" s="202">
        <v>0</v>
      </c>
      <c r="P24" s="202">
        <v>0</v>
      </c>
      <c r="Q24" s="202">
        <v>0</v>
      </c>
      <c r="R24" s="202">
        <v>0</v>
      </c>
      <c r="S24" s="202">
        <v>0</v>
      </c>
      <c r="T24" s="202">
        <v>0</v>
      </c>
      <c r="U24" s="199">
        <v>0</v>
      </c>
      <c r="V24" s="202">
        <v>0</v>
      </c>
      <c r="W24" s="202">
        <v>0</v>
      </c>
      <c r="X24" s="202">
        <v>0</v>
      </c>
      <c r="Y24" s="202">
        <v>0</v>
      </c>
      <c r="Z24" s="199">
        <v>0</v>
      </c>
      <c r="AA24" s="202">
        <v>0</v>
      </c>
      <c r="AB24" s="202">
        <v>0</v>
      </c>
      <c r="AC24" s="203">
        <v>0</v>
      </c>
      <c r="AD24" s="199">
        <v>0</v>
      </c>
      <c r="AE24" s="202">
        <v>0</v>
      </c>
      <c r="AF24" s="202">
        <v>0</v>
      </c>
      <c r="AG24" s="202" t="s">
        <v>149</v>
      </c>
      <c r="AH24" s="202" t="s">
        <v>149</v>
      </c>
      <c r="AI24" s="202" t="s">
        <v>149</v>
      </c>
      <c r="AJ24" s="202">
        <v>0</v>
      </c>
      <c r="AK24" s="202">
        <v>0</v>
      </c>
      <c r="AL24" s="202">
        <v>0</v>
      </c>
      <c r="AM24" s="202">
        <v>0</v>
      </c>
      <c r="AN24" s="202">
        <v>0</v>
      </c>
      <c r="AO24" s="202">
        <v>0</v>
      </c>
      <c r="AP24" s="202">
        <v>0</v>
      </c>
      <c r="AQ24" s="202">
        <v>0</v>
      </c>
      <c r="AR24" s="202">
        <v>0</v>
      </c>
      <c r="AS24" s="202">
        <v>0</v>
      </c>
      <c r="AT24" s="202">
        <v>0</v>
      </c>
      <c r="AU24" s="202">
        <v>0</v>
      </c>
      <c r="AV24" s="202">
        <v>0</v>
      </c>
      <c r="AW24" s="202">
        <v>0</v>
      </c>
      <c r="AX24" s="202">
        <v>0</v>
      </c>
      <c r="AY24" s="202">
        <v>0</v>
      </c>
      <c r="AZ24" s="202">
        <v>0</v>
      </c>
      <c r="BA24" s="203">
        <v>8.3109999999999999</v>
      </c>
      <c r="BB24" s="199">
        <v>509.25700000000001</v>
      </c>
      <c r="BC24" s="202">
        <v>0</v>
      </c>
      <c r="BD24" s="202">
        <v>0</v>
      </c>
      <c r="BE24" s="202">
        <v>97.644999999999996</v>
      </c>
      <c r="BF24" s="202">
        <v>408.04500000000002</v>
      </c>
      <c r="BG24" s="202">
        <v>0</v>
      </c>
      <c r="BH24" s="202">
        <v>0</v>
      </c>
      <c r="BI24" s="202">
        <v>0</v>
      </c>
      <c r="BJ24" s="202" t="s">
        <v>149</v>
      </c>
      <c r="BK24" s="202">
        <v>3.5670000000000002</v>
      </c>
      <c r="BL24" s="202">
        <v>0</v>
      </c>
      <c r="BM24" s="202">
        <v>0</v>
      </c>
      <c r="BN24" s="202">
        <v>0</v>
      </c>
      <c r="BO24" s="202">
        <v>0</v>
      </c>
      <c r="BP24" s="202">
        <v>0</v>
      </c>
      <c r="BQ24" s="202">
        <v>0</v>
      </c>
      <c r="BR24" s="202">
        <v>0</v>
      </c>
      <c r="BS24" s="202">
        <v>0</v>
      </c>
      <c r="BT24" s="200" t="s">
        <v>149</v>
      </c>
      <c r="BU24" s="199">
        <v>0</v>
      </c>
      <c r="BV24" s="202">
        <v>0</v>
      </c>
      <c r="BW24" s="202">
        <v>0</v>
      </c>
      <c r="BX24" s="203">
        <v>0</v>
      </c>
      <c r="BY24" s="203">
        <v>0</v>
      </c>
      <c r="BZ24" s="203" t="s">
        <v>149</v>
      </c>
      <c r="CA24" s="204">
        <v>8.2750000000000004</v>
      </c>
      <c r="CB24" s="203">
        <v>3.6040000000000001</v>
      </c>
    </row>
    <row r="25" spans="1:80" ht="11.25" customHeight="1" x14ac:dyDescent="0.2">
      <c r="A25" s="83"/>
      <c r="B25" s="47" t="s">
        <v>146</v>
      </c>
      <c r="C25" s="48" t="s">
        <v>188</v>
      </c>
      <c r="D25" s="48"/>
      <c r="E25" s="48"/>
      <c r="F25" s="48"/>
      <c r="G25" s="49"/>
      <c r="H25" s="50" t="s">
        <v>189</v>
      </c>
      <c r="I25" s="199">
        <v>4192.1509999999998</v>
      </c>
      <c r="J25" s="199">
        <v>0</v>
      </c>
      <c r="K25" s="202">
        <v>0</v>
      </c>
      <c r="L25" s="202">
        <v>0</v>
      </c>
      <c r="M25" s="202">
        <v>0</v>
      </c>
      <c r="N25" s="202">
        <v>0</v>
      </c>
      <c r="O25" s="202">
        <v>0</v>
      </c>
      <c r="P25" s="202">
        <v>0</v>
      </c>
      <c r="Q25" s="202">
        <v>0</v>
      </c>
      <c r="R25" s="202">
        <v>0</v>
      </c>
      <c r="S25" s="202">
        <v>0</v>
      </c>
      <c r="T25" s="202">
        <v>0</v>
      </c>
      <c r="U25" s="199">
        <v>9.8800000000000008</v>
      </c>
      <c r="V25" s="202">
        <v>0</v>
      </c>
      <c r="W25" s="202">
        <v>2.165</v>
      </c>
      <c r="X25" s="202">
        <v>7.7149999999999999</v>
      </c>
      <c r="Y25" s="202">
        <v>0</v>
      </c>
      <c r="Z25" s="199">
        <v>0</v>
      </c>
      <c r="AA25" s="202">
        <v>0</v>
      </c>
      <c r="AB25" s="202">
        <v>0</v>
      </c>
      <c r="AC25" s="203">
        <v>0</v>
      </c>
      <c r="AD25" s="199">
        <v>233.19200000000001</v>
      </c>
      <c r="AE25" s="202">
        <v>0</v>
      </c>
      <c r="AF25" s="202">
        <v>0</v>
      </c>
      <c r="AG25" s="202" t="s">
        <v>149</v>
      </c>
      <c r="AH25" s="202" t="s">
        <v>149</v>
      </c>
      <c r="AI25" s="202" t="s">
        <v>149</v>
      </c>
      <c r="AJ25" s="202">
        <v>228.31299999999999</v>
      </c>
      <c r="AK25" s="202">
        <v>0</v>
      </c>
      <c r="AL25" s="202">
        <v>0</v>
      </c>
      <c r="AM25" s="202">
        <v>0</v>
      </c>
      <c r="AN25" s="202">
        <v>0</v>
      </c>
      <c r="AO25" s="202">
        <v>0</v>
      </c>
      <c r="AP25" s="202">
        <v>0</v>
      </c>
      <c r="AQ25" s="202">
        <v>0</v>
      </c>
      <c r="AR25" s="202">
        <v>0</v>
      </c>
      <c r="AS25" s="202">
        <v>4.8789999999999996</v>
      </c>
      <c r="AT25" s="202">
        <v>0</v>
      </c>
      <c r="AU25" s="202">
        <v>0</v>
      </c>
      <c r="AV25" s="202">
        <v>0</v>
      </c>
      <c r="AW25" s="202">
        <v>0</v>
      </c>
      <c r="AX25" s="202">
        <v>0</v>
      </c>
      <c r="AY25" s="202">
        <v>0</v>
      </c>
      <c r="AZ25" s="202">
        <v>0</v>
      </c>
      <c r="BA25" s="203">
        <v>1983.5709999999999</v>
      </c>
      <c r="BB25" s="199">
        <v>1189.376</v>
      </c>
      <c r="BC25" s="202" t="s">
        <v>149</v>
      </c>
      <c r="BD25" s="202" t="s">
        <v>149</v>
      </c>
      <c r="BE25" s="202" t="s">
        <v>149</v>
      </c>
      <c r="BF25" s="202" t="s">
        <v>149</v>
      </c>
      <c r="BG25" s="202">
        <v>0</v>
      </c>
      <c r="BH25" s="202">
        <v>0</v>
      </c>
      <c r="BI25" s="202">
        <v>196.61699999999999</v>
      </c>
      <c r="BJ25" s="202" t="s">
        <v>149</v>
      </c>
      <c r="BK25" s="202">
        <v>117.54600000000001</v>
      </c>
      <c r="BL25" s="202">
        <v>875.21299999999997</v>
      </c>
      <c r="BM25" s="202">
        <v>0</v>
      </c>
      <c r="BN25" s="202">
        <v>0</v>
      </c>
      <c r="BO25" s="202">
        <v>0</v>
      </c>
      <c r="BP25" s="202">
        <v>0</v>
      </c>
      <c r="BQ25" s="202">
        <v>0</v>
      </c>
      <c r="BR25" s="202">
        <v>0</v>
      </c>
      <c r="BS25" s="202">
        <v>0</v>
      </c>
      <c r="BT25" s="200" t="s">
        <v>149</v>
      </c>
      <c r="BU25" s="199">
        <v>776.13199999999995</v>
      </c>
      <c r="BV25" s="202">
        <v>0</v>
      </c>
      <c r="BW25" s="202">
        <v>776.13199999999995</v>
      </c>
      <c r="BX25" s="203">
        <v>0</v>
      </c>
      <c r="BY25" s="203">
        <v>0</v>
      </c>
      <c r="BZ25" s="203" t="s">
        <v>149</v>
      </c>
      <c r="CA25" s="204">
        <v>2994.098</v>
      </c>
      <c r="CB25" s="203">
        <v>1198.0530000000001</v>
      </c>
    </row>
    <row r="26" spans="1:80" ht="11.25" customHeight="1" x14ac:dyDescent="0.2">
      <c r="A26" s="83"/>
      <c r="B26" s="47" t="s">
        <v>146</v>
      </c>
      <c r="C26" s="48" t="s">
        <v>190</v>
      </c>
      <c r="D26" s="48"/>
      <c r="E26" s="48"/>
      <c r="F26" s="48"/>
      <c r="G26" s="49"/>
      <c r="H26" s="50" t="s">
        <v>191</v>
      </c>
      <c r="I26" s="199">
        <v>263.58</v>
      </c>
      <c r="J26" s="199">
        <v>0</v>
      </c>
      <c r="K26" s="202">
        <v>0</v>
      </c>
      <c r="L26" s="202">
        <v>0</v>
      </c>
      <c r="M26" s="202">
        <v>0</v>
      </c>
      <c r="N26" s="202">
        <v>0</v>
      </c>
      <c r="O26" s="202">
        <v>0</v>
      </c>
      <c r="P26" s="202">
        <v>0</v>
      </c>
      <c r="Q26" s="202">
        <v>0</v>
      </c>
      <c r="R26" s="202">
        <v>0</v>
      </c>
      <c r="S26" s="202">
        <v>0</v>
      </c>
      <c r="T26" s="202">
        <v>0</v>
      </c>
      <c r="U26" s="199">
        <v>0</v>
      </c>
      <c r="V26" s="202">
        <v>0</v>
      </c>
      <c r="W26" s="202">
        <v>0</v>
      </c>
      <c r="X26" s="202">
        <v>0</v>
      </c>
      <c r="Y26" s="202">
        <v>0</v>
      </c>
      <c r="Z26" s="199">
        <v>0</v>
      </c>
      <c r="AA26" s="202">
        <v>0</v>
      </c>
      <c r="AB26" s="202">
        <v>0</v>
      </c>
      <c r="AC26" s="203">
        <v>0</v>
      </c>
      <c r="AD26" s="199">
        <v>29.495999999999999</v>
      </c>
      <c r="AE26" s="202">
        <v>0</v>
      </c>
      <c r="AF26" s="202">
        <v>0</v>
      </c>
      <c r="AG26" s="202" t="s">
        <v>149</v>
      </c>
      <c r="AH26" s="202" t="s">
        <v>149</v>
      </c>
      <c r="AI26" s="202" t="s">
        <v>149</v>
      </c>
      <c r="AJ26" s="202">
        <v>29.495999999999999</v>
      </c>
      <c r="AK26" s="202">
        <v>0</v>
      </c>
      <c r="AL26" s="202">
        <v>0</v>
      </c>
      <c r="AM26" s="202">
        <v>0</v>
      </c>
      <c r="AN26" s="202">
        <v>0</v>
      </c>
      <c r="AO26" s="202">
        <v>0</v>
      </c>
      <c r="AP26" s="202">
        <v>0</v>
      </c>
      <c r="AQ26" s="202">
        <v>0</v>
      </c>
      <c r="AR26" s="202">
        <v>0</v>
      </c>
      <c r="AS26" s="202">
        <v>0</v>
      </c>
      <c r="AT26" s="202">
        <v>0</v>
      </c>
      <c r="AU26" s="202">
        <v>0</v>
      </c>
      <c r="AV26" s="202">
        <v>0</v>
      </c>
      <c r="AW26" s="202">
        <v>0</v>
      </c>
      <c r="AX26" s="202">
        <v>0</v>
      </c>
      <c r="AY26" s="202">
        <v>0</v>
      </c>
      <c r="AZ26" s="202">
        <v>0</v>
      </c>
      <c r="BA26" s="203">
        <v>18.21</v>
      </c>
      <c r="BB26" s="199">
        <v>0.16800000000000001</v>
      </c>
      <c r="BC26" s="202" t="s">
        <v>149</v>
      </c>
      <c r="BD26" s="202" t="s">
        <v>149</v>
      </c>
      <c r="BE26" s="202" t="s">
        <v>149</v>
      </c>
      <c r="BF26" s="202" t="s">
        <v>149</v>
      </c>
      <c r="BG26" s="202">
        <v>0</v>
      </c>
      <c r="BH26" s="202">
        <v>0</v>
      </c>
      <c r="BI26" s="202">
        <v>0.152</v>
      </c>
      <c r="BJ26" s="202" t="s">
        <v>149</v>
      </c>
      <c r="BK26" s="202">
        <v>1.6E-2</v>
      </c>
      <c r="BL26" s="202">
        <v>0</v>
      </c>
      <c r="BM26" s="202">
        <v>0</v>
      </c>
      <c r="BN26" s="202">
        <v>0</v>
      </c>
      <c r="BO26" s="202">
        <v>0</v>
      </c>
      <c r="BP26" s="202">
        <v>0</v>
      </c>
      <c r="BQ26" s="202">
        <v>0</v>
      </c>
      <c r="BR26" s="202">
        <v>0</v>
      </c>
      <c r="BS26" s="202">
        <v>0</v>
      </c>
      <c r="BT26" s="202">
        <v>0</v>
      </c>
      <c r="BU26" s="199">
        <v>0</v>
      </c>
      <c r="BV26" s="202">
        <v>0</v>
      </c>
      <c r="BW26" s="202">
        <v>0</v>
      </c>
      <c r="BX26" s="203">
        <v>0</v>
      </c>
      <c r="BY26" s="203">
        <v>215.70599999999999</v>
      </c>
      <c r="BZ26" s="203" t="s">
        <v>149</v>
      </c>
      <c r="CA26" s="204">
        <v>225.43299999999999</v>
      </c>
      <c r="CB26" s="203">
        <v>38.148000000000003</v>
      </c>
    </row>
    <row r="27" spans="1:80" ht="11.25" customHeight="1" x14ac:dyDescent="0.2">
      <c r="A27" s="83"/>
      <c r="B27" s="47" t="s">
        <v>146</v>
      </c>
      <c r="C27" s="48" t="s">
        <v>192</v>
      </c>
      <c r="D27" s="48"/>
      <c r="E27" s="48"/>
      <c r="F27" s="48"/>
      <c r="G27" s="49"/>
      <c r="H27" s="50" t="s">
        <v>193</v>
      </c>
      <c r="I27" s="199">
        <v>0</v>
      </c>
      <c r="J27" s="199" t="s">
        <v>149</v>
      </c>
      <c r="K27" s="202" t="s">
        <v>149</v>
      </c>
      <c r="L27" s="202" t="s">
        <v>149</v>
      </c>
      <c r="M27" s="202" t="s">
        <v>149</v>
      </c>
      <c r="N27" s="202" t="s">
        <v>149</v>
      </c>
      <c r="O27" s="202" t="s">
        <v>149</v>
      </c>
      <c r="P27" s="202" t="s">
        <v>149</v>
      </c>
      <c r="Q27" s="202" t="s">
        <v>149</v>
      </c>
      <c r="R27" s="202" t="s">
        <v>149</v>
      </c>
      <c r="S27" s="202" t="s">
        <v>149</v>
      </c>
      <c r="T27" s="202" t="s">
        <v>149</v>
      </c>
      <c r="U27" s="199" t="s">
        <v>149</v>
      </c>
      <c r="V27" s="202" t="s">
        <v>149</v>
      </c>
      <c r="W27" s="202" t="s">
        <v>149</v>
      </c>
      <c r="X27" s="202" t="s">
        <v>149</v>
      </c>
      <c r="Y27" s="202" t="s">
        <v>149</v>
      </c>
      <c r="Z27" s="199" t="s">
        <v>149</v>
      </c>
      <c r="AA27" s="202" t="s">
        <v>149</v>
      </c>
      <c r="AB27" s="202" t="s">
        <v>149</v>
      </c>
      <c r="AC27" s="203" t="s">
        <v>149</v>
      </c>
      <c r="AD27" s="199" t="s">
        <v>149</v>
      </c>
      <c r="AE27" s="202" t="s">
        <v>149</v>
      </c>
      <c r="AF27" s="202" t="s">
        <v>149</v>
      </c>
      <c r="AG27" s="202" t="s">
        <v>149</v>
      </c>
      <c r="AH27" s="202" t="s">
        <v>149</v>
      </c>
      <c r="AI27" s="202" t="s">
        <v>149</v>
      </c>
      <c r="AJ27" s="202" t="s">
        <v>149</v>
      </c>
      <c r="AK27" s="202" t="s">
        <v>149</v>
      </c>
      <c r="AL27" s="202" t="s">
        <v>149</v>
      </c>
      <c r="AM27" s="202" t="s">
        <v>149</v>
      </c>
      <c r="AN27" s="202" t="s">
        <v>149</v>
      </c>
      <c r="AO27" s="202" t="s">
        <v>149</v>
      </c>
      <c r="AP27" s="202" t="s">
        <v>149</v>
      </c>
      <c r="AQ27" s="202" t="s">
        <v>149</v>
      </c>
      <c r="AR27" s="202" t="s">
        <v>149</v>
      </c>
      <c r="AS27" s="202" t="s">
        <v>149</v>
      </c>
      <c r="AT27" s="202" t="s">
        <v>149</v>
      </c>
      <c r="AU27" s="202" t="s">
        <v>149</v>
      </c>
      <c r="AV27" s="202" t="s">
        <v>149</v>
      </c>
      <c r="AW27" s="202" t="s">
        <v>149</v>
      </c>
      <c r="AX27" s="202" t="s">
        <v>149</v>
      </c>
      <c r="AY27" s="202" t="s">
        <v>149</v>
      </c>
      <c r="AZ27" s="202" t="s">
        <v>149</v>
      </c>
      <c r="BA27" s="203" t="s">
        <v>149</v>
      </c>
      <c r="BB27" s="199" t="s">
        <v>149</v>
      </c>
      <c r="BC27" s="202" t="s">
        <v>149</v>
      </c>
      <c r="BD27" s="202" t="s">
        <v>149</v>
      </c>
      <c r="BE27" s="202" t="s">
        <v>149</v>
      </c>
      <c r="BF27" s="202" t="s">
        <v>149</v>
      </c>
      <c r="BG27" s="202" t="s">
        <v>149</v>
      </c>
      <c r="BH27" s="202" t="s">
        <v>149</v>
      </c>
      <c r="BI27" s="202" t="s">
        <v>149</v>
      </c>
      <c r="BJ27" s="202" t="s">
        <v>149</v>
      </c>
      <c r="BK27" s="202" t="s">
        <v>149</v>
      </c>
      <c r="BL27" s="202" t="s">
        <v>149</v>
      </c>
      <c r="BM27" s="202" t="s">
        <v>149</v>
      </c>
      <c r="BN27" s="202" t="s">
        <v>149</v>
      </c>
      <c r="BO27" s="202" t="s">
        <v>149</v>
      </c>
      <c r="BP27" s="202" t="s">
        <v>149</v>
      </c>
      <c r="BQ27" s="202" t="s">
        <v>149</v>
      </c>
      <c r="BR27" s="202" t="s">
        <v>149</v>
      </c>
      <c r="BS27" s="202" t="s">
        <v>149</v>
      </c>
      <c r="BT27" s="200" t="s">
        <v>149</v>
      </c>
      <c r="BU27" s="199" t="s">
        <v>149</v>
      </c>
      <c r="BV27" s="202" t="s">
        <v>149</v>
      </c>
      <c r="BW27" s="202" t="s">
        <v>149</v>
      </c>
      <c r="BX27" s="203" t="s">
        <v>149</v>
      </c>
      <c r="BY27" s="203" t="s">
        <v>149</v>
      </c>
      <c r="BZ27" s="203">
        <v>0</v>
      </c>
      <c r="CA27" s="204">
        <v>0</v>
      </c>
      <c r="CB27" s="203">
        <v>0</v>
      </c>
    </row>
    <row r="28" spans="1:80" ht="11.25" customHeight="1" x14ac:dyDescent="0.2">
      <c r="A28" s="83"/>
      <c r="B28" s="47" t="s">
        <v>146</v>
      </c>
      <c r="C28" s="48" t="s">
        <v>194</v>
      </c>
      <c r="D28" s="48"/>
      <c r="E28" s="48"/>
      <c r="F28" s="48"/>
      <c r="G28" s="49"/>
      <c r="H28" s="50" t="s">
        <v>195</v>
      </c>
      <c r="I28" s="199">
        <v>0</v>
      </c>
      <c r="J28" s="199" t="s">
        <v>149</v>
      </c>
      <c r="K28" s="202" t="s">
        <v>149</v>
      </c>
      <c r="L28" s="202" t="s">
        <v>149</v>
      </c>
      <c r="M28" s="202" t="s">
        <v>149</v>
      </c>
      <c r="N28" s="202" t="s">
        <v>149</v>
      </c>
      <c r="O28" s="202" t="s">
        <v>149</v>
      </c>
      <c r="P28" s="202" t="s">
        <v>149</v>
      </c>
      <c r="Q28" s="202" t="s">
        <v>149</v>
      </c>
      <c r="R28" s="202" t="s">
        <v>149</v>
      </c>
      <c r="S28" s="202" t="s">
        <v>149</v>
      </c>
      <c r="T28" s="202" t="s">
        <v>149</v>
      </c>
      <c r="U28" s="199" t="s">
        <v>149</v>
      </c>
      <c r="V28" s="202" t="s">
        <v>149</v>
      </c>
      <c r="W28" s="202" t="s">
        <v>149</v>
      </c>
      <c r="X28" s="202" t="s">
        <v>149</v>
      </c>
      <c r="Y28" s="202" t="s">
        <v>149</v>
      </c>
      <c r="Z28" s="199" t="s">
        <v>149</v>
      </c>
      <c r="AA28" s="202" t="s">
        <v>149</v>
      </c>
      <c r="AB28" s="202" t="s">
        <v>149</v>
      </c>
      <c r="AC28" s="203" t="s">
        <v>149</v>
      </c>
      <c r="AD28" s="199" t="s">
        <v>149</v>
      </c>
      <c r="AE28" s="202" t="s">
        <v>149</v>
      </c>
      <c r="AF28" s="202" t="s">
        <v>149</v>
      </c>
      <c r="AG28" s="202" t="s">
        <v>149</v>
      </c>
      <c r="AH28" s="202" t="s">
        <v>149</v>
      </c>
      <c r="AI28" s="202" t="s">
        <v>149</v>
      </c>
      <c r="AJ28" s="202" t="s">
        <v>149</v>
      </c>
      <c r="AK28" s="202" t="s">
        <v>149</v>
      </c>
      <c r="AL28" s="202" t="s">
        <v>149</v>
      </c>
      <c r="AM28" s="202" t="s">
        <v>149</v>
      </c>
      <c r="AN28" s="202" t="s">
        <v>149</v>
      </c>
      <c r="AO28" s="202" t="s">
        <v>149</v>
      </c>
      <c r="AP28" s="202" t="s">
        <v>149</v>
      </c>
      <c r="AQ28" s="202" t="s">
        <v>149</v>
      </c>
      <c r="AR28" s="202" t="s">
        <v>149</v>
      </c>
      <c r="AS28" s="202" t="s">
        <v>149</v>
      </c>
      <c r="AT28" s="202" t="s">
        <v>149</v>
      </c>
      <c r="AU28" s="202" t="s">
        <v>149</v>
      </c>
      <c r="AV28" s="202" t="s">
        <v>149</v>
      </c>
      <c r="AW28" s="202" t="s">
        <v>149</v>
      </c>
      <c r="AX28" s="202" t="s">
        <v>149</v>
      </c>
      <c r="AY28" s="202" t="s">
        <v>149</v>
      </c>
      <c r="AZ28" s="202" t="s">
        <v>149</v>
      </c>
      <c r="BA28" s="203" t="s">
        <v>149</v>
      </c>
      <c r="BB28" s="199" t="s">
        <v>149</v>
      </c>
      <c r="BC28" s="202" t="s">
        <v>149</v>
      </c>
      <c r="BD28" s="202" t="s">
        <v>149</v>
      </c>
      <c r="BE28" s="202" t="s">
        <v>149</v>
      </c>
      <c r="BF28" s="202" t="s">
        <v>149</v>
      </c>
      <c r="BG28" s="202" t="s">
        <v>149</v>
      </c>
      <c r="BH28" s="202" t="s">
        <v>149</v>
      </c>
      <c r="BI28" s="202" t="s">
        <v>149</v>
      </c>
      <c r="BJ28" s="202" t="s">
        <v>149</v>
      </c>
      <c r="BK28" s="202" t="s">
        <v>149</v>
      </c>
      <c r="BL28" s="202" t="s">
        <v>149</v>
      </c>
      <c r="BM28" s="202" t="s">
        <v>149</v>
      </c>
      <c r="BN28" s="202" t="s">
        <v>149</v>
      </c>
      <c r="BO28" s="202" t="s">
        <v>149</v>
      </c>
      <c r="BP28" s="202" t="s">
        <v>149</v>
      </c>
      <c r="BQ28" s="202" t="s">
        <v>149</v>
      </c>
      <c r="BR28" s="202" t="s">
        <v>149</v>
      </c>
      <c r="BS28" s="202" t="s">
        <v>149</v>
      </c>
      <c r="BT28" s="200" t="s">
        <v>149</v>
      </c>
      <c r="BU28" s="199" t="s">
        <v>149</v>
      </c>
      <c r="BV28" s="202" t="s">
        <v>149</v>
      </c>
      <c r="BW28" s="202" t="s">
        <v>149</v>
      </c>
      <c r="BX28" s="203" t="s">
        <v>149</v>
      </c>
      <c r="BY28" s="203" t="s">
        <v>149</v>
      </c>
      <c r="BZ28" s="203">
        <v>0</v>
      </c>
      <c r="CA28" s="204">
        <v>0</v>
      </c>
      <c r="CB28" s="203">
        <v>0</v>
      </c>
    </row>
    <row r="29" spans="1:80" ht="11.25" customHeight="1" x14ac:dyDescent="0.2">
      <c r="A29" s="83"/>
      <c r="B29" s="47" t="s">
        <v>146</v>
      </c>
      <c r="C29" s="48" t="s">
        <v>196</v>
      </c>
      <c r="D29" s="48"/>
      <c r="E29" s="48"/>
      <c r="F29" s="48"/>
      <c r="G29" s="49"/>
      <c r="H29" s="50" t="s">
        <v>197</v>
      </c>
      <c r="I29" s="199">
        <v>0</v>
      </c>
      <c r="J29" s="199" t="s">
        <v>149</v>
      </c>
      <c r="K29" s="202" t="s">
        <v>149</v>
      </c>
      <c r="L29" s="202" t="s">
        <v>149</v>
      </c>
      <c r="M29" s="202" t="s">
        <v>149</v>
      </c>
      <c r="N29" s="202" t="s">
        <v>149</v>
      </c>
      <c r="O29" s="202" t="s">
        <v>149</v>
      </c>
      <c r="P29" s="202" t="s">
        <v>149</v>
      </c>
      <c r="Q29" s="202" t="s">
        <v>149</v>
      </c>
      <c r="R29" s="202" t="s">
        <v>149</v>
      </c>
      <c r="S29" s="202" t="s">
        <v>149</v>
      </c>
      <c r="T29" s="202" t="s">
        <v>149</v>
      </c>
      <c r="U29" s="199" t="s">
        <v>149</v>
      </c>
      <c r="V29" s="202" t="s">
        <v>149</v>
      </c>
      <c r="W29" s="202" t="s">
        <v>149</v>
      </c>
      <c r="X29" s="202" t="s">
        <v>149</v>
      </c>
      <c r="Y29" s="202" t="s">
        <v>149</v>
      </c>
      <c r="Z29" s="199" t="s">
        <v>149</v>
      </c>
      <c r="AA29" s="202" t="s">
        <v>149</v>
      </c>
      <c r="AB29" s="202" t="s">
        <v>149</v>
      </c>
      <c r="AC29" s="203" t="s">
        <v>149</v>
      </c>
      <c r="AD29" s="199" t="s">
        <v>149</v>
      </c>
      <c r="AE29" s="202" t="s">
        <v>149</v>
      </c>
      <c r="AF29" s="202" t="s">
        <v>149</v>
      </c>
      <c r="AG29" s="202" t="s">
        <v>149</v>
      </c>
      <c r="AH29" s="202" t="s">
        <v>149</v>
      </c>
      <c r="AI29" s="202" t="s">
        <v>149</v>
      </c>
      <c r="AJ29" s="202" t="s">
        <v>149</v>
      </c>
      <c r="AK29" s="202" t="s">
        <v>149</v>
      </c>
      <c r="AL29" s="202" t="s">
        <v>149</v>
      </c>
      <c r="AM29" s="202" t="s">
        <v>149</v>
      </c>
      <c r="AN29" s="202" t="s">
        <v>149</v>
      </c>
      <c r="AO29" s="202" t="s">
        <v>149</v>
      </c>
      <c r="AP29" s="202" t="s">
        <v>149</v>
      </c>
      <c r="AQ29" s="202" t="s">
        <v>149</v>
      </c>
      <c r="AR29" s="202" t="s">
        <v>149</v>
      </c>
      <c r="AS29" s="202" t="s">
        <v>149</v>
      </c>
      <c r="AT29" s="202" t="s">
        <v>149</v>
      </c>
      <c r="AU29" s="202" t="s">
        <v>149</v>
      </c>
      <c r="AV29" s="202" t="s">
        <v>149</v>
      </c>
      <c r="AW29" s="202" t="s">
        <v>149</v>
      </c>
      <c r="AX29" s="202" t="s">
        <v>149</v>
      </c>
      <c r="AY29" s="202" t="s">
        <v>149</v>
      </c>
      <c r="AZ29" s="202" t="s">
        <v>149</v>
      </c>
      <c r="BA29" s="203" t="s">
        <v>149</v>
      </c>
      <c r="BB29" s="199" t="s">
        <v>149</v>
      </c>
      <c r="BC29" s="202" t="s">
        <v>149</v>
      </c>
      <c r="BD29" s="202" t="s">
        <v>149</v>
      </c>
      <c r="BE29" s="202" t="s">
        <v>149</v>
      </c>
      <c r="BF29" s="202" t="s">
        <v>149</v>
      </c>
      <c r="BG29" s="202" t="s">
        <v>149</v>
      </c>
      <c r="BH29" s="202" t="s">
        <v>149</v>
      </c>
      <c r="BI29" s="202" t="s">
        <v>149</v>
      </c>
      <c r="BJ29" s="202" t="s">
        <v>149</v>
      </c>
      <c r="BK29" s="202" t="s">
        <v>149</v>
      </c>
      <c r="BL29" s="202" t="s">
        <v>149</v>
      </c>
      <c r="BM29" s="202" t="s">
        <v>149</v>
      </c>
      <c r="BN29" s="202" t="s">
        <v>149</v>
      </c>
      <c r="BO29" s="202" t="s">
        <v>149</v>
      </c>
      <c r="BP29" s="202" t="s">
        <v>149</v>
      </c>
      <c r="BQ29" s="202" t="s">
        <v>149</v>
      </c>
      <c r="BR29" s="202" t="s">
        <v>149</v>
      </c>
      <c r="BS29" s="202" t="s">
        <v>149</v>
      </c>
      <c r="BT29" s="200" t="s">
        <v>149</v>
      </c>
      <c r="BU29" s="199" t="s">
        <v>149</v>
      </c>
      <c r="BV29" s="202" t="s">
        <v>149</v>
      </c>
      <c r="BW29" s="202" t="s">
        <v>149</v>
      </c>
      <c r="BX29" s="203" t="s">
        <v>149</v>
      </c>
      <c r="BY29" s="203" t="s">
        <v>149</v>
      </c>
      <c r="BZ29" s="203">
        <v>0</v>
      </c>
      <c r="CA29" s="204">
        <v>0</v>
      </c>
      <c r="CB29" s="203">
        <v>0</v>
      </c>
    </row>
    <row r="30" spans="1:80" ht="11.25" customHeight="1" x14ac:dyDescent="0.2">
      <c r="A30" s="83"/>
      <c r="B30" s="47" t="s">
        <v>146</v>
      </c>
      <c r="C30" s="48" t="s">
        <v>198</v>
      </c>
      <c r="D30" s="48"/>
      <c r="E30" s="48"/>
      <c r="F30" s="48"/>
      <c r="G30" s="49"/>
      <c r="H30" s="50" t="s">
        <v>199</v>
      </c>
      <c r="I30" s="199">
        <v>143.375</v>
      </c>
      <c r="J30" s="199" t="s">
        <v>149</v>
      </c>
      <c r="K30" s="202" t="s">
        <v>149</v>
      </c>
      <c r="L30" s="202" t="s">
        <v>149</v>
      </c>
      <c r="M30" s="202" t="s">
        <v>149</v>
      </c>
      <c r="N30" s="202" t="s">
        <v>149</v>
      </c>
      <c r="O30" s="202" t="s">
        <v>149</v>
      </c>
      <c r="P30" s="202" t="s">
        <v>149</v>
      </c>
      <c r="Q30" s="202" t="s">
        <v>149</v>
      </c>
      <c r="R30" s="202" t="s">
        <v>149</v>
      </c>
      <c r="S30" s="202" t="s">
        <v>149</v>
      </c>
      <c r="T30" s="202" t="s">
        <v>149</v>
      </c>
      <c r="U30" s="199" t="s">
        <v>149</v>
      </c>
      <c r="V30" s="202" t="s">
        <v>149</v>
      </c>
      <c r="W30" s="202" t="s">
        <v>149</v>
      </c>
      <c r="X30" s="202" t="s">
        <v>149</v>
      </c>
      <c r="Y30" s="202" t="s">
        <v>149</v>
      </c>
      <c r="Z30" s="199" t="s">
        <v>149</v>
      </c>
      <c r="AA30" s="202" t="s">
        <v>149</v>
      </c>
      <c r="AB30" s="202" t="s">
        <v>149</v>
      </c>
      <c r="AC30" s="203" t="s">
        <v>149</v>
      </c>
      <c r="AD30" s="199" t="s">
        <v>149</v>
      </c>
      <c r="AE30" s="202" t="s">
        <v>149</v>
      </c>
      <c r="AF30" s="202" t="s">
        <v>149</v>
      </c>
      <c r="AG30" s="202" t="s">
        <v>149</v>
      </c>
      <c r="AH30" s="202" t="s">
        <v>149</v>
      </c>
      <c r="AI30" s="202" t="s">
        <v>149</v>
      </c>
      <c r="AJ30" s="202" t="s">
        <v>149</v>
      </c>
      <c r="AK30" s="202" t="s">
        <v>149</v>
      </c>
      <c r="AL30" s="202" t="s">
        <v>149</v>
      </c>
      <c r="AM30" s="202" t="s">
        <v>149</v>
      </c>
      <c r="AN30" s="202" t="s">
        <v>149</v>
      </c>
      <c r="AO30" s="202" t="s">
        <v>149</v>
      </c>
      <c r="AP30" s="202" t="s">
        <v>149</v>
      </c>
      <c r="AQ30" s="202" t="s">
        <v>149</v>
      </c>
      <c r="AR30" s="202" t="s">
        <v>149</v>
      </c>
      <c r="AS30" s="202" t="s">
        <v>149</v>
      </c>
      <c r="AT30" s="202" t="s">
        <v>149</v>
      </c>
      <c r="AU30" s="202" t="s">
        <v>149</v>
      </c>
      <c r="AV30" s="202" t="s">
        <v>149</v>
      </c>
      <c r="AW30" s="202" t="s">
        <v>149</v>
      </c>
      <c r="AX30" s="202" t="s">
        <v>149</v>
      </c>
      <c r="AY30" s="202" t="s">
        <v>149</v>
      </c>
      <c r="AZ30" s="202" t="s">
        <v>149</v>
      </c>
      <c r="BA30" s="203" t="s">
        <v>149</v>
      </c>
      <c r="BB30" s="199" t="s">
        <v>149</v>
      </c>
      <c r="BC30" s="202" t="s">
        <v>149</v>
      </c>
      <c r="BD30" s="202" t="s">
        <v>149</v>
      </c>
      <c r="BE30" s="202" t="s">
        <v>149</v>
      </c>
      <c r="BF30" s="202" t="s">
        <v>149</v>
      </c>
      <c r="BG30" s="202" t="s">
        <v>149</v>
      </c>
      <c r="BH30" s="202" t="s">
        <v>149</v>
      </c>
      <c r="BI30" s="202" t="s">
        <v>149</v>
      </c>
      <c r="BJ30" s="202" t="s">
        <v>149</v>
      </c>
      <c r="BK30" s="202" t="s">
        <v>149</v>
      </c>
      <c r="BL30" s="202" t="s">
        <v>149</v>
      </c>
      <c r="BM30" s="202" t="s">
        <v>149</v>
      </c>
      <c r="BN30" s="202" t="s">
        <v>149</v>
      </c>
      <c r="BO30" s="202" t="s">
        <v>149</v>
      </c>
      <c r="BP30" s="202" t="s">
        <v>149</v>
      </c>
      <c r="BQ30" s="202" t="s">
        <v>149</v>
      </c>
      <c r="BR30" s="202" t="s">
        <v>149</v>
      </c>
      <c r="BS30" s="202" t="s">
        <v>149</v>
      </c>
      <c r="BT30" s="200" t="s">
        <v>149</v>
      </c>
      <c r="BU30" s="199" t="s">
        <v>149</v>
      </c>
      <c r="BV30" s="202" t="s">
        <v>149</v>
      </c>
      <c r="BW30" s="202" t="s">
        <v>149</v>
      </c>
      <c r="BX30" s="203" t="s">
        <v>149</v>
      </c>
      <c r="BY30" s="203">
        <v>143.375</v>
      </c>
      <c r="BZ30" s="203" t="s">
        <v>149</v>
      </c>
      <c r="CA30" s="204">
        <v>118.184</v>
      </c>
      <c r="CB30" s="203">
        <v>25.190999999999999</v>
      </c>
    </row>
    <row r="31" spans="1:80" ht="11.25" customHeight="1" x14ac:dyDescent="0.2">
      <c r="A31" s="47" t="s">
        <v>146</v>
      </c>
      <c r="B31" s="48" t="s">
        <v>200</v>
      </c>
      <c r="C31" s="48"/>
      <c r="D31" s="48"/>
      <c r="E31" s="48"/>
      <c r="F31" s="48"/>
      <c r="G31" s="49"/>
      <c r="H31" s="50" t="s">
        <v>201</v>
      </c>
      <c r="I31" s="199">
        <v>1889.452</v>
      </c>
      <c r="J31" s="199">
        <v>1889.452</v>
      </c>
      <c r="K31" s="202">
        <v>0</v>
      </c>
      <c r="L31" s="202">
        <v>1889.452</v>
      </c>
      <c r="M31" s="202">
        <v>0</v>
      </c>
      <c r="N31" s="202">
        <v>0</v>
      </c>
      <c r="O31" s="202">
        <v>0</v>
      </c>
      <c r="P31" s="202">
        <v>0</v>
      </c>
      <c r="Q31" s="202">
        <v>0</v>
      </c>
      <c r="R31" s="202">
        <v>0</v>
      </c>
      <c r="S31" s="202">
        <v>0</v>
      </c>
      <c r="T31" s="202">
        <v>0</v>
      </c>
      <c r="U31" s="199">
        <v>0</v>
      </c>
      <c r="V31" s="202">
        <v>0</v>
      </c>
      <c r="W31" s="202">
        <v>0</v>
      </c>
      <c r="X31" s="202">
        <v>0</v>
      </c>
      <c r="Y31" s="202">
        <v>0</v>
      </c>
      <c r="Z31" s="199">
        <v>0</v>
      </c>
      <c r="AA31" s="202">
        <v>0</v>
      </c>
      <c r="AB31" s="202">
        <v>0</v>
      </c>
      <c r="AC31" s="203">
        <v>0</v>
      </c>
      <c r="AD31" s="199">
        <v>0</v>
      </c>
      <c r="AE31" s="202">
        <v>0</v>
      </c>
      <c r="AF31" s="202">
        <v>0</v>
      </c>
      <c r="AG31" s="202" t="s">
        <v>149</v>
      </c>
      <c r="AH31" s="202" t="s">
        <v>149</v>
      </c>
      <c r="AI31" s="202" t="s">
        <v>149</v>
      </c>
      <c r="AJ31" s="202">
        <v>0</v>
      </c>
      <c r="AK31" s="202">
        <v>0</v>
      </c>
      <c r="AL31" s="202">
        <v>0</v>
      </c>
      <c r="AM31" s="202">
        <v>0</v>
      </c>
      <c r="AN31" s="202">
        <v>0</v>
      </c>
      <c r="AO31" s="202">
        <v>0</v>
      </c>
      <c r="AP31" s="202">
        <v>0</v>
      </c>
      <c r="AQ31" s="202">
        <v>0</v>
      </c>
      <c r="AR31" s="202">
        <v>0</v>
      </c>
      <c r="AS31" s="202">
        <v>0</v>
      </c>
      <c r="AT31" s="202">
        <v>0</v>
      </c>
      <c r="AU31" s="202">
        <v>0</v>
      </c>
      <c r="AV31" s="202">
        <v>0</v>
      </c>
      <c r="AW31" s="202">
        <v>0</v>
      </c>
      <c r="AX31" s="202">
        <v>0</v>
      </c>
      <c r="AY31" s="202">
        <v>0</v>
      </c>
      <c r="AZ31" s="202">
        <v>0</v>
      </c>
      <c r="BA31" s="203">
        <v>0</v>
      </c>
      <c r="BB31" s="199">
        <v>0</v>
      </c>
      <c r="BC31" s="202" t="s">
        <v>149</v>
      </c>
      <c r="BD31" s="202" t="s">
        <v>149</v>
      </c>
      <c r="BE31" s="202" t="s">
        <v>149</v>
      </c>
      <c r="BF31" s="202" t="s">
        <v>149</v>
      </c>
      <c r="BG31" s="202" t="s">
        <v>149</v>
      </c>
      <c r="BH31" s="202" t="s">
        <v>149</v>
      </c>
      <c r="BI31" s="202" t="s">
        <v>149</v>
      </c>
      <c r="BJ31" s="202" t="s">
        <v>149</v>
      </c>
      <c r="BK31" s="202" t="s">
        <v>149</v>
      </c>
      <c r="BL31" s="202" t="s">
        <v>149</v>
      </c>
      <c r="BM31" s="202" t="s">
        <v>149</v>
      </c>
      <c r="BN31" s="202">
        <v>0</v>
      </c>
      <c r="BO31" s="202" t="s">
        <v>149</v>
      </c>
      <c r="BP31" s="202">
        <v>0</v>
      </c>
      <c r="BQ31" s="202" t="s">
        <v>149</v>
      </c>
      <c r="BR31" s="202">
        <v>0</v>
      </c>
      <c r="BS31" s="202" t="s">
        <v>149</v>
      </c>
      <c r="BT31" s="200" t="s">
        <v>149</v>
      </c>
      <c r="BU31" s="199" t="s">
        <v>149</v>
      </c>
      <c r="BV31" s="202" t="s">
        <v>149</v>
      </c>
      <c r="BW31" s="202" t="s">
        <v>149</v>
      </c>
      <c r="BX31" s="203" t="s">
        <v>149</v>
      </c>
      <c r="BY31" s="203" t="s">
        <v>149</v>
      </c>
      <c r="BZ31" s="203" t="s">
        <v>149</v>
      </c>
      <c r="CA31" s="204">
        <v>1889.452</v>
      </c>
      <c r="CB31" s="203">
        <v>0</v>
      </c>
    </row>
    <row r="32" spans="1:80" ht="11.25" customHeight="1" x14ac:dyDescent="0.2">
      <c r="A32" s="47" t="s">
        <v>146</v>
      </c>
      <c r="B32" s="48" t="s">
        <v>202</v>
      </c>
      <c r="C32" s="48"/>
      <c r="D32" s="48"/>
      <c r="E32" s="48"/>
      <c r="F32" s="48"/>
      <c r="G32" s="49"/>
      <c r="H32" s="50" t="s">
        <v>203</v>
      </c>
      <c r="I32" s="199">
        <v>2305.509</v>
      </c>
      <c r="J32" s="199">
        <v>2305.509</v>
      </c>
      <c r="K32" s="202">
        <v>0</v>
      </c>
      <c r="L32" s="202">
        <v>1019.397</v>
      </c>
      <c r="M32" s="202">
        <v>0</v>
      </c>
      <c r="N32" s="202">
        <v>0</v>
      </c>
      <c r="O32" s="202">
        <v>0</v>
      </c>
      <c r="P32" s="202">
        <v>0</v>
      </c>
      <c r="Q32" s="202">
        <v>1286.1120000000001</v>
      </c>
      <c r="R32" s="202">
        <v>0</v>
      </c>
      <c r="S32" s="202">
        <v>0</v>
      </c>
      <c r="T32" s="202">
        <v>0</v>
      </c>
      <c r="U32" s="199">
        <v>0</v>
      </c>
      <c r="V32" s="202">
        <v>0</v>
      </c>
      <c r="W32" s="202">
        <v>0</v>
      </c>
      <c r="X32" s="202">
        <v>0</v>
      </c>
      <c r="Y32" s="202">
        <v>0</v>
      </c>
      <c r="Z32" s="199">
        <v>0</v>
      </c>
      <c r="AA32" s="202">
        <v>0</v>
      </c>
      <c r="AB32" s="202">
        <v>0</v>
      </c>
      <c r="AC32" s="203">
        <v>0</v>
      </c>
      <c r="AD32" s="199">
        <v>0</v>
      </c>
      <c r="AE32" s="202">
        <v>0</v>
      </c>
      <c r="AF32" s="202">
        <v>0</v>
      </c>
      <c r="AG32" s="202" t="s">
        <v>149</v>
      </c>
      <c r="AH32" s="202" t="s">
        <v>149</v>
      </c>
      <c r="AI32" s="202" t="s">
        <v>149</v>
      </c>
      <c r="AJ32" s="202">
        <v>0</v>
      </c>
      <c r="AK32" s="202">
        <v>0</v>
      </c>
      <c r="AL32" s="202">
        <v>0</v>
      </c>
      <c r="AM32" s="202">
        <v>0</v>
      </c>
      <c r="AN32" s="202">
        <v>0</v>
      </c>
      <c r="AO32" s="202">
        <v>0</v>
      </c>
      <c r="AP32" s="202">
        <v>0</v>
      </c>
      <c r="AQ32" s="202">
        <v>0</v>
      </c>
      <c r="AR32" s="202">
        <v>0</v>
      </c>
      <c r="AS32" s="202">
        <v>0</v>
      </c>
      <c r="AT32" s="202">
        <v>0</v>
      </c>
      <c r="AU32" s="202">
        <v>0</v>
      </c>
      <c r="AV32" s="202">
        <v>0</v>
      </c>
      <c r="AW32" s="202">
        <v>0</v>
      </c>
      <c r="AX32" s="202">
        <v>0</v>
      </c>
      <c r="AY32" s="202">
        <v>0</v>
      </c>
      <c r="AZ32" s="202">
        <v>0</v>
      </c>
      <c r="BA32" s="203">
        <v>0</v>
      </c>
      <c r="BB32" s="199">
        <v>0</v>
      </c>
      <c r="BC32" s="202" t="s">
        <v>149</v>
      </c>
      <c r="BD32" s="202" t="s">
        <v>149</v>
      </c>
      <c r="BE32" s="202" t="s">
        <v>149</v>
      </c>
      <c r="BF32" s="202" t="s">
        <v>149</v>
      </c>
      <c r="BG32" s="202" t="s">
        <v>149</v>
      </c>
      <c r="BH32" s="202" t="s">
        <v>149</v>
      </c>
      <c r="BI32" s="202" t="s">
        <v>149</v>
      </c>
      <c r="BJ32" s="202">
        <v>0</v>
      </c>
      <c r="BK32" s="202">
        <v>0</v>
      </c>
      <c r="BL32" s="202" t="s">
        <v>149</v>
      </c>
      <c r="BM32" s="202">
        <v>0</v>
      </c>
      <c r="BN32" s="202">
        <v>0</v>
      </c>
      <c r="BO32" s="202">
        <v>0</v>
      </c>
      <c r="BP32" s="202">
        <v>0</v>
      </c>
      <c r="BQ32" s="202">
        <v>0</v>
      </c>
      <c r="BR32" s="202">
        <v>0</v>
      </c>
      <c r="BS32" s="202">
        <v>0</v>
      </c>
      <c r="BT32" s="200" t="s">
        <v>149</v>
      </c>
      <c r="BU32" s="199" t="s">
        <v>149</v>
      </c>
      <c r="BV32" s="202" t="s">
        <v>149</v>
      </c>
      <c r="BW32" s="202" t="s">
        <v>149</v>
      </c>
      <c r="BX32" s="203" t="s">
        <v>149</v>
      </c>
      <c r="BY32" s="203" t="s">
        <v>149</v>
      </c>
      <c r="BZ32" s="203" t="s">
        <v>149</v>
      </c>
      <c r="CA32" s="204">
        <v>2305.509</v>
      </c>
      <c r="CB32" s="203">
        <v>0</v>
      </c>
    </row>
    <row r="33" spans="1:80" ht="11.25" customHeight="1" x14ac:dyDescent="0.2">
      <c r="A33" s="47" t="s">
        <v>146</v>
      </c>
      <c r="B33" s="48" t="s">
        <v>204</v>
      </c>
      <c r="C33" s="48"/>
      <c r="D33" s="48"/>
      <c r="E33" s="48"/>
      <c r="F33" s="48"/>
      <c r="G33" s="49"/>
      <c r="H33" s="50" t="s">
        <v>205</v>
      </c>
      <c r="I33" s="199">
        <v>0</v>
      </c>
      <c r="J33" s="199">
        <v>0</v>
      </c>
      <c r="K33" s="202">
        <v>0</v>
      </c>
      <c r="L33" s="202">
        <v>0</v>
      </c>
      <c r="M33" s="202">
        <v>0</v>
      </c>
      <c r="N33" s="202">
        <v>0</v>
      </c>
      <c r="O33" s="202">
        <v>0</v>
      </c>
      <c r="P33" s="202">
        <v>0</v>
      </c>
      <c r="Q33" s="202">
        <v>0</v>
      </c>
      <c r="R33" s="202">
        <v>0</v>
      </c>
      <c r="S33" s="202">
        <v>0</v>
      </c>
      <c r="T33" s="202">
        <v>0</v>
      </c>
      <c r="U33" s="199">
        <v>0</v>
      </c>
      <c r="V33" s="202">
        <v>0</v>
      </c>
      <c r="W33" s="202">
        <v>0</v>
      </c>
      <c r="X33" s="202">
        <v>0</v>
      </c>
      <c r="Y33" s="202">
        <v>0</v>
      </c>
      <c r="Z33" s="199">
        <v>0</v>
      </c>
      <c r="AA33" s="202">
        <v>0</v>
      </c>
      <c r="AB33" s="202">
        <v>0</v>
      </c>
      <c r="AC33" s="203">
        <v>0</v>
      </c>
      <c r="AD33" s="199">
        <v>0</v>
      </c>
      <c r="AE33" s="202">
        <v>0</v>
      </c>
      <c r="AF33" s="202">
        <v>0</v>
      </c>
      <c r="AG33" s="202" t="s">
        <v>149</v>
      </c>
      <c r="AH33" s="202" t="s">
        <v>149</v>
      </c>
      <c r="AI33" s="202" t="s">
        <v>149</v>
      </c>
      <c r="AJ33" s="202">
        <v>0</v>
      </c>
      <c r="AK33" s="202">
        <v>0</v>
      </c>
      <c r="AL33" s="202">
        <v>0</v>
      </c>
      <c r="AM33" s="202">
        <v>0</v>
      </c>
      <c r="AN33" s="202">
        <v>0</v>
      </c>
      <c r="AO33" s="202">
        <v>0</v>
      </c>
      <c r="AP33" s="202">
        <v>0</v>
      </c>
      <c r="AQ33" s="202">
        <v>0</v>
      </c>
      <c r="AR33" s="202">
        <v>0</v>
      </c>
      <c r="AS33" s="202">
        <v>0</v>
      </c>
      <c r="AT33" s="202">
        <v>0</v>
      </c>
      <c r="AU33" s="202">
        <v>0</v>
      </c>
      <c r="AV33" s="202">
        <v>0</v>
      </c>
      <c r="AW33" s="202">
        <v>0</v>
      </c>
      <c r="AX33" s="202">
        <v>0</v>
      </c>
      <c r="AY33" s="202">
        <v>0</v>
      </c>
      <c r="AZ33" s="202">
        <v>0</v>
      </c>
      <c r="BA33" s="203">
        <v>0</v>
      </c>
      <c r="BB33" s="199">
        <v>0</v>
      </c>
      <c r="BC33" s="202" t="s">
        <v>149</v>
      </c>
      <c r="BD33" s="202" t="s">
        <v>149</v>
      </c>
      <c r="BE33" s="202" t="s">
        <v>149</v>
      </c>
      <c r="BF33" s="202" t="s">
        <v>149</v>
      </c>
      <c r="BG33" s="202" t="s">
        <v>149</v>
      </c>
      <c r="BH33" s="202" t="s">
        <v>149</v>
      </c>
      <c r="BI33" s="202" t="s">
        <v>149</v>
      </c>
      <c r="BJ33" s="202" t="s">
        <v>149</v>
      </c>
      <c r="BK33" s="202">
        <v>0</v>
      </c>
      <c r="BL33" s="202" t="s">
        <v>149</v>
      </c>
      <c r="BM33" s="202">
        <v>0</v>
      </c>
      <c r="BN33" s="202">
        <v>0</v>
      </c>
      <c r="BO33" s="202">
        <v>0</v>
      </c>
      <c r="BP33" s="202">
        <v>0</v>
      </c>
      <c r="BQ33" s="202">
        <v>0</v>
      </c>
      <c r="BR33" s="202">
        <v>0</v>
      </c>
      <c r="BS33" s="202">
        <v>0</v>
      </c>
      <c r="BT33" s="200" t="s">
        <v>149</v>
      </c>
      <c r="BU33" s="199" t="s">
        <v>149</v>
      </c>
      <c r="BV33" s="202" t="s">
        <v>149</v>
      </c>
      <c r="BW33" s="202" t="s">
        <v>149</v>
      </c>
      <c r="BX33" s="203" t="s">
        <v>149</v>
      </c>
      <c r="BY33" s="203" t="s">
        <v>149</v>
      </c>
      <c r="BZ33" s="203" t="s">
        <v>149</v>
      </c>
      <c r="CA33" s="204">
        <v>0</v>
      </c>
      <c r="CB33" s="203">
        <v>0</v>
      </c>
    </row>
    <row r="34" spans="1:80" ht="11.25" customHeight="1" x14ac:dyDescent="0.2">
      <c r="A34" s="47" t="s">
        <v>146</v>
      </c>
      <c r="B34" s="48" t="s">
        <v>206</v>
      </c>
      <c r="C34" s="48"/>
      <c r="D34" s="48"/>
      <c r="E34" s="48"/>
      <c r="F34" s="48"/>
      <c r="G34" s="49"/>
      <c r="H34" s="50" t="s">
        <v>207</v>
      </c>
      <c r="I34" s="199">
        <v>103488.474</v>
      </c>
      <c r="J34" s="199" t="s">
        <v>149</v>
      </c>
      <c r="K34" s="202" t="s">
        <v>149</v>
      </c>
      <c r="L34" s="202" t="s">
        <v>149</v>
      </c>
      <c r="M34" s="202" t="s">
        <v>149</v>
      </c>
      <c r="N34" s="202" t="s">
        <v>149</v>
      </c>
      <c r="O34" s="202" t="s">
        <v>149</v>
      </c>
      <c r="P34" s="202" t="s">
        <v>149</v>
      </c>
      <c r="Q34" s="202" t="s">
        <v>149</v>
      </c>
      <c r="R34" s="202" t="s">
        <v>149</v>
      </c>
      <c r="S34" s="202" t="s">
        <v>149</v>
      </c>
      <c r="T34" s="202" t="s">
        <v>149</v>
      </c>
      <c r="U34" s="199" t="s">
        <v>149</v>
      </c>
      <c r="V34" s="202" t="s">
        <v>149</v>
      </c>
      <c r="W34" s="202" t="s">
        <v>149</v>
      </c>
      <c r="X34" s="202" t="s">
        <v>149</v>
      </c>
      <c r="Y34" s="202" t="s">
        <v>149</v>
      </c>
      <c r="Z34" s="199" t="s">
        <v>149</v>
      </c>
      <c r="AA34" s="202" t="s">
        <v>149</v>
      </c>
      <c r="AB34" s="202" t="s">
        <v>149</v>
      </c>
      <c r="AC34" s="203" t="s">
        <v>149</v>
      </c>
      <c r="AD34" s="199">
        <v>103488.474</v>
      </c>
      <c r="AE34" s="202">
        <v>58957.578999999998</v>
      </c>
      <c r="AF34" s="202">
        <v>6782.8689999999997</v>
      </c>
      <c r="AG34" s="202">
        <v>7304.2820000000002</v>
      </c>
      <c r="AH34" s="202">
        <v>716.41300000000001</v>
      </c>
      <c r="AI34" s="202">
        <v>0</v>
      </c>
      <c r="AJ34" s="202">
        <v>2378.741</v>
      </c>
      <c r="AK34" s="202">
        <v>0</v>
      </c>
      <c r="AL34" s="202">
        <v>1295.1780000000001</v>
      </c>
      <c r="AM34" s="202">
        <v>14.507999999999999</v>
      </c>
      <c r="AN34" s="202">
        <v>4.8000000000000001E-2</v>
      </c>
      <c r="AO34" s="202">
        <v>0</v>
      </c>
      <c r="AP34" s="202">
        <v>42.106000000000002</v>
      </c>
      <c r="AQ34" s="202">
        <v>256.89</v>
      </c>
      <c r="AR34" s="202">
        <v>19372.841</v>
      </c>
      <c r="AS34" s="202">
        <v>293.37700000000001</v>
      </c>
      <c r="AT34" s="202">
        <v>3113.7379999999998</v>
      </c>
      <c r="AU34" s="202">
        <v>1942.547</v>
      </c>
      <c r="AV34" s="202">
        <v>102.265</v>
      </c>
      <c r="AW34" s="202">
        <v>2.085</v>
      </c>
      <c r="AX34" s="202">
        <v>0</v>
      </c>
      <c r="AY34" s="202">
        <v>13.529</v>
      </c>
      <c r="AZ34" s="202">
        <v>899.47799999999995</v>
      </c>
      <c r="BA34" s="203" t="s">
        <v>149</v>
      </c>
      <c r="BB34" s="199" t="s">
        <v>149</v>
      </c>
      <c r="BC34" s="202" t="s">
        <v>149</v>
      </c>
      <c r="BD34" s="202" t="s">
        <v>149</v>
      </c>
      <c r="BE34" s="202" t="s">
        <v>149</v>
      </c>
      <c r="BF34" s="202" t="s">
        <v>149</v>
      </c>
      <c r="BG34" s="202" t="s">
        <v>149</v>
      </c>
      <c r="BH34" s="202" t="s">
        <v>149</v>
      </c>
      <c r="BI34" s="202" t="s">
        <v>149</v>
      </c>
      <c r="BJ34" s="202" t="s">
        <v>149</v>
      </c>
      <c r="BK34" s="202" t="s">
        <v>149</v>
      </c>
      <c r="BL34" s="202" t="s">
        <v>149</v>
      </c>
      <c r="BM34" s="202" t="s">
        <v>149</v>
      </c>
      <c r="BN34" s="202" t="s">
        <v>149</v>
      </c>
      <c r="BO34" s="202" t="s">
        <v>149</v>
      </c>
      <c r="BP34" s="202" t="s">
        <v>149</v>
      </c>
      <c r="BQ34" s="202" t="s">
        <v>149</v>
      </c>
      <c r="BR34" s="202" t="s">
        <v>149</v>
      </c>
      <c r="BS34" s="202" t="s">
        <v>149</v>
      </c>
      <c r="BT34" s="200" t="s">
        <v>149</v>
      </c>
      <c r="BU34" s="199" t="s">
        <v>149</v>
      </c>
      <c r="BV34" s="202" t="s">
        <v>149</v>
      </c>
      <c r="BW34" s="202" t="s">
        <v>149</v>
      </c>
      <c r="BX34" s="203" t="s">
        <v>149</v>
      </c>
      <c r="BY34" s="203" t="s">
        <v>149</v>
      </c>
      <c r="BZ34" s="203" t="s">
        <v>149</v>
      </c>
      <c r="CA34" s="204">
        <v>103488.474</v>
      </c>
      <c r="CB34" s="203">
        <v>0</v>
      </c>
    </row>
    <row r="35" spans="1:80" ht="11.25" customHeight="1" x14ac:dyDescent="0.2">
      <c r="A35" s="47"/>
      <c r="B35" s="47" t="s">
        <v>146</v>
      </c>
      <c r="C35" s="48" t="s">
        <v>208</v>
      </c>
      <c r="D35" s="48"/>
      <c r="E35" s="48"/>
      <c r="F35" s="48"/>
      <c r="G35" s="49"/>
      <c r="H35" s="50" t="s">
        <v>209</v>
      </c>
      <c r="I35" s="199">
        <v>63317.409</v>
      </c>
      <c r="J35" s="199" t="s">
        <v>149</v>
      </c>
      <c r="K35" s="202" t="s">
        <v>149</v>
      </c>
      <c r="L35" s="202" t="s">
        <v>149</v>
      </c>
      <c r="M35" s="202" t="s">
        <v>149</v>
      </c>
      <c r="N35" s="202" t="s">
        <v>149</v>
      </c>
      <c r="O35" s="202" t="s">
        <v>149</v>
      </c>
      <c r="P35" s="202" t="s">
        <v>149</v>
      </c>
      <c r="Q35" s="202" t="s">
        <v>149</v>
      </c>
      <c r="R35" s="202" t="s">
        <v>149</v>
      </c>
      <c r="S35" s="202" t="s">
        <v>149</v>
      </c>
      <c r="T35" s="202" t="s">
        <v>149</v>
      </c>
      <c r="U35" s="199" t="s">
        <v>149</v>
      </c>
      <c r="V35" s="202" t="s">
        <v>149</v>
      </c>
      <c r="W35" s="202" t="s">
        <v>149</v>
      </c>
      <c r="X35" s="202" t="s">
        <v>149</v>
      </c>
      <c r="Y35" s="202" t="s">
        <v>149</v>
      </c>
      <c r="Z35" s="199" t="s">
        <v>149</v>
      </c>
      <c r="AA35" s="202" t="s">
        <v>149</v>
      </c>
      <c r="AB35" s="202" t="s">
        <v>149</v>
      </c>
      <c r="AC35" s="203" t="s">
        <v>149</v>
      </c>
      <c r="AD35" s="199">
        <v>63317.409</v>
      </c>
      <c r="AE35" s="202">
        <v>57162.87</v>
      </c>
      <c r="AF35" s="202">
        <v>2400.0349999999999</v>
      </c>
      <c r="AG35" s="202">
        <v>3712.17</v>
      </c>
      <c r="AH35" s="202">
        <v>42.335000000000001</v>
      </c>
      <c r="AI35" s="202">
        <v>0</v>
      </c>
      <c r="AJ35" s="202" t="s">
        <v>149</v>
      </c>
      <c r="AK35" s="202" t="s">
        <v>149</v>
      </c>
      <c r="AL35" s="202" t="s">
        <v>149</v>
      </c>
      <c r="AM35" s="202" t="s">
        <v>149</v>
      </c>
      <c r="AN35" s="202" t="s">
        <v>149</v>
      </c>
      <c r="AO35" s="202" t="s">
        <v>149</v>
      </c>
      <c r="AP35" s="202" t="s">
        <v>149</v>
      </c>
      <c r="AQ35" s="202" t="s">
        <v>149</v>
      </c>
      <c r="AR35" s="202" t="s">
        <v>149</v>
      </c>
      <c r="AS35" s="202" t="s">
        <v>149</v>
      </c>
      <c r="AT35" s="202" t="s">
        <v>149</v>
      </c>
      <c r="AU35" s="202" t="s">
        <v>149</v>
      </c>
      <c r="AV35" s="202" t="s">
        <v>149</v>
      </c>
      <c r="AW35" s="202" t="s">
        <v>149</v>
      </c>
      <c r="AX35" s="202" t="s">
        <v>149</v>
      </c>
      <c r="AY35" s="202" t="s">
        <v>149</v>
      </c>
      <c r="AZ35" s="202" t="s">
        <v>149</v>
      </c>
      <c r="BA35" s="203" t="s">
        <v>149</v>
      </c>
      <c r="BB35" s="199" t="s">
        <v>149</v>
      </c>
      <c r="BC35" s="202" t="s">
        <v>149</v>
      </c>
      <c r="BD35" s="202" t="s">
        <v>149</v>
      </c>
      <c r="BE35" s="202" t="s">
        <v>149</v>
      </c>
      <c r="BF35" s="202" t="s">
        <v>149</v>
      </c>
      <c r="BG35" s="202" t="s">
        <v>149</v>
      </c>
      <c r="BH35" s="202" t="s">
        <v>149</v>
      </c>
      <c r="BI35" s="202" t="s">
        <v>149</v>
      </c>
      <c r="BJ35" s="202" t="s">
        <v>149</v>
      </c>
      <c r="BK35" s="202" t="s">
        <v>149</v>
      </c>
      <c r="BL35" s="202" t="s">
        <v>149</v>
      </c>
      <c r="BM35" s="202" t="s">
        <v>149</v>
      </c>
      <c r="BN35" s="202" t="s">
        <v>149</v>
      </c>
      <c r="BO35" s="202" t="s">
        <v>149</v>
      </c>
      <c r="BP35" s="202" t="s">
        <v>149</v>
      </c>
      <c r="BQ35" s="202" t="s">
        <v>149</v>
      </c>
      <c r="BR35" s="202" t="s">
        <v>149</v>
      </c>
      <c r="BS35" s="202" t="s">
        <v>149</v>
      </c>
      <c r="BT35" s="200" t="s">
        <v>149</v>
      </c>
      <c r="BU35" s="199" t="s">
        <v>149</v>
      </c>
      <c r="BV35" s="202" t="s">
        <v>149</v>
      </c>
      <c r="BW35" s="202" t="s">
        <v>149</v>
      </c>
      <c r="BX35" s="203" t="s">
        <v>149</v>
      </c>
      <c r="BY35" s="203" t="s">
        <v>149</v>
      </c>
      <c r="BZ35" s="203" t="s">
        <v>149</v>
      </c>
      <c r="CA35" s="204">
        <v>63317.409</v>
      </c>
      <c r="CB35" s="203">
        <v>0</v>
      </c>
    </row>
    <row r="36" spans="1:80" ht="11.25" customHeight="1" x14ac:dyDescent="0.2">
      <c r="A36" s="47"/>
      <c r="B36" s="47" t="s">
        <v>146</v>
      </c>
      <c r="C36" s="48" t="s">
        <v>210</v>
      </c>
      <c r="D36" s="48"/>
      <c r="E36" s="48"/>
      <c r="F36" s="48"/>
      <c r="G36" s="49"/>
      <c r="H36" s="50" t="s">
        <v>211</v>
      </c>
      <c r="I36" s="199">
        <v>3807.8560000000002</v>
      </c>
      <c r="J36" s="199" t="s">
        <v>149</v>
      </c>
      <c r="K36" s="202" t="s">
        <v>149</v>
      </c>
      <c r="L36" s="202" t="s">
        <v>149</v>
      </c>
      <c r="M36" s="202" t="s">
        <v>149</v>
      </c>
      <c r="N36" s="202" t="s">
        <v>149</v>
      </c>
      <c r="O36" s="202" t="s">
        <v>149</v>
      </c>
      <c r="P36" s="202" t="s">
        <v>149</v>
      </c>
      <c r="Q36" s="202" t="s">
        <v>149</v>
      </c>
      <c r="R36" s="202" t="s">
        <v>149</v>
      </c>
      <c r="S36" s="202" t="s">
        <v>149</v>
      </c>
      <c r="T36" s="202" t="s">
        <v>149</v>
      </c>
      <c r="U36" s="199" t="s">
        <v>149</v>
      </c>
      <c r="V36" s="202" t="s">
        <v>149</v>
      </c>
      <c r="W36" s="202" t="s">
        <v>149</v>
      </c>
      <c r="X36" s="202" t="s">
        <v>149</v>
      </c>
      <c r="Y36" s="202" t="s">
        <v>149</v>
      </c>
      <c r="Z36" s="199" t="s">
        <v>149</v>
      </c>
      <c r="AA36" s="202" t="s">
        <v>149</v>
      </c>
      <c r="AB36" s="202" t="s">
        <v>149</v>
      </c>
      <c r="AC36" s="203" t="s">
        <v>149</v>
      </c>
      <c r="AD36" s="199">
        <v>3807.8560000000002</v>
      </c>
      <c r="AE36" s="202" t="s">
        <v>149</v>
      </c>
      <c r="AF36" s="202" t="s">
        <v>149</v>
      </c>
      <c r="AG36" s="202" t="s">
        <v>149</v>
      </c>
      <c r="AH36" s="202" t="s">
        <v>149</v>
      </c>
      <c r="AI36" s="202" t="s">
        <v>149</v>
      </c>
      <c r="AJ36" s="202">
        <v>2378.741</v>
      </c>
      <c r="AK36" s="202">
        <v>0</v>
      </c>
      <c r="AL36" s="202">
        <v>127.748</v>
      </c>
      <c r="AM36" s="202">
        <v>0</v>
      </c>
      <c r="AN36" s="202">
        <v>0</v>
      </c>
      <c r="AO36" s="202">
        <v>0</v>
      </c>
      <c r="AP36" s="202">
        <v>0</v>
      </c>
      <c r="AQ36" s="202">
        <v>0</v>
      </c>
      <c r="AR36" s="202">
        <v>423.84100000000001</v>
      </c>
      <c r="AS36" s="202">
        <v>23.105</v>
      </c>
      <c r="AT36" s="202">
        <v>0.313</v>
      </c>
      <c r="AU36" s="202">
        <v>679.27800000000002</v>
      </c>
      <c r="AV36" s="202">
        <v>0</v>
      </c>
      <c r="AW36" s="202">
        <v>0</v>
      </c>
      <c r="AX36" s="202">
        <v>0</v>
      </c>
      <c r="AY36" s="202">
        <v>4.0000000000000001E-3</v>
      </c>
      <c r="AZ36" s="202">
        <v>174.827</v>
      </c>
      <c r="BA36" s="203" t="s">
        <v>149</v>
      </c>
      <c r="BB36" s="199">
        <v>0</v>
      </c>
      <c r="BC36" s="202" t="s">
        <v>149</v>
      </c>
      <c r="BD36" s="202" t="s">
        <v>149</v>
      </c>
      <c r="BE36" s="202" t="s">
        <v>149</v>
      </c>
      <c r="BF36" s="202" t="s">
        <v>149</v>
      </c>
      <c r="BG36" s="202" t="s">
        <v>149</v>
      </c>
      <c r="BH36" s="202" t="s">
        <v>149</v>
      </c>
      <c r="BI36" s="202" t="s">
        <v>149</v>
      </c>
      <c r="BJ36" s="202" t="s">
        <v>149</v>
      </c>
      <c r="BK36" s="202" t="s">
        <v>149</v>
      </c>
      <c r="BL36" s="202" t="s">
        <v>149</v>
      </c>
      <c r="BM36" s="202" t="s">
        <v>149</v>
      </c>
      <c r="BN36" s="202">
        <v>0</v>
      </c>
      <c r="BO36" s="202" t="s">
        <v>149</v>
      </c>
      <c r="BP36" s="202">
        <v>0</v>
      </c>
      <c r="BQ36" s="202" t="s">
        <v>149</v>
      </c>
      <c r="BR36" s="202">
        <v>0</v>
      </c>
      <c r="BS36" s="202" t="s">
        <v>149</v>
      </c>
      <c r="BT36" s="200" t="s">
        <v>149</v>
      </c>
      <c r="BU36" s="199" t="s">
        <v>149</v>
      </c>
      <c r="BV36" s="202" t="s">
        <v>149</v>
      </c>
      <c r="BW36" s="202" t="s">
        <v>149</v>
      </c>
      <c r="BX36" s="203" t="s">
        <v>149</v>
      </c>
      <c r="BY36" s="203" t="s">
        <v>149</v>
      </c>
      <c r="BZ36" s="203" t="s">
        <v>149</v>
      </c>
      <c r="CA36" s="204">
        <v>3807.8560000000002</v>
      </c>
      <c r="CB36" s="203">
        <v>0</v>
      </c>
    </row>
    <row r="37" spans="1:80" ht="11.25" customHeight="1" x14ac:dyDescent="0.2">
      <c r="A37" s="47"/>
      <c r="B37" s="47" t="s">
        <v>146</v>
      </c>
      <c r="C37" s="48" t="s">
        <v>212</v>
      </c>
      <c r="D37" s="48"/>
      <c r="E37" s="48"/>
      <c r="F37" s="48"/>
      <c r="G37" s="49"/>
      <c r="H37" s="50" t="s">
        <v>213</v>
      </c>
      <c r="I37" s="199">
        <v>3670.395</v>
      </c>
      <c r="J37" s="199" t="s">
        <v>149</v>
      </c>
      <c r="K37" s="202" t="s">
        <v>149</v>
      </c>
      <c r="L37" s="202" t="s">
        <v>149</v>
      </c>
      <c r="M37" s="202" t="s">
        <v>149</v>
      </c>
      <c r="N37" s="202" t="s">
        <v>149</v>
      </c>
      <c r="O37" s="202" t="s">
        <v>149</v>
      </c>
      <c r="P37" s="202" t="s">
        <v>149</v>
      </c>
      <c r="Q37" s="202" t="s">
        <v>149</v>
      </c>
      <c r="R37" s="202" t="s">
        <v>149</v>
      </c>
      <c r="S37" s="202" t="s">
        <v>149</v>
      </c>
      <c r="T37" s="202" t="s">
        <v>149</v>
      </c>
      <c r="U37" s="199" t="s">
        <v>149</v>
      </c>
      <c r="V37" s="202" t="s">
        <v>149</v>
      </c>
      <c r="W37" s="202" t="s">
        <v>149</v>
      </c>
      <c r="X37" s="202" t="s">
        <v>149</v>
      </c>
      <c r="Y37" s="202" t="s">
        <v>149</v>
      </c>
      <c r="Z37" s="199" t="s">
        <v>149</v>
      </c>
      <c r="AA37" s="202" t="s">
        <v>149</v>
      </c>
      <c r="AB37" s="202" t="s">
        <v>149</v>
      </c>
      <c r="AC37" s="203" t="s">
        <v>149</v>
      </c>
      <c r="AD37" s="199">
        <v>3670.395</v>
      </c>
      <c r="AE37" s="202" t="s">
        <v>149</v>
      </c>
      <c r="AF37" s="202" t="s">
        <v>149</v>
      </c>
      <c r="AG37" s="202" t="s">
        <v>149</v>
      </c>
      <c r="AH37" s="202" t="s">
        <v>149</v>
      </c>
      <c r="AI37" s="202" t="s">
        <v>149</v>
      </c>
      <c r="AJ37" s="202">
        <v>0</v>
      </c>
      <c r="AK37" s="202">
        <v>0</v>
      </c>
      <c r="AL37" s="202">
        <v>1.133</v>
      </c>
      <c r="AM37" s="202">
        <v>14.507999999999999</v>
      </c>
      <c r="AN37" s="202">
        <v>1E-3</v>
      </c>
      <c r="AO37" s="202">
        <v>0</v>
      </c>
      <c r="AP37" s="202">
        <v>14.553000000000001</v>
      </c>
      <c r="AQ37" s="202">
        <v>26.824999999999999</v>
      </c>
      <c r="AR37" s="202">
        <v>2.8559999999999999</v>
      </c>
      <c r="AS37" s="202">
        <v>268.95699999999999</v>
      </c>
      <c r="AT37" s="202">
        <v>3113.3319999999999</v>
      </c>
      <c r="AU37" s="202">
        <v>207.42</v>
      </c>
      <c r="AV37" s="202">
        <v>0</v>
      </c>
      <c r="AW37" s="202">
        <v>2.0840000000000001</v>
      </c>
      <c r="AX37" s="202">
        <v>0</v>
      </c>
      <c r="AY37" s="202">
        <v>0</v>
      </c>
      <c r="AZ37" s="202">
        <v>18.725000000000001</v>
      </c>
      <c r="BA37" s="203" t="s">
        <v>149</v>
      </c>
      <c r="BB37" s="199">
        <v>0</v>
      </c>
      <c r="BC37" s="202" t="s">
        <v>149</v>
      </c>
      <c r="BD37" s="202" t="s">
        <v>149</v>
      </c>
      <c r="BE37" s="202" t="s">
        <v>149</v>
      </c>
      <c r="BF37" s="202" t="s">
        <v>149</v>
      </c>
      <c r="BG37" s="202" t="s">
        <v>149</v>
      </c>
      <c r="BH37" s="202" t="s">
        <v>149</v>
      </c>
      <c r="BI37" s="202" t="s">
        <v>149</v>
      </c>
      <c r="BJ37" s="202" t="s">
        <v>149</v>
      </c>
      <c r="BK37" s="202" t="s">
        <v>149</v>
      </c>
      <c r="BL37" s="202" t="s">
        <v>149</v>
      </c>
      <c r="BM37" s="202" t="s">
        <v>149</v>
      </c>
      <c r="BN37" s="202">
        <v>0</v>
      </c>
      <c r="BO37" s="202" t="s">
        <v>149</v>
      </c>
      <c r="BP37" s="202">
        <v>0</v>
      </c>
      <c r="BQ37" s="202" t="s">
        <v>149</v>
      </c>
      <c r="BR37" s="202">
        <v>0</v>
      </c>
      <c r="BS37" s="202" t="s">
        <v>149</v>
      </c>
      <c r="BT37" s="200" t="s">
        <v>149</v>
      </c>
      <c r="BU37" s="199" t="s">
        <v>149</v>
      </c>
      <c r="BV37" s="202" t="s">
        <v>149</v>
      </c>
      <c r="BW37" s="202" t="s">
        <v>149</v>
      </c>
      <c r="BX37" s="203" t="s">
        <v>149</v>
      </c>
      <c r="BY37" s="203" t="s">
        <v>149</v>
      </c>
      <c r="BZ37" s="203" t="s">
        <v>149</v>
      </c>
      <c r="CA37" s="204">
        <v>3670.395</v>
      </c>
      <c r="CB37" s="203">
        <v>0</v>
      </c>
    </row>
    <row r="38" spans="1:80" ht="11.25" customHeight="1" x14ac:dyDescent="0.2">
      <c r="A38" s="83"/>
      <c r="B38" s="47" t="s">
        <v>146</v>
      </c>
      <c r="C38" s="48" t="s">
        <v>214</v>
      </c>
      <c r="D38" s="48"/>
      <c r="E38" s="48"/>
      <c r="F38" s="48"/>
      <c r="G38" s="49"/>
      <c r="H38" s="50" t="s">
        <v>215</v>
      </c>
      <c r="I38" s="199">
        <v>20807.151999999998</v>
      </c>
      <c r="J38" s="199" t="s">
        <v>149</v>
      </c>
      <c r="K38" s="202" t="s">
        <v>149</v>
      </c>
      <c r="L38" s="202" t="s">
        <v>149</v>
      </c>
      <c r="M38" s="202" t="s">
        <v>149</v>
      </c>
      <c r="N38" s="202" t="s">
        <v>149</v>
      </c>
      <c r="O38" s="202" t="s">
        <v>149</v>
      </c>
      <c r="P38" s="202" t="s">
        <v>149</v>
      </c>
      <c r="Q38" s="202" t="s">
        <v>149</v>
      </c>
      <c r="R38" s="202" t="s">
        <v>149</v>
      </c>
      <c r="S38" s="202" t="s">
        <v>149</v>
      </c>
      <c r="T38" s="202" t="s">
        <v>149</v>
      </c>
      <c r="U38" s="199" t="s">
        <v>149</v>
      </c>
      <c r="V38" s="202" t="s">
        <v>149</v>
      </c>
      <c r="W38" s="202" t="s">
        <v>149</v>
      </c>
      <c r="X38" s="202" t="s">
        <v>149</v>
      </c>
      <c r="Y38" s="202" t="s">
        <v>149</v>
      </c>
      <c r="Z38" s="199" t="s">
        <v>149</v>
      </c>
      <c r="AA38" s="202" t="s">
        <v>149</v>
      </c>
      <c r="AB38" s="202" t="s">
        <v>149</v>
      </c>
      <c r="AC38" s="203" t="s">
        <v>149</v>
      </c>
      <c r="AD38" s="199">
        <v>20807.151999999998</v>
      </c>
      <c r="AE38" s="202">
        <v>897.35500000000002</v>
      </c>
      <c r="AF38" s="202">
        <v>665.91600000000005</v>
      </c>
      <c r="AG38" s="202" t="s">
        <v>149</v>
      </c>
      <c r="AH38" s="202" t="s">
        <v>149</v>
      </c>
      <c r="AI38" s="202" t="s">
        <v>149</v>
      </c>
      <c r="AJ38" s="202">
        <v>0</v>
      </c>
      <c r="AK38" s="202">
        <v>0</v>
      </c>
      <c r="AL38" s="202">
        <v>399.33100000000002</v>
      </c>
      <c r="AM38" s="202">
        <v>0</v>
      </c>
      <c r="AN38" s="202">
        <v>4.7E-2</v>
      </c>
      <c r="AO38" s="202">
        <v>0</v>
      </c>
      <c r="AP38" s="202">
        <v>27.553000000000001</v>
      </c>
      <c r="AQ38" s="202">
        <v>213.47</v>
      </c>
      <c r="AR38" s="202">
        <v>16742.013999999999</v>
      </c>
      <c r="AS38" s="202">
        <v>0</v>
      </c>
      <c r="AT38" s="202">
        <v>0</v>
      </c>
      <c r="AU38" s="202">
        <v>1055.8489999999999</v>
      </c>
      <c r="AV38" s="202">
        <v>101.596</v>
      </c>
      <c r="AW38" s="202">
        <v>1E-3</v>
      </c>
      <c r="AX38" s="202">
        <v>0</v>
      </c>
      <c r="AY38" s="202">
        <v>0</v>
      </c>
      <c r="AZ38" s="202">
        <v>704.02200000000005</v>
      </c>
      <c r="BA38" s="203" t="s">
        <v>149</v>
      </c>
      <c r="BB38" s="199">
        <v>0</v>
      </c>
      <c r="BC38" s="202" t="s">
        <v>149</v>
      </c>
      <c r="BD38" s="202" t="s">
        <v>149</v>
      </c>
      <c r="BE38" s="202" t="s">
        <v>149</v>
      </c>
      <c r="BF38" s="202" t="s">
        <v>149</v>
      </c>
      <c r="BG38" s="202" t="s">
        <v>149</v>
      </c>
      <c r="BH38" s="202" t="s">
        <v>149</v>
      </c>
      <c r="BI38" s="202" t="s">
        <v>149</v>
      </c>
      <c r="BJ38" s="202" t="s">
        <v>149</v>
      </c>
      <c r="BK38" s="202" t="s">
        <v>149</v>
      </c>
      <c r="BL38" s="202" t="s">
        <v>149</v>
      </c>
      <c r="BM38" s="202" t="s">
        <v>149</v>
      </c>
      <c r="BN38" s="202">
        <v>0</v>
      </c>
      <c r="BO38" s="202" t="s">
        <v>149</v>
      </c>
      <c r="BP38" s="202">
        <v>0</v>
      </c>
      <c r="BQ38" s="202" t="s">
        <v>149</v>
      </c>
      <c r="BR38" s="202">
        <v>0</v>
      </c>
      <c r="BS38" s="202" t="s">
        <v>149</v>
      </c>
      <c r="BT38" s="200" t="s">
        <v>149</v>
      </c>
      <c r="BU38" s="199" t="s">
        <v>149</v>
      </c>
      <c r="BV38" s="202" t="s">
        <v>149</v>
      </c>
      <c r="BW38" s="202" t="s">
        <v>149</v>
      </c>
      <c r="BX38" s="203" t="s">
        <v>149</v>
      </c>
      <c r="BY38" s="203" t="s">
        <v>149</v>
      </c>
      <c r="BZ38" s="203" t="s">
        <v>149</v>
      </c>
      <c r="CA38" s="204">
        <v>20807.151999999998</v>
      </c>
      <c r="CB38" s="203">
        <v>0</v>
      </c>
    </row>
    <row r="39" spans="1:80" ht="11.25" customHeight="1" x14ac:dyDescent="0.2">
      <c r="A39" s="83"/>
      <c r="B39" s="47" t="s">
        <v>146</v>
      </c>
      <c r="C39" s="48" t="s">
        <v>216</v>
      </c>
      <c r="D39" s="48"/>
      <c r="E39" s="48"/>
      <c r="F39" s="48"/>
      <c r="G39" s="49"/>
      <c r="H39" s="50" t="s">
        <v>217</v>
      </c>
      <c r="I39" s="199">
        <v>8083.2510000000002</v>
      </c>
      <c r="J39" s="199" t="s">
        <v>149</v>
      </c>
      <c r="K39" s="202" t="s">
        <v>149</v>
      </c>
      <c r="L39" s="202" t="s">
        <v>149</v>
      </c>
      <c r="M39" s="202" t="s">
        <v>149</v>
      </c>
      <c r="N39" s="202" t="s">
        <v>149</v>
      </c>
      <c r="O39" s="202" t="s">
        <v>149</v>
      </c>
      <c r="P39" s="202" t="s">
        <v>149</v>
      </c>
      <c r="Q39" s="202" t="s">
        <v>149</v>
      </c>
      <c r="R39" s="202" t="s">
        <v>149</v>
      </c>
      <c r="S39" s="202" t="s">
        <v>149</v>
      </c>
      <c r="T39" s="202" t="s">
        <v>149</v>
      </c>
      <c r="U39" s="199" t="s">
        <v>149</v>
      </c>
      <c r="V39" s="202" t="s">
        <v>149</v>
      </c>
      <c r="W39" s="202" t="s">
        <v>149</v>
      </c>
      <c r="X39" s="202" t="s">
        <v>149</v>
      </c>
      <c r="Y39" s="202" t="s">
        <v>149</v>
      </c>
      <c r="Z39" s="199" t="s">
        <v>149</v>
      </c>
      <c r="AA39" s="202" t="s">
        <v>149</v>
      </c>
      <c r="AB39" s="202" t="s">
        <v>149</v>
      </c>
      <c r="AC39" s="203" t="s">
        <v>149</v>
      </c>
      <c r="AD39" s="199">
        <v>8083.2510000000002</v>
      </c>
      <c r="AE39" s="202">
        <v>897.35500000000002</v>
      </c>
      <c r="AF39" s="202">
        <v>2919.7049999999999</v>
      </c>
      <c r="AG39" s="202">
        <v>3592.1129999999998</v>
      </c>
      <c r="AH39" s="202">
        <v>674.07799999999997</v>
      </c>
      <c r="AI39" s="202">
        <v>0</v>
      </c>
      <c r="AJ39" s="202" t="s">
        <v>149</v>
      </c>
      <c r="AK39" s="202" t="s">
        <v>149</v>
      </c>
      <c r="AL39" s="202" t="s">
        <v>149</v>
      </c>
      <c r="AM39" s="202" t="s">
        <v>149</v>
      </c>
      <c r="AN39" s="202" t="s">
        <v>149</v>
      </c>
      <c r="AO39" s="202" t="s">
        <v>149</v>
      </c>
      <c r="AP39" s="202" t="s">
        <v>149</v>
      </c>
      <c r="AQ39" s="202" t="s">
        <v>149</v>
      </c>
      <c r="AR39" s="202" t="s">
        <v>149</v>
      </c>
      <c r="AS39" s="202" t="s">
        <v>149</v>
      </c>
      <c r="AT39" s="202" t="s">
        <v>149</v>
      </c>
      <c r="AU39" s="202" t="s">
        <v>149</v>
      </c>
      <c r="AV39" s="202" t="s">
        <v>149</v>
      </c>
      <c r="AW39" s="202" t="s">
        <v>149</v>
      </c>
      <c r="AX39" s="202" t="s">
        <v>149</v>
      </c>
      <c r="AY39" s="202" t="s">
        <v>149</v>
      </c>
      <c r="AZ39" s="202" t="s">
        <v>149</v>
      </c>
      <c r="BA39" s="203" t="s">
        <v>149</v>
      </c>
      <c r="BB39" s="199" t="s">
        <v>149</v>
      </c>
      <c r="BC39" s="202" t="s">
        <v>149</v>
      </c>
      <c r="BD39" s="202" t="s">
        <v>149</v>
      </c>
      <c r="BE39" s="202" t="s">
        <v>149</v>
      </c>
      <c r="BF39" s="202" t="s">
        <v>149</v>
      </c>
      <c r="BG39" s="202" t="s">
        <v>149</v>
      </c>
      <c r="BH39" s="202" t="s">
        <v>149</v>
      </c>
      <c r="BI39" s="202" t="s">
        <v>149</v>
      </c>
      <c r="BJ39" s="202" t="s">
        <v>149</v>
      </c>
      <c r="BK39" s="202" t="s">
        <v>149</v>
      </c>
      <c r="BL39" s="202" t="s">
        <v>149</v>
      </c>
      <c r="BM39" s="202" t="s">
        <v>149</v>
      </c>
      <c r="BN39" s="202" t="s">
        <v>149</v>
      </c>
      <c r="BO39" s="202" t="s">
        <v>149</v>
      </c>
      <c r="BP39" s="202" t="s">
        <v>149</v>
      </c>
      <c r="BQ39" s="202" t="s">
        <v>149</v>
      </c>
      <c r="BR39" s="202" t="s">
        <v>149</v>
      </c>
      <c r="BS39" s="202" t="s">
        <v>149</v>
      </c>
      <c r="BT39" s="200" t="s">
        <v>149</v>
      </c>
      <c r="BU39" s="199" t="s">
        <v>149</v>
      </c>
      <c r="BV39" s="202" t="s">
        <v>149</v>
      </c>
      <c r="BW39" s="202" t="s">
        <v>149</v>
      </c>
      <c r="BX39" s="203" t="s">
        <v>149</v>
      </c>
      <c r="BY39" s="203" t="s">
        <v>149</v>
      </c>
      <c r="BZ39" s="203" t="s">
        <v>149</v>
      </c>
      <c r="CA39" s="204">
        <v>8083.2510000000002</v>
      </c>
      <c r="CB39" s="203">
        <v>0</v>
      </c>
    </row>
    <row r="40" spans="1:80" ht="11.25" customHeight="1" x14ac:dyDescent="0.2">
      <c r="A40" s="83"/>
      <c r="B40" s="47" t="s">
        <v>146</v>
      </c>
      <c r="C40" s="48" t="s">
        <v>218</v>
      </c>
      <c r="D40" s="48"/>
      <c r="E40" s="48"/>
      <c r="F40" s="48"/>
      <c r="G40" s="49"/>
      <c r="H40" s="50" t="s">
        <v>219</v>
      </c>
      <c r="I40" s="199">
        <v>3802.41</v>
      </c>
      <c r="J40" s="199" t="s">
        <v>149</v>
      </c>
      <c r="K40" s="202" t="s">
        <v>149</v>
      </c>
      <c r="L40" s="202" t="s">
        <v>149</v>
      </c>
      <c r="M40" s="202" t="s">
        <v>149</v>
      </c>
      <c r="N40" s="202" t="s">
        <v>149</v>
      </c>
      <c r="O40" s="202" t="s">
        <v>149</v>
      </c>
      <c r="P40" s="202" t="s">
        <v>149</v>
      </c>
      <c r="Q40" s="202" t="s">
        <v>149</v>
      </c>
      <c r="R40" s="202" t="s">
        <v>149</v>
      </c>
      <c r="S40" s="202" t="s">
        <v>149</v>
      </c>
      <c r="T40" s="202" t="s">
        <v>149</v>
      </c>
      <c r="U40" s="199" t="s">
        <v>149</v>
      </c>
      <c r="V40" s="202" t="s">
        <v>149</v>
      </c>
      <c r="W40" s="202" t="s">
        <v>149</v>
      </c>
      <c r="X40" s="202" t="s">
        <v>149</v>
      </c>
      <c r="Y40" s="202" t="s">
        <v>149</v>
      </c>
      <c r="Z40" s="199" t="s">
        <v>149</v>
      </c>
      <c r="AA40" s="202" t="s">
        <v>149</v>
      </c>
      <c r="AB40" s="202" t="s">
        <v>149</v>
      </c>
      <c r="AC40" s="203" t="s">
        <v>149</v>
      </c>
      <c r="AD40" s="199">
        <v>3802.41</v>
      </c>
      <c r="AE40" s="202">
        <v>0</v>
      </c>
      <c r="AF40" s="202">
        <v>797.21400000000006</v>
      </c>
      <c r="AG40" s="202" t="s">
        <v>149</v>
      </c>
      <c r="AH40" s="202" t="s">
        <v>149</v>
      </c>
      <c r="AI40" s="202" t="s">
        <v>149</v>
      </c>
      <c r="AJ40" s="202">
        <v>0</v>
      </c>
      <c r="AK40" s="202">
        <v>0</v>
      </c>
      <c r="AL40" s="202">
        <v>766.96600000000001</v>
      </c>
      <c r="AM40" s="202">
        <v>0</v>
      </c>
      <c r="AN40" s="202">
        <v>0</v>
      </c>
      <c r="AO40" s="202">
        <v>0</v>
      </c>
      <c r="AP40" s="202">
        <v>0</v>
      </c>
      <c r="AQ40" s="202">
        <v>16.594999999999999</v>
      </c>
      <c r="AR40" s="202">
        <v>2204.13</v>
      </c>
      <c r="AS40" s="202">
        <v>1.3149999999999999</v>
      </c>
      <c r="AT40" s="202">
        <v>9.1999999999999998E-2</v>
      </c>
      <c r="AU40" s="202">
        <v>0</v>
      </c>
      <c r="AV40" s="202">
        <v>0.66900000000000004</v>
      </c>
      <c r="AW40" s="202">
        <v>0</v>
      </c>
      <c r="AX40" s="202">
        <v>0</v>
      </c>
      <c r="AY40" s="202">
        <v>13.525</v>
      </c>
      <c r="AZ40" s="202">
        <v>1.905</v>
      </c>
      <c r="BA40" s="203" t="s">
        <v>149</v>
      </c>
      <c r="BB40" s="199">
        <v>0</v>
      </c>
      <c r="BC40" s="202" t="s">
        <v>149</v>
      </c>
      <c r="BD40" s="202" t="s">
        <v>149</v>
      </c>
      <c r="BE40" s="202" t="s">
        <v>149</v>
      </c>
      <c r="BF40" s="202" t="s">
        <v>149</v>
      </c>
      <c r="BG40" s="202" t="s">
        <v>149</v>
      </c>
      <c r="BH40" s="202" t="s">
        <v>149</v>
      </c>
      <c r="BI40" s="202" t="s">
        <v>149</v>
      </c>
      <c r="BJ40" s="202" t="s">
        <v>149</v>
      </c>
      <c r="BK40" s="202" t="s">
        <v>149</v>
      </c>
      <c r="BL40" s="202" t="s">
        <v>149</v>
      </c>
      <c r="BM40" s="202" t="s">
        <v>149</v>
      </c>
      <c r="BN40" s="202">
        <v>0</v>
      </c>
      <c r="BO40" s="202" t="s">
        <v>149</v>
      </c>
      <c r="BP40" s="202">
        <v>0</v>
      </c>
      <c r="BQ40" s="202" t="s">
        <v>149</v>
      </c>
      <c r="BR40" s="202">
        <v>0</v>
      </c>
      <c r="BS40" s="202" t="s">
        <v>149</v>
      </c>
      <c r="BT40" s="200" t="s">
        <v>149</v>
      </c>
      <c r="BU40" s="199" t="s">
        <v>149</v>
      </c>
      <c r="BV40" s="202" t="s">
        <v>149</v>
      </c>
      <c r="BW40" s="202" t="s">
        <v>149</v>
      </c>
      <c r="BX40" s="203" t="s">
        <v>149</v>
      </c>
      <c r="BY40" s="203" t="s">
        <v>149</v>
      </c>
      <c r="BZ40" s="203" t="s">
        <v>149</v>
      </c>
      <c r="CA40" s="204">
        <v>3802.41</v>
      </c>
      <c r="CB40" s="203">
        <v>0</v>
      </c>
    </row>
    <row r="41" spans="1:80" ht="11.25" customHeight="1" x14ac:dyDescent="0.2">
      <c r="A41" s="47" t="s">
        <v>146</v>
      </c>
      <c r="B41" s="48" t="s">
        <v>220</v>
      </c>
      <c r="C41" s="48"/>
      <c r="D41" s="48"/>
      <c r="E41" s="48"/>
      <c r="F41" s="48"/>
      <c r="G41" s="49"/>
      <c r="H41" s="50" t="s">
        <v>221</v>
      </c>
      <c r="I41" s="199">
        <v>0</v>
      </c>
      <c r="J41" s="199">
        <v>0</v>
      </c>
      <c r="K41" s="202">
        <v>0</v>
      </c>
      <c r="L41" s="202">
        <v>0</v>
      </c>
      <c r="M41" s="202">
        <v>0</v>
      </c>
      <c r="N41" s="202">
        <v>0</v>
      </c>
      <c r="O41" s="202">
        <v>0</v>
      </c>
      <c r="P41" s="202">
        <v>0</v>
      </c>
      <c r="Q41" s="202">
        <v>0</v>
      </c>
      <c r="R41" s="202">
        <v>0</v>
      </c>
      <c r="S41" s="202">
        <v>0</v>
      </c>
      <c r="T41" s="202">
        <v>0</v>
      </c>
      <c r="U41" s="199">
        <v>0</v>
      </c>
      <c r="V41" s="202">
        <v>0</v>
      </c>
      <c r="W41" s="202">
        <v>0</v>
      </c>
      <c r="X41" s="202">
        <v>0</v>
      </c>
      <c r="Y41" s="202">
        <v>0</v>
      </c>
      <c r="Z41" s="199">
        <v>0</v>
      </c>
      <c r="AA41" s="202">
        <v>0</v>
      </c>
      <c r="AB41" s="202">
        <v>0</v>
      </c>
      <c r="AC41" s="203">
        <v>0</v>
      </c>
      <c r="AD41" s="199">
        <v>0</v>
      </c>
      <c r="AE41" s="202">
        <v>0</v>
      </c>
      <c r="AF41" s="202">
        <v>0</v>
      </c>
      <c r="AG41" s="202" t="s">
        <v>149</v>
      </c>
      <c r="AH41" s="202" t="s">
        <v>149</v>
      </c>
      <c r="AI41" s="202" t="s">
        <v>149</v>
      </c>
      <c r="AJ41" s="202">
        <v>0</v>
      </c>
      <c r="AK41" s="202">
        <v>0</v>
      </c>
      <c r="AL41" s="202">
        <v>0</v>
      </c>
      <c r="AM41" s="202">
        <v>0</v>
      </c>
      <c r="AN41" s="202">
        <v>0</v>
      </c>
      <c r="AO41" s="202">
        <v>0</v>
      </c>
      <c r="AP41" s="202">
        <v>0</v>
      </c>
      <c r="AQ41" s="202">
        <v>0</v>
      </c>
      <c r="AR41" s="202">
        <v>0</v>
      </c>
      <c r="AS41" s="202">
        <v>0</v>
      </c>
      <c r="AT41" s="202">
        <v>0</v>
      </c>
      <c r="AU41" s="202">
        <v>0</v>
      </c>
      <c r="AV41" s="202">
        <v>0</v>
      </c>
      <c r="AW41" s="202">
        <v>0</v>
      </c>
      <c r="AX41" s="202">
        <v>0</v>
      </c>
      <c r="AY41" s="202">
        <v>0</v>
      </c>
      <c r="AZ41" s="202">
        <v>0</v>
      </c>
      <c r="BA41" s="203" t="s">
        <v>149</v>
      </c>
      <c r="BB41" s="199">
        <v>0</v>
      </c>
      <c r="BC41" s="202" t="s">
        <v>149</v>
      </c>
      <c r="BD41" s="202" t="s">
        <v>149</v>
      </c>
      <c r="BE41" s="202" t="s">
        <v>149</v>
      </c>
      <c r="BF41" s="202" t="s">
        <v>149</v>
      </c>
      <c r="BG41" s="202" t="s">
        <v>149</v>
      </c>
      <c r="BH41" s="202" t="s">
        <v>149</v>
      </c>
      <c r="BI41" s="202" t="s">
        <v>149</v>
      </c>
      <c r="BJ41" s="202" t="s">
        <v>149</v>
      </c>
      <c r="BK41" s="202" t="s">
        <v>149</v>
      </c>
      <c r="BL41" s="202" t="s">
        <v>149</v>
      </c>
      <c r="BM41" s="202">
        <v>0</v>
      </c>
      <c r="BN41" s="202">
        <v>0</v>
      </c>
      <c r="BO41" s="202">
        <v>0</v>
      </c>
      <c r="BP41" s="202">
        <v>0</v>
      </c>
      <c r="BQ41" s="202">
        <v>0</v>
      </c>
      <c r="BR41" s="202">
        <v>0</v>
      </c>
      <c r="BS41" s="202">
        <v>0</v>
      </c>
      <c r="BT41" s="200" t="s">
        <v>149</v>
      </c>
      <c r="BU41" s="199">
        <v>0</v>
      </c>
      <c r="BV41" s="202">
        <v>0</v>
      </c>
      <c r="BW41" s="202" t="s">
        <v>149</v>
      </c>
      <c r="BX41" s="203" t="s">
        <v>149</v>
      </c>
      <c r="BY41" s="203" t="s">
        <v>149</v>
      </c>
      <c r="BZ41" s="203" t="s">
        <v>149</v>
      </c>
      <c r="CA41" s="204">
        <v>0</v>
      </c>
      <c r="CB41" s="203">
        <v>0</v>
      </c>
    </row>
    <row r="42" spans="1:80" ht="11.25" customHeight="1" x14ac:dyDescent="0.2">
      <c r="A42" s="47" t="s">
        <v>146</v>
      </c>
      <c r="B42" s="48" t="s">
        <v>222</v>
      </c>
      <c r="C42" s="48"/>
      <c r="D42" s="48"/>
      <c r="E42" s="48"/>
      <c r="F42" s="48"/>
      <c r="G42" s="49"/>
      <c r="H42" s="214" t="s">
        <v>223</v>
      </c>
      <c r="I42" s="199">
        <v>0</v>
      </c>
      <c r="J42" s="199">
        <v>0</v>
      </c>
      <c r="K42" s="202">
        <v>0</v>
      </c>
      <c r="L42" s="202">
        <v>0</v>
      </c>
      <c r="M42" s="202">
        <v>0</v>
      </c>
      <c r="N42" s="202">
        <v>0</v>
      </c>
      <c r="O42" s="202">
        <v>0</v>
      </c>
      <c r="P42" s="202">
        <v>0</v>
      </c>
      <c r="Q42" s="202">
        <v>0</v>
      </c>
      <c r="R42" s="202">
        <v>0</v>
      </c>
      <c r="S42" s="202">
        <v>0</v>
      </c>
      <c r="T42" s="202">
        <v>0</v>
      </c>
      <c r="U42" s="199">
        <v>0</v>
      </c>
      <c r="V42" s="202">
        <v>0</v>
      </c>
      <c r="W42" s="202">
        <v>0</v>
      </c>
      <c r="X42" s="202">
        <v>0</v>
      </c>
      <c r="Y42" s="202">
        <v>0</v>
      </c>
      <c r="Z42" s="199">
        <v>0</v>
      </c>
      <c r="AA42" s="202">
        <v>0</v>
      </c>
      <c r="AB42" s="202">
        <v>0</v>
      </c>
      <c r="AC42" s="203">
        <v>0</v>
      </c>
      <c r="AD42" s="199" t="s">
        <v>149</v>
      </c>
      <c r="AE42" s="202" t="s">
        <v>149</v>
      </c>
      <c r="AF42" s="202" t="s">
        <v>149</v>
      </c>
      <c r="AG42" s="202" t="s">
        <v>149</v>
      </c>
      <c r="AH42" s="202" t="s">
        <v>149</v>
      </c>
      <c r="AI42" s="202" t="s">
        <v>149</v>
      </c>
      <c r="AJ42" s="202" t="s">
        <v>149</v>
      </c>
      <c r="AK42" s="202" t="s">
        <v>149</v>
      </c>
      <c r="AL42" s="202" t="s">
        <v>149</v>
      </c>
      <c r="AM42" s="202" t="s">
        <v>149</v>
      </c>
      <c r="AN42" s="202" t="s">
        <v>149</v>
      </c>
      <c r="AO42" s="202" t="s">
        <v>149</v>
      </c>
      <c r="AP42" s="202" t="s">
        <v>149</v>
      </c>
      <c r="AQ42" s="202" t="s">
        <v>149</v>
      </c>
      <c r="AR42" s="202" t="s">
        <v>149</v>
      </c>
      <c r="AS42" s="202" t="s">
        <v>149</v>
      </c>
      <c r="AT42" s="202" t="s">
        <v>149</v>
      </c>
      <c r="AU42" s="202" t="s">
        <v>149</v>
      </c>
      <c r="AV42" s="202" t="s">
        <v>149</v>
      </c>
      <c r="AW42" s="202" t="s">
        <v>149</v>
      </c>
      <c r="AX42" s="202" t="s">
        <v>149</v>
      </c>
      <c r="AY42" s="202" t="s">
        <v>149</v>
      </c>
      <c r="AZ42" s="202" t="s">
        <v>149</v>
      </c>
      <c r="BA42" s="203" t="s">
        <v>149</v>
      </c>
      <c r="BB42" s="199">
        <v>0</v>
      </c>
      <c r="BC42" s="202" t="s">
        <v>149</v>
      </c>
      <c r="BD42" s="202" t="s">
        <v>149</v>
      </c>
      <c r="BE42" s="202" t="s">
        <v>149</v>
      </c>
      <c r="BF42" s="202" t="s">
        <v>149</v>
      </c>
      <c r="BG42" s="202" t="s">
        <v>149</v>
      </c>
      <c r="BH42" s="202" t="s">
        <v>149</v>
      </c>
      <c r="BI42" s="202">
        <v>0</v>
      </c>
      <c r="BJ42" s="202">
        <v>0</v>
      </c>
      <c r="BK42" s="202" t="s">
        <v>149</v>
      </c>
      <c r="BL42" s="202">
        <v>0</v>
      </c>
      <c r="BM42" s="202">
        <v>0</v>
      </c>
      <c r="BN42" s="202" t="s">
        <v>149</v>
      </c>
      <c r="BO42" s="202">
        <v>0</v>
      </c>
      <c r="BP42" s="202" t="s">
        <v>149</v>
      </c>
      <c r="BQ42" s="202">
        <v>0</v>
      </c>
      <c r="BR42" s="202" t="s">
        <v>149</v>
      </c>
      <c r="BS42" s="202">
        <v>0</v>
      </c>
      <c r="BT42" s="200" t="s">
        <v>149</v>
      </c>
      <c r="BU42" s="199">
        <v>0</v>
      </c>
      <c r="BV42" s="202">
        <v>0</v>
      </c>
      <c r="BW42" s="202">
        <v>0</v>
      </c>
      <c r="BX42" s="203" t="s">
        <v>149</v>
      </c>
      <c r="BY42" s="203" t="s">
        <v>149</v>
      </c>
      <c r="BZ42" s="203" t="s">
        <v>149</v>
      </c>
      <c r="CA42" s="204">
        <v>0</v>
      </c>
      <c r="CB42" s="203">
        <v>0</v>
      </c>
    </row>
    <row r="43" spans="1:80" ht="11.25" customHeight="1" x14ac:dyDescent="0.2">
      <c r="A43" s="47" t="s">
        <v>146</v>
      </c>
      <c r="B43" s="48" t="s">
        <v>224</v>
      </c>
      <c r="C43" s="48"/>
      <c r="D43" s="48"/>
      <c r="E43" s="48"/>
      <c r="F43" s="48"/>
      <c r="G43" s="49"/>
      <c r="H43" s="50" t="s">
        <v>225</v>
      </c>
      <c r="I43" s="199">
        <v>0</v>
      </c>
      <c r="J43" s="199">
        <v>0</v>
      </c>
      <c r="K43" s="202">
        <v>0</v>
      </c>
      <c r="L43" s="202">
        <v>0</v>
      </c>
      <c r="M43" s="202">
        <v>0</v>
      </c>
      <c r="N43" s="202">
        <v>0</v>
      </c>
      <c r="O43" s="202">
        <v>0</v>
      </c>
      <c r="P43" s="202">
        <v>0</v>
      </c>
      <c r="Q43" s="202">
        <v>0</v>
      </c>
      <c r="R43" s="202">
        <v>0</v>
      </c>
      <c r="S43" s="202">
        <v>0</v>
      </c>
      <c r="T43" s="202">
        <v>0</v>
      </c>
      <c r="U43" s="199">
        <v>0</v>
      </c>
      <c r="V43" s="202">
        <v>0</v>
      </c>
      <c r="W43" s="202">
        <v>0</v>
      </c>
      <c r="X43" s="202">
        <v>0</v>
      </c>
      <c r="Y43" s="202">
        <v>0</v>
      </c>
      <c r="Z43" s="199">
        <v>0</v>
      </c>
      <c r="AA43" s="202">
        <v>0</v>
      </c>
      <c r="AB43" s="202">
        <v>0</v>
      </c>
      <c r="AC43" s="203">
        <v>0</v>
      </c>
      <c r="AD43" s="199" t="s">
        <v>149</v>
      </c>
      <c r="AE43" s="202" t="s">
        <v>149</v>
      </c>
      <c r="AF43" s="202" t="s">
        <v>149</v>
      </c>
      <c r="AG43" s="202" t="s">
        <v>149</v>
      </c>
      <c r="AH43" s="202" t="s">
        <v>149</v>
      </c>
      <c r="AI43" s="202" t="s">
        <v>149</v>
      </c>
      <c r="AJ43" s="202" t="s">
        <v>149</v>
      </c>
      <c r="AK43" s="202" t="s">
        <v>149</v>
      </c>
      <c r="AL43" s="202" t="s">
        <v>149</v>
      </c>
      <c r="AM43" s="202" t="s">
        <v>149</v>
      </c>
      <c r="AN43" s="202" t="s">
        <v>149</v>
      </c>
      <c r="AO43" s="202" t="s">
        <v>149</v>
      </c>
      <c r="AP43" s="202" t="s">
        <v>149</v>
      </c>
      <c r="AQ43" s="202" t="s">
        <v>149</v>
      </c>
      <c r="AR43" s="202" t="s">
        <v>149</v>
      </c>
      <c r="AS43" s="202" t="s">
        <v>149</v>
      </c>
      <c r="AT43" s="202" t="s">
        <v>149</v>
      </c>
      <c r="AU43" s="202" t="s">
        <v>149</v>
      </c>
      <c r="AV43" s="202" t="s">
        <v>149</v>
      </c>
      <c r="AW43" s="202" t="s">
        <v>149</v>
      </c>
      <c r="AX43" s="202" t="s">
        <v>149</v>
      </c>
      <c r="AY43" s="202" t="s">
        <v>149</v>
      </c>
      <c r="AZ43" s="202" t="s">
        <v>149</v>
      </c>
      <c r="BA43" s="203" t="s">
        <v>149</v>
      </c>
      <c r="BB43" s="199" t="s">
        <v>149</v>
      </c>
      <c r="BC43" s="202" t="s">
        <v>149</v>
      </c>
      <c r="BD43" s="202" t="s">
        <v>149</v>
      </c>
      <c r="BE43" s="202" t="s">
        <v>149</v>
      </c>
      <c r="BF43" s="202" t="s">
        <v>149</v>
      </c>
      <c r="BG43" s="202" t="s">
        <v>149</v>
      </c>
      <c r="BH43" s="202" t="s">
        <v>149</v>
      </c>
      <c r="BI43" s="202" t="s">
        <v>149</v>
      </c>
      <c r="BJ43" s="202" t="s">
        <v>149</v>
      </c>
      <c r="BK43" s="202" t="s">
        <v>149</v>
      </c>
      <c r="BL43" s="202" t="s">
        <v>149</v>
      </c>
      <c r="BM43" s="202" t="s">
        <v>149</v>
      </c>
      <c r="BN43" s="202" t="s">
        <v>149</v>
      </c>
      <c r="BO43" s="202" t="s">
        <v>149</v>
      </c>
      <c r="BP43" s="202" t="s">
        <v>149</v>
      </c>
      <c r="BQ43" s="202" t="s">
        <v>149</v>
      </c>
      <c r="BR43" s="202" t="s">
        <v>149</v>
      </c>
      <c r="BS43" s="202" t="s">
        <v>149</v>
      </c>
      <c r="BT43" s="200" t="s">
        <v>149</v>
      </c>
      <c r="BU43" s="199" t="s">
        <v>149</v>
      </c>
      <c r="BV43" s="202" t="s">
        <v>149</v>
      </c>
      <c r="BW43" s="202" t="s">
        <v>149</v>
      </c>
      <c r="BX43" s="203" t="s">
        <v>149</v>
      </c>
      <c r="BY43" s="203" t="s">
        <v>149</v>
      </c>
      <c r="BZ43" s="203" t="s">
        <v>149</v>
      </c>
      <c r="CA43" s="204">
        <v>0</v>
      </c>
      <c r="CB43" s="203">
        <v>0</v>
      </c>
    </row>
    <row r="44" spans="1:80" ht="11.25" customHeight="1" x14ac:dyDescent="0.2">
      <c r="A44" s="47" t="s">
        <v>146</v>
      </c>
      <c r="B44" s="48" t="s">
        <v>226</v>
      </c>
      <c r="C44" s="48"/>
      <c r="D44" s="48"/>
      <c r="E44" s="48"/>
      <c r="F44" s="48"/>
      <c r="G44" s="49"/>
      <c r="H44" s="50" t="s">
        <v>227</v>
      </c>
      <c r="I44" s="199">
        <v>141.00200000000001</v>
      </c>
      <c r="J44" s="199" t="s">
        <v>149</v>
      </c>
      <c r="K44" s="202" t="s">
        <v>149</v>
      </c>
      <c r="L44" s="202" t="s">
        <v>149</v>
      </c>
      <c r="M44" s="202" t="s">
        <v>149</v>
      </c>
      <c r="N44" s="202" t="s">
        <v>149</v>
      </c>
      <c r="O44" s="202" t="s">
        <v>149</v>
      </c>
      <c r="P44" s="202" t="s">
        <v>149</v>
      </c>
      <c r="Q44" s="202" t="s">
        <v>149</v>
      </c>
      <c r="R44" s="202" t="s">
        <v>149</v>
      </c>
      <c r="S44" s="202" t="s">
        <v>149</v>
      </c>
      <c r="T44" s="202" t="s">
        <v>149</v>
      </c>
      <c r="U44" s="199">
        <v>0</v>
      </c>
      <c r="V44" s="202">
        <v>0</v>
      </c>
      <c r="W44" s="202">
        <v>0</v>
      </c>
      <c r="X44" s="202">
        <v>0</v>
      </c>
      <c r="Y44" s="202">
        <v>0</v>
      </c>
      <c r="Z44" s="199" t="s">
        <v>149</v>
      </c>
      <c r="AA44" s="202" t="s">
        <v>149</v>
      </c>
      <c r="AB44" s="202" t="s">
        <v>149</v>
      </c>
      <c r="AC44" s="203" t="s">
        <v>149</v>
      </c>
      <c r="AD44" s="199">
        <v>33.463999999999999</v>
      </c>
      <c r="AE44" s="202">
        <v>0</v>
      </c>
      <c r="AF44" s="202">
        <v>0</v>
      </c>
      <c r="AG44" s="202" t="s">
        <v>149</v>
      </c>
      <c r="AH44" s="202" t="s">
        <v>149</v>
      </c>
      <c r="AI44" s="202" t="s">
        <v>149</v>
      </c>
      <c r="AJ44" s="202">
        <v>33.463999999999999</v>
      </c>
      <c r="AK44" s="202">
        <v>0</v>
      </c>
      <c r="AL44" s="202">
        <v>0</v>
      </c>
      <c r="AM44" s="202">
        <v>0</v>
      </c>
      <c r="AN44" s="202">
        <v>0</v>
      </c>
      <c r="AO44" s="202">
        <v>0</v>
      </c>
      <c r="AP44" s="202">
        <v>0</v>
      </c>
      <c r="AQ44" s="202">
        <v>0</v>
      </c>
      <c r="AR44" s="202">
        <v>0</v>
      </c>
      <c r="AS44" s="202">
        <v>0</v>
      </c>
      <c r="AT44" s="202">
        <v>0</v>
      </c>
      <c r="AU44" s="202">
        <v>0</v>
      </c>
      <c r="AV44" s="202">
        <v>0</v>
      </c>
      <c r="AW44" s="202">
        <v>0</v>
      </c>
      <c r="AX44" s="202">
        <v>0</v>
      </c>
      <c r="AY44" s="202">
        <v>0</v>
      </c>
      <c r="AZ44" s="202">
        <v>0</v>
      </c>
      <c r="BA44" s="203" t="s">
        <v>149</v>
      </c>
      <c r="BB44" s="199">
        <v>107.538</v>
      </c>
      <c r="BC44" s="202" t="s">
        <v>149</v>
      </c>
      <c r="BD44" s="202" t="s">
        <v>149</v>
      </c>
      <c r="BE44" s="202" t="s">
        <v>149</v>
      </c>
      <c r="BF44" s="202" t="s">
        <v>149</v>
      </c>
      <c r="BG44" s="202" t="s">
        <v>149</v>
      </c>
      <c r="BH44" s="202" t="s">
        <v>149</v>
      </c>
      <c r="BI44" s="202" t="s">
        <v>149</v>
      </c>
      <c r="BJ44" s="202" t="s">
        <v>149</v>
      </c>
      <c r="BK44" s="202">
        <v>107.538</v>
      </c>
      <c r="BL44" s="202" t="s">
        <v>149</v>
      </c>
      <c r="BM44" s="202">
        <v>0</v>
      </c>
      <c r="BN44" s="202">
        <v>0</v>
      </c>
      <c r="BO44" s="202">
        <v>0</v>
      </c>
      <c r="BP44" s="202">
        <v>0</v>
      </c>
      <c r="BQ44" s="202">
        <v>0</v>
      </c>
      <c r="BR44" s="202">
        <v>0</v>
      </c>
      <c r="BS44" s="202">
        <v>0</v>
      </c>
      <c r="BT44" s="200" t="s">
        <v>149</v>
      </c>
      <c r="BU44" s="199" t="s">
        <v>149</v>
      </c>
      <c r="BV44" s="202" t="s">
        <v>149</v>
      </c>
      <c r="BW44" s="202" t="s">
        <v>149</v>
      </c>
      <c r="BX44" s="203" t="s">
        <v>149</v>
      </c>
      <c r="BY44" s="203" t="s">
        <v>149</v>
      </c>
      <c r="BZ44" s="203" t="s">
        <v>149</v>
      </c>
      <c r="CA44" s="204">
        <v>33.463999999999999</v>
      </c>
      <c r="CB44" s="203">
        <v>107.538</v>
      </c>
    </row>
    <row r="45" spans="1:80" ht="11.25" customHeight="1" x14ac:dyDescent="0.2">
      <c r="A45" s="47" t="s">
        <v>146</v>
      </c>
      <c r="B45" s="48" t="s">
        <v>228</v>
      </c>
      <c r="C45" s="48"/>
      <c r="D45" s="48"/>
      <c r="E45" s="48"/>
      <c r="F45" s="48"/>
      <c r="G45" s="49"/>
      <c r="H45" s="50" t="s">
        <v>229</v>
      </c>
      <c r="I45" s="199">
        <v>836.25400000000002</v>
      </c>
      <c r="J45" s="199" t="s">
        <v>149</v>
      </c>
      <c r="K45" s="202" t="s">
        <v>149</v>
      </c>
      <c r="L45" s="202" t="s">
        <v>149</v>
      </c>
      <c r="M45" s="202" t="s">
        <v>149</v>
      </c>
      <c r="N45" s="202" t="s">
        <v>149</v>
      </c>
      <c r="O45" s="202" t="s">
        <v>149</v>
      </c>
      <c r="P45" s="202" t="s">
        <v>149</v>
      </c>
      <c r="Q45" s="202" t="s">
        <v>149</v>
      </c>
      <c r="R45" s="202" t="s">
        <v>149</v>
      </c>
      <c r="S45" s="202" t="s">
        <v>149</v>
      </c>
      <c r="T45" s="202" t="s">
        <v>149</v>
      </c>
      <c r="U45" s="199" t="s">
        <v>149</v>
      </c>
      <c r="V45" s="202" t="s">
        <v>149</v>
      </c>
      <c r="W45" s="202" t="s">
        <v>149</v>
      </c>
      <c r="X45" s="202" t="s">
        <v>149</v>
      </c>
      <c r="Y45" s="202" t="s">
        <v>149</v>
      </c>
      <c r="Z45" s="199" t="s">
        <v>149</v>
      </c>
      <c r="AA45" s="202" t="s">
        <v>149</v>
      </c>
      <c r="AB45" s="202" t="s">
        <v>149</v>
      </c>
      <c r="AC45" s="203" t="s">
        <v>149</v>
      </c>
      <c r="AD45" s="199" t="s">
        <v>149</v>
      </c>
      <c r="AE45" s="202" t="s">
        <v>149</v>
      </c>
      <c r="AF45" s="202" t="s">
        <v>149</v>
      </c>
      <c r="AG45" s="202" t="s">
        <v>149</v>
      </c>
      <c r="AH45" s="202" t="s">
        <v>149</v>
      </c>
      <c r="AI45" s="202" t="s">
        <v>149</v>
      </c>
      <c r="AJ45" s="202" t="s">
        <v>149</v>
      </c>
      <c r="AK45" s="202" t="s">
        <v>149</v>
      </c>
      <c r="AL45" s="202" t="s">
        <v>149</v>
      </c>
      <c r="AM45" s="202" t="s">
        <v>149</v>
      </c>
      <c r="AN45" s="202" t="s">
        <v>149</v>
      </c>
      <c r="AO45" s="202" t="s">
        <v>149</v>
      </c>
      <c r="AP45" s="202" t="s">
        <v>149</v>
      </c>
      <c r="AQ45" s="202" t="s">
        <v>149</v>
      </c>
      <c r="AR45" s="202" t="s">
        <v>149</v>
      </c>
      <c r="AS45" s="202" t="s">
        <v>149</v>
      </c>
      <c r="AT45" s="202" t="s">
        <v>149</v>
      </c>
      <c r="AU45" s="202" t="s">
        <v>149</v>
      </c>
      <c r="AV45" s="202" t="s">
        <v>149</v>
      </c>
      <c r="AW45" s="202" t="s">
        <v>149</v>
      </c>
      <c r="AX45" s="202" t="s">
        <v>149</v>
      </c>
      <c r="AY45" s="202" t="s">
        <v>149</v>
      </c>
      <c r="AZ45" s="202" t="s">
        <v>149</v>
      </c>
      <c r="BA45" s="203" t="s">
        <v>149</v>
      </c>
      <c r="BB45" s="199">
        <v>836.25400000000002</v>
      </c>
      <c r="BC45" s="202" t="s">
        <v>149</v>
      </c>
      <c r="BD45" s="202" t="s">
        <v>149</v>
      </c>
      <c r="BE45" s="202" t="s">
        <v>149</v>
      </c>
      <c r="BF45" s="202" t="s">
        <v>149</v>
      </c>
      <c r="BG45" s="202" t="s">
        <v>149</v>
      </c>
      <c r="BH45" s="202" t="s">
        <v>149</v>
      </c>
      <c r="BI45" s="202" t="s">
        <v>149</v>
      </c>
      <c r="BJ45" s="202" t="s">
        <v>149</v>
      </c>
      <c r="BK45" s="202" t="s">
        <v>149</v>
      </c>
      <c r="BL45" s="202" t="s">
        <v>149</v>
      </c>
      <c r="BM45" s="202">
        <v>220.584</v>
      </c>
      <c r="BN45" s="202" t="s">
        <v>149</v>
      </c>
      <c r="BO45" s="202">
        <v>615.66899999999998</v>
      </c>
      <c r="BP45" s="202" t="s">
        <v>149</v>
      </c>
      <c r="BQ45" s="202">
        <v>0</v>
      </c>
      <c r="BR45" s="202" t="s">
        <v>149</v>
      </c>
      <c r="BS45" s="202">
        <v>0</v>
      </c>
      <c r="BT45" s="200" t="s">
        <v>149</v>
      </c>
      <c r="BU45" s="199" t="s">
        <v>149</v>
      </c>
      <c r="BV45" s="202" t="s">
        <v>149</v>
      </c>
      <c r="BW45" s="202" t="s">
        <v>149</v>
      </c>
      <c r="BX45" s="203" t="s">
        <v>149</v>
      </c>
      <c r="BY45" s="203" t="s">
        <v>149</v>
      </c>
      <c r="BZ45" s="203" t="s">
        <v>149</v>
      </c>
      <c r="CA45" s="204">
        <v>0</v>
      </c>
      <c r="CB45" s="203">
        <v>836.25400000000002</v>
      </c>
    </row>
    <row r="46" spans="1:80" ht="11.25" customHeight="1" x14ac:dyDescent="0.2">
      <c r="A46" s="47" t="s">
        <v>146</v>
      </c>
      <c r="B46" s="48" t="s">
        <v>230</v>
      </c>
      <c r="C46" s="48"/>
      <c r="D46" s="48"/>
      <c r="E46" s="48"/>
      <c r="F46" s="48"/>
      <c r="G46" s="49"/>
      <c r="H46" s="50" t="s">
        <v>231</v>
      </c>
      <c r="I46" s="199">
        <v>0</v>
      </c>
      <c r="J46" s="199" t="s">
        <v>149</v>
      </c>
      <c r="K46" s="202" t="s">
        <v>149</v>
      </c>
      <c r="L46" s="202" t="s">
        <v>149</v>
      </c>
      <c r="M46" s="202" t="s">
        <v>149</v>
      </c>
      <c r="N46" s="202" t="s">
        <v>149</v>
      </c>
      <c r="O46" s="202" t="s">
        <v>149</v>
      </c>
      <c r="P46" s="202" t="s">
        <v>149</v>
      </c>
      <c r="Q46" s="202" t="s">
        <v>149</v>
      </c>
      <c r="R46" s="202" t="s">
        <v>149</v>
      </c>
      <c r="S46" s="202" t="s">
        <v>149</v>
      </c>
      <c r="T46" s="202" t="s">
        <v>149</v>
      </c>
      <c r="U46" s="199" t="s">
        <v>149</v>
      </c>
      <c r="V46" s="202" t="s">
        <v>149</v>
      </c>
      <c r="W46" s="202" t="s">
        <v>149</v>
      </c>
      <c r="X46" s="202" t="s">
        <v>149</v>
      </c>
      <c r="Y46" s="202" t="s">
        <v>149</v>
      </c>
      <c r="Z46" s="199" t="s">
        <v>149</v>
      </c>
      <c r="AA46" s="202" t="s">
        <v>149</v>
      </c>
      <c r="AB46" s="202" t="s">
        <v>149</v>
      </c>
      <c r="AC46" s="203" t="s">
        <v>149</v>
      </c>
      <c r="AD46" s="199" t="s">
        <v>149</v>
      </c>
      <c r="AE46" s="202" t="s">
        <v>149</v>
      </c>
      <c r="AF46" s="202" t="s">
        <v>149</v>
      </c>
      <c r="AG46" s="202" t="s">
        <v>149</v>
      </c>
      <c r="AH46" s="202" t="s">
        <v>149</v>
      </c>
      <c r="AI46" s="202" t="s">
        <v>149</v>
      </c>
      <c r="AJ46" s="202" t="s">
        <v>149</v>
      </c>
      <c r="AK46" s="202" t="s">
        <v>149</v>
      </c>
      <c r="AL46" s="202" t="s">
        <v>149</v>
      </c>
      <c r="AM46" s="202" t="s">
        <v>149</v>
      </c>
      <c r="AN46" s="202" t="s">
        <v>149</v>
      </c>
      <c r="AO46" s="202" t="s">
        <v>149</v>
      </c>
      <c r="AP46" s="202" t="s">
        <v>149</v>
      </c>
      <c r="AQ46" s="202" t="s">
        <v>149</v>
      </c>
      <c r="AR46" s="202" t="s">
        <v>149</v>
      </c>
      <c r="AS46" s="202" t="s">
        <v>149</v>
      </c>
      <c r="AT46" s="202" t="s">
        <v>149</v>
      </c>
      <c r="AU46" s="202" t="s">
        <v>149</v>
      </c>
      <c r="AV46" s="202" t="s">
        <v>149</v>
      </c>
      <c r="AW46" s="202" t="s">
        <v>149</v>
      </c>
      <c r="AX46" s="202" t="s">
        <v>149</v>
      </c>
      <c r="AY46" s="202" t="s">
        <v>149</v>
      </c>
      <c r="AZ46" s="202" t="s">
        <v>149</v>
      </c>
      <c r="BA46" s="203" t="s">
        <v>149</v>
      </c>
      <c r="BB46" s="199">
        <v>0</v>
      </c>
      <c r="BC46" s="202" t="s">
        <v>149</v>
      </c>
      <c r="BD46" s="202" t="s">
        <v>149</v>
      </c>
      <c r="BE46" s="202" t="s">
        <v>149</v>
      </c>
      <c r="BF46" s="202" t="s">
        <v>149</v>
      </c>
      <c r="BG46" s="202" t="s">
        <v>149</v>
      </c>
      <c r="BH46" s="202" t="s">
        <v>149</v>
      </c>
      <c r="BI46" s="202">
        <v>0</v>
      </c>
      <c r="BJ46" s="202" t="s">
        <v>149</v>
      </c>
      <c r="BK46" s="202" t="s">
        <v>149</v>
      </c>
      <c r="BL46" s="202" t="s">
        <v>149</v>
      </c>
      <c r="BM46" s="202">
        <v>0</v>
      </c>
      <c r="BN46" s="202" t="s">
        <v>149</v>
      </c>
      <c r="BO46" s="202">
        <v>0</v>
      </c>
      <c r="BP46" s="202" t="s">
        <v>149</v>
      </c>
      <c r="BQ46" s="202">
        <v>0</v>
      </c>
      <c r="BR46" s="202" t="s">
        <v>149</v>
      </c>
      <c r="BS46" s="202">
        <v>0</v>
      </c>
      <c r="BT46" s="200" t="s">
        <v>149</v>
      </c>
      <c r="BU46" s="199" t="s">
        <v>149</v>
      </c>
      <c r="BV46" s="202" t="s">
        <v>149</v>
      </c>
      <c r="BW46" s="202" t="s">
        <v>149</v>
      </c>
      <c r="BX46" s="203" t="s">
        <v>149</v>
      </c>
      <c r="BY46" s="203" t="s">
        <v>149</v>
      </c>
      <c r="BZ46" s="203" t="s">
        <v>149</v>
      </c>
      <c r="CA46" s="204">
        <v>0</v>
      </c>
      <c r="CB46" s="203">
        <v>0</v>
      </c>
    </row>
    <row r="47" spans="1:80" ht="11.25" customHeight="1" x14ac:dyDescent="0.2">
      <c r="A47" s="47" t="s">
        <v>146</v>
      </c>
      <c r="B47" s="48" t="s">
        <v>232</v>
      </c>
      <c r="C47" s="48"/>
      <c r="D47" s="48"/>
      <c r="E47" s="48"/>
      <c r="F47" s="48"/>
      <c r="G47" s="49"/>
      <c r="H47" s="50" t="s">
        <v>233</v>
      </c>
      <c r="I47" s="199">
        <v>0</v>
      </c>
      <c r="J47" s="199" t="s">
        <v>149</v>
      </c>
      <c r="K47" s="202" t="s">
        <v>149</v>
      </c>
      <c r="L47" s="202" t="s">
        <v>149</v>
      </c>
      <c r="M47" s="202" t="s">
        <v>149</v>
      </c>
      <c r="N47" s="202" t="s">
        <v>149</v>
      </c>
      <c r="O47" s="202" t="s">
        <v>149</v>
      </c>
      <c r="P47" s="202" t="s">
        <v>149</v>
      </c>
      <c r="Q47" s="202" t="s">
        <v>149</v>
      </c>
      <c r="R47" s="202" t="s">
        <v>149</v>
      </c>
      <c r="S47" s="202" t="s">
        <v>149</v>
      </c>
      <c r="T47" s="202" t="s">
        <v>149</v>
      </c>
      <c r="U47" s="199" t="s">
        <v>149</v>
      </c>
      <c r="V47" s="202" t="s">
        <v>149</v>
      </c>
      <c r="W47" s="202" t="s">
        <v>149</v>
      </c>
      <c r="X47" s="202" t="s">
        <v>149</v>
      </c>
      <c r="Y47" s="202" t="s">
        <v>149</v>
      </c>
      <c r="Z47" s="199" t="s">
        <v>149</v>
      </c>
      <c r="AA47" s="202" t="s">
        <v>149</v>
      </c>
      <c r="AB47" s="202" t="s">
        <v>149</v>
      </c>
      <c r="AC47" s="203" t="s">
        <v>149</v>
      </c>
      <c r="AD47" s="199" t="s">
        <v>149</v>
      </c>
      <c r="AE47" s="202" t="s">
        <v>149</v>
      </c>
      <c r="AF47" s="202" t="s">
        <v>149</v>
      </c>
      <c r="AG47" s="202" t="s">
        <v>149</v>
      </c>
      <c r="AH47" s="202" t="s">
        <v>149</v>
      </c>
      <c r="AI47" s="202" t="s">
        <v>149</v>
      </c>
      <c r="AJ47" s="202" t="s">
        <v>149</v>
      </c>
      <c r="AK47" s="202" t="s">
        <v>149</v>
      </c>
      <c r="AL47" s="202" t="s">
        <v>149</v>
      </c>
      <c r="AM47" s="202" t="s">
        <v>149</v>
      </c>
      <c r="AN47" s="202" t="s">
        <v>149</v>
      </c>
      <c r="AO47" s="202" t="s">
        <v>149</v>
      </c>
      <c r="AP47" s="202" t="s">
        <v>149</v>
      </c>
      <c r="AQ47" s="202" t="s">
        <v>149</v>
      </c>
      <c r="AR47" s="202" t="s">
        <v>149</v>
      </c>
      <c r="AS47" s="202" t="s">
        <v>149</v>
      </c>
      <c r="AT47" s="202" t="s">
        <v>149</v>
      </c>
      <c r="AU47" s="202" t="s">
        <v>149</v>
      </c>
      <c r="AV47" s="202" t="s">
        <v>149</v>
      </c>
      <c r="AW47" s="202" t="s">
        <v>149</v>
      </c>
      <c r="AX47" s="202" t="s">
        <v>149</v>
      </c>
      <c r="AY47" s="202" t="s">
        <v>149</v>
      </c>
      <c r="AZ47" s="202" t="s">
        <v>149</v>
      </c>
      <c r="BA47" s="203">
        <v>0</v>
      </c>
      <c r="BB47" s="199" t="s">
        <v>149</v>
      </c>
      <c r="BC47" s="202" t="s">
        <v>149</v>
      </c>
      <c r="BD47" s="202" t="s">
        <v>149</v>
      </c>
      <c r="BE47" s="202" t="s">
        <v>149</v>
      </c>
      <c r="BF47" s="202" t="s">
        <v>149</v>
      </c>
      <c r="BG47" s="202" t="s">
        <v>149</v>
      </c>
      <c r="BH47" s="202" t="s">
        <v>149</v>
      </c>
      <c r="BI47" s="202" t="s">
        <v>149</v>
      </c>
      <c r="BJ47" s="202" t="s">
        <v>149</v>
      </c>
      <c r="BK47" s="202" t="s">
        <v>149</v>
      </c>
      <c r="BL47" s="202" t="s">
        <v>149</v>
      </c>
      <c r="BM47" s="202" t="s">
        <v>149</v>
      </c>
      <c r="BN47" s="202" t="s">
        <v>149</v>
      </c>
      <c r="BO47" s="202" t="s">
        <v>149</v>
      </c>
      <c r="BP47" s="202" t="s">
        <v>149</v>
      </c>
      <c r="BQ47" s="202" t="s">
        <v>149</v>
      </c>
      <c r="BR47" s="202" t="s">
        <v>149</v>
      </c>
      <c r="BS47" s="202" t="s">
        <v>149</v>
      </c>
      <c r="BT47" s="200" t="s">
        <v>149</v>
      </c>
      <c r="BU47" s="199" t="s">
        <v>149</v>
      </c>
      <c r="BV47" s="202" t="s">
        <v>149</v>
      </c>
      <c r="BW47" s="202" t="s">
        <v>149</v>
      </c>
      <c r="BX47" s="203" t="s">
        <v>149</v>
      </c>
      <c r="BY47" s="203" t="s">
        <v>149</v>
      </c>
      <c r="BZ47" s="203" t="s">
        <v>149</v>
      </c>
      <c r="CA47" s="204">
        <v>0</v>
      </c>
      <c r="CB47" s="203">
        <v>0</v>
      </c>
    </row>
    <row r="48" spans="1:80" ht="11.25" customHeight="1" x14ac:dyDescent="0.2">
      <c r="A48" s="54" t="s">
        <v>146</v>
      </c>
      <c r="B48" s="55" t="s">
        <v>234</v>
      </c>
      <c r="C48" s="55"/>
      <c r="D48" s="55"/>
      <c r="E48" s="55"/>
      <c r="F48" s="55"/>
      <c r="G48" s="56"/>
      <c r="H48" s="215" t="s">
        <v>235</v>
      </c>
      <c r="I48" s="205">
        <v>0</v>
      </c>
      <c r="J48" s="205">
        <v>0</v>
      </c>
      <c r="K48" s="206">
        <v>0</v>
      </c>
      <c r="L48" s="206">
        <v>0</v>
      </c>
      <c r="M48" s="206">
        <v>0</v>
      </c>
      <c r="N48" s="206">
        <v>0</v>
      </c>
      <c r="O48" s="206">
        <v>0</v>
      </c>
      <c r="P48" s="206">
        <v>0</v>
      </c>
      <c r="Q48" s="206">
        <v>0</v>
      </c>
      <c r="R48" s="206">
        <v>0</v>
      </c>
      <c r="S48" s="206">
        <v>0</v>
      </c>
      <c r="T48" s="206">
        <v>0</v>
      </c>
      <c r="U48" s="205">
        <v>0</v>
      </c>
      <c r="V48" s="206">
        <v>0</v>
      </c>
      <c r="W48" s="206">
        <v>0</v>
      </c>
      <c r="X48" s="206">
        <v>0</v>
      </c>
      <c r="Y48" s="206">
        <v>0</v>
      </c>
      <c r="Z48" s="205">
        <v>0</v>
      </c>
      <c r="AA48" s="206">
        <v>0</v>
      </c>
      <c r="AB48" s="206">
        <v>0</v>
      </c>
      <c r="AC48" s="207">
        <v>0</v>
      </c>
      <c r="AD48" s="205">
        <v>0</v>
      </c>
      <c r="AE48" s="206">
        <v>0</v>
      </c>
      <c r="AF48" s="206">
        <v>0</v>
      </c>
      <c r="AG48" s="206" t="s">
        <v>149</v>
      </c>
      <c r="AH48" s="206" t="s">
        <v>149</v>
      </c>
      <c r="AI48" s="206" t="s">
        <v>149</v>
      </c>
      <c r="AJ48" s="206">
        <v>0</v>
      </c>
      <c r="AK48" s="206">
        <v>0</v>
      </c>
      <c r="AL48" s="206">
        <v>0</v>
      </c>
      <c r="AM48" s="206">
        <v>0</v>
      </c>
      <c r="AN48" s="206">
        <v>0</v>
      </c>
      <c r="AO48" s="206">
        <v>0</v>
      </c>
      <c r="AP48" s="206">
        <v>0</v>
      </c>
      <c r="AQ48" s="206">
        <v>0</v>
      </c>
      <c r="AR48" s="206">
        <v>0</v>
      </c>
      <c r="AS48" s="206">
        <v>0</v>
      </c>
      <c r="AT48" s="206">
        <v>0</v>
      </c>
      <c r="AU48" s="206">
        <v>0</v>
      </c>
      <c r="AV48" s="206">
        <v>0</v>
      </c>
      <c r="AW48" s="206">
        <v>0</v>
      </c>
      <c r="AX48" s="206">
        <v>0</v>
      </c>
      <c r="AY48" s="206">
        <v>0</v>
      </c>
      <c r="AZ48" s="206">
        <v>0</v>
      </c>
      <c r="BA48" s="207">
        <v>0</v>
      </c>
      <c r="BB48" s="205">
        <v>0</v>
      </c>
      <c r="BC48" s="206" t="s">
        <v>149</v>
      </c>
      <c r="BD48" s="206" t="s">
        <v>149</v>
      </c>
      <c r="BE48" s="206" t="s">
        <v>149</v>
      </c>
      <c r="BF48" s="206" t="s">
        <v>149</v>
      </c>
      <c r="BG48" s="206">
        <v>0</v>
      </c>
      <c r="BH48" s="206">
        <v>0</v>
      </c>
      <c r="BI48" s="206">
        <v>0</v>
      </c>
      <c r="BJ48" s="206">
        <v>0</v>
      </c>
      <c r="BK48" s="206">
        <v>0</v>
      </c>
      <c r="BL48" s="206">
        <v>0</v>
      </c>
      <c r="BM48" s="206">
        <v>0</v>
      </c>
      <c r="BN48" s="206">
        <v>0</v>
      </c>
      <c r="BO48" s="206">
        <v>0</v>
      </c>
      <c r="BP48" s="206">
        <v>0</v>
      </c>
      <c r="BQ48" s="206">
        <v>0</v>
      </c>
      <c r="BR48" s="206">
        <v>0</v>
      </c>
      <c r="BS48" s="206">
        <v>0</v>
      </c>
      <c r="BT48" s="206">
        <v>0</v>
      </c>
      <c r="BU48" s="205">
        <v>0</v>
      </c>
      <c r="BV48" s="206">
        <v>0</v>
      </c>
      <c r="BW48" s="206">
        <v>0</v>
      </c>
      <c r="BX48" s="207" t="s">
        <v>149</v>
      </c>
      <c r="BY48" s="207" t="s">
        <v>149</v>
      </c>
      <c r="BZ48" s="207" t="s">
        <v>149</v>
      </c>
      <c r="CA48" s="208">
        <v>0</v>
      </c>
      <c r="CB48" s="207">
        <v>0</v>
      </c>
    </row>
    <row r="49" spans="1:80" ht="11.25" customHeight="1" x14ac:dyDescent="0.2">
      <c r="A49" s="63" t="s">
        <v>236</v>
      </c>
      <c r="B49" s="63"/>
      <c r="C49" s="63"/>
      <c r="D49" s="63"/>
      <c r="E49" s="63"/>
      <c r="F49" s="63"/>
      <c r="G49" s="77"/>
      <c r="H49" s="66" t="s">
        <v>237</v>
      </c>
      <c r="I49" s="209">
        <v>120066.226</v>
      </c>
      <c r="J49" s="209">
        <v>1419.3309999999999</v>
      </c>
      <c r="K49" s="210" t="s">
        <v>149</v>
      </c>
      <c r="L49" s="210" t="s">
        <v>149</v>
      </c>
      <c r="M49" s="210" t="s">
        <v>149</v>
      </c>
      <c r="N49" s="210" t="s">
        <v>149</v>
      </c>
      <c r="O49" s="210" t="s">
        <v>149</v>
      </c>
      <c r="P49" s="210">
        <v>0</v>
      </c>
      <c r="Q49" s="210">
        <v>1353.136</v>
      </c>
      <c r="R49" s="210">
        <v>0</v>
      </c>
      <c r="S49" s="210">
        <v>66.194999999999993</v>
      </c>
      <c r="T49" s="210">
        <v>0</v>
      </c>
      <c r="U49" s="209">
        <v>1193.105</v>
      </c>
      <c r="V49" s="210">
        <v>0</v>
      </c>
      <c r="W49" s="210">
        <v>379.55799999999999</v>
      </c>
      <c r="X49" s="210">
        <v>813.54600000000005</v>
      </c>
      <c r="Y49" s="210">
        <v>0</v>
      </c>
      <c r="Z49" s="209">
        <v>0</v>
      </c>
      <c r="AA49" s="210" t="s">
        <v>149</v>
      </c>
      <c r="AB49" s="210">
        <v>0</v>
      </c>
      <c r="AC49" s="209" t="s">
        <v>149</v>
      </c>
      <c r="AD49" s="209">
        <v>103344.26700000001</v>
      </c>
      <c r="AE49" s="210">
        <v>897.35500000000002</v>
      </c>
      <c r="AF49" s="210">
        <v>2919.7049999999999</v>
      </c>
      <c r="AG49" s="210">
        <v>7304.2820000000002</v>
      </c>
      <c r="AH49" s="210">
        <v>0</v>
      </c>
      <c r="AI49" s="210">
        <v>0</v>
      </c>
      <c r="AJ49" s="210">
        <v>7231.8140000000003</v>
      </c>
      <c r="AK49" s="210">
        <v>0</v>
      </c>
      <c r="AL49" s="210">
        <v>1945.665</v>
      </c>
      <c r="AM49" s="210">
        <v>23174.754000000001</v>
      </c>
      <c r="AN49" s="210">
        <v>53.585000000000001</v>
      </c>
      <c r="AO49" s="210">
        <v>0</v>
      </c>
      <c r="AP49" s="210">
        <v>9100.0349999999999</v>
      </c>
      <c r="AQ49" s="210">
        <v>313.92099999999999</v>
      </c>
      <c r="AR49" s="210">
        <v>12876.058000000001</v>
      </c>
      <c r="AS49" s="210">
        <v>21744.017</v>
      </c>
      <c r="AT49" s="210">
        <v>10420.748</v>
      </c>
      <c r="AU49" s="210">
        <v>1443.6289999999999</v>
      </c>
      <c r="AV49" s="210">
        <v>581.37300000000005</v>
      </c>
      <c r="AW49" s="210">
        <v>252.19399999999999</v>
      </c>
      <c r="AX49" s="210">
        <v>372.81299999999999</v>
      </c>
      <c r="AY49" s="210">
        <v>65.542000000000002</v>
      </c>
      <c r="AZ49" s="210">
        <v>2646.777</v>
      </c>
      <c r="BA49" s="209">
        <v>141.054</v>
      </c>
      <c r="BB49" s="209">
        <v>833.52</v>
      </c>
      <c r="BC49" s="210" t="s">
        <v>149</v>
      </c>
      <c r="BD49" s="210" t="s">
        <v>149</v>
      </c>
      <c r="BE49" s="210" t="s">
        <v>149</v>
      </c>
      <c r="BF49" s="210" t="s">
        <v>149</v>
      </c>
      <c r="BG49" s="210" t="s">
        <v>149</v>
      </c>
      <c r="BH49" s="210" t="s">
        <v>149</v>
      </c>
      <c r="BI49" s="210" t="s">
        <v>149</v>
      </c>
      <c r="BJ49" s="210">
        <v>0</v>
      </c>
      <c r="BK49" s="210">
        <v>0</v>
      </c>
      <c r="BL49" s="210" t="s">
        <v>149</v>
      </c>
      <c r="BM49" s="210" t="s">
        <v>149</v>
      </c>
      <c r="BN49" s="210">
        <v>217.816</v>
      </c>
      <c r="BO49" s="210" t="s">
        <v>149</v>
      </c>
      <c r="BP49" s="210">
        <v>615.70399999999995</v>
      </c>
      <c r="BQ49" s="210" t="s">
        <v>149</v>
      </c>
      <c r="BR49" s="210">
        <v>0</v>
      </c>
      <c r="BS49" s="210" t="s">
        <v>149</v>
      </c>
      <c r="BT49" s="210" t="s">
        <v>149</v>
      </c>
      <c r="BU49" s="209" t="s">
        <v>149</v>
      </c>
      <c r="BV49" s="210" t="s">
        <v>149</v>
      </c>
      <c r="BW49" s="210" t="s">
        <v>149</v>
      </c>
      <c r="BX49" s="209" t="s">
        <v>149</v>
      </c>
      <c r="BY49" s="209">
        <v>2725.529</v>
      </c>
      <c r="BZ49" s="209">
        <v>10409.42</v>
      </c>
      <c r="CA49" s="211">
        <v>116424.124</v>
      </c>
      <c r="CB49" s="209">
        <v>1842.1420000000001</v>
      </c>
    </row>
    <row r="50" spans="1:80" ht="11.25" customHeight="1" x14ac:dyDescent="0.2">
      <c r="A50" s="70" t="s">
        <v>146</v>
      </c>
      <c r="B50" s="71" t="s">
        <v>178</v>
      </c>
      <c r="C50" s="71"/>
      <c r="D50" s="71"/>
      <c r="E50" s="71"/>
      <c r="F50" s="71"/>
      <c r="G50" s="72"/>
      <c r="H50" s="73" t="s">
        <v>238</v>
      </c>
      <c r="I50" s="199">
        <v>13134.949000000001</v>
      </c>
      <c r="J50" s="199" t="s">
        <v>149</v>
      </c>
      <c r="K50" s="200" t="s">
        <v>149</v>
      </c>
      <c r="L50" s="200" t="s">
        <v>149</v>
      </c>
      <c r="M50" s="200" t="s">
        <v>149</v>
      </c>
      <c r="N50" s="200" t="s">
        <v>149</v>
      </c>
      <c r="O50" s="200" t="s">
        <v>149</v>
      </c>
      <c r="P50" s="200" t="s">
        <v>149</v>
      </c>
      <c r="Q50" s="200" t="s">
        <v>149</v>
      </c>
      <c r="R50" s="200" t="s">
        <v>149</v>
      </c>
      <c r="S50" s="200" t="s">
        <v>149</v>
      </c>
      <c r="T50" s="200" t="s">
        <v>149</v>
      </c>
      <c r="U50" s="199" t="s">
        <v>149</v>
      </c>
      <c r="V50" s="200" t="s">
        <v>149</v>
      </c>
      <c r="W50" s="200" t="s">
        <v>149</v>
      </c>
      <c r="X50" s="200" t="s">
        <v>149</v>
      </c>
      <c r="Y50" s="200" t="s">
        <v>149</v>
      </c>
      <c r="Z50" s="199" t="s">
        <v>149</v>
      </c>
      <c r="AA50" s="200" t="s">
        <v>149</v>
      </c>
      <c r="AB50" s="200" t="s">
        <v>149</v>
      </c>
      <c r="AC50" s="199" t="s">
        <v>149</v>
      </c>
      <c r="AD50" s="199" t="s">
        <v>149</v>
      </c>
      <c r="AE50" s="200" t="s">
        <v>149</v>
      </c>
      <c r="AF50" s="200" t="s">
        <v>149</v>
      </c>
      <c r="AG50" s="200" t="s">
        <v>149</v>
      </c>
      <c r="AH50" s="200" t="s">
        <v>149</v>
      </c>
      <c r="AI50" s="200" t="s">
        <v>149</v>
      </c>
      <c r="AJ50" s="200" t="s">
        <v>149</v>
      </c>
      <c r="AK50" s="200" t="s">
        <v>149</v>
      </c>
      <c r="AL50" s="200" t="s">
        <v>149</v>
      </c>
      <c r="AM50" s="200" t="s">
        <v>149</v>
      </c>
      <c r="AN50" s="200" t="s">
        <v>149</v>
      </c>
      <c r="AO50" s="200" t="s">
        <v>149</v>
      </c>
      <c r="AP50" s="200" t="s">
        <v>149</v>
      </c>
      <c r="AQ50" s="200" t="s">
        <v>149</v>
      </c>
      <c r="AR50" s="200" t="s">
        <v>149</v>
      </c>
      <c r="AS50" s="200" t="s">
        <v>149</v>
      </c>
      <c r="AT50" s="200" t="s">
        <v>149</v>
      </c>
      <c r="AU50" s="200" t="s">
        <v>149</v>
      </c>
      <c r="AV50" s="200" t="s">
        <v>149</v>
      </c>
      <c r="AW50" s="200" t="s">
        <v>149</v>
      </c>
      <c r="AX50" s="200" t="s">
        <v>149</v>
      </c>
      <c r="AY50" s="200" t="s">
        <v>149</v>
      </c>
      <c r="AZ50" s="200" t="s">
        <v>149</v>
      </c>
      <c r="BA50" s="199" t="s">
        <v>149</v>
      </c>
      <c r="BB50" s="199" t="s">
        <v>149</v>
      </c>
      <c r="BC50" s="200" t="s">
        <v>149</v>
      </c>
      <c r="BD50" s="200" t="s">
        <v>149</v>
      </c>
      <c r="BE50" s="200" t="s">
        <v>149</v>
      </c>
      <c r="BF50" s="200" t="s">
        <v>149</v>
      </c>
      <c r="BG50" s="200" t="s">
        <v>149</v>
      </c>
      <c r="BH50" s="200" t="s">
        <v>149</v>
      </c>
      <c r="BI50" s="200" t="s">
        <v>149</v>
      </c>
      <c r="BJ50" s="200" t="s">
        <v>149</v>
      </c>
      <c r="BK50" s="200" t="s">
        <v>149</v>
      </c>
      <c r="BL50" s="200" t="s">
        <v>149</v>
      </c>
      <c r="BM50" s="200" t="s">
        <v>149</v>
      </c>
      <c r="BN50" s="200" t="s">
        <v>149</v>
      </c>
      <c r="BO50" s="200" t="s">
        <v>149</v>
      </c>
      <c r="BP50" s="200" t="s">
        <v>149</v>
      </c>
      <c r="BQ50" s="200" t="s">
        <v>149</v>
      </c>
      <c r="BR50" s="200" t="s">
        <v>149</v>
      </c>
      <c r="BS50" s="200" t="s">
        <v>149</v>
      </c>
      <c r="BT50" s="200" t="s">
        <v>149</v>
      </c>
      <c r="BU50" s="199" t="s">
        <v>149</v>
      </c>
      <c r="BV50" s="200" t="s">
        <v>149</v>
      </c>
      <c r="BW50" s="200" t="s">
        <v>149</v>
      </c>
      <c r="BX50" s="199" t="s">
        <v>149</v>
      </c>
      <c r="BY50" s="199">
        <v>2725.529</v>
      </c>
      <c r="BZ50" s="199">
        <v>10409.42</v>
      </c>
      <c r="CA50" s="201">
        <v>10326.985000000001</v>
      </c>
      <c r="CB50" s="199">
        <v>1008.005</v>
      </c>
    </row>
    <row r="51" spans="1:80" ht="11.25" customHeight="1" x14ac:dyDescent="0.2">
      <c r="A51" s="83"/>
      <c r="B51" s="47" t="s">
        <v>146</v>
      </c>
      <c r="C51" s="48" t="s">
        <v>180</v>
      </c>
      <c r="D51" s="48"/>
      <c r="E51" s="48"/>
      <c r="F51" s="48"/>
      <c r="G51" s="49"/>
      <c r="H51" s="214" t="s">
        <v>239</v>
      </c>
      <c r="I51" s="199">
        <v>5948.683</v>
      </c>
      <c r="J51" s="199" t="s">
        <v>149</v>
      </c>
      <c r="K51" s="202" t="s">
        <v>149</v>
      </c>
      <c r="L51" s="202" t="s">
        <v>149</v>
      </c>
      <c r="M51" s="202" t="s">
        <v>149</v>
      </c>
      <c r="N51" s="202" t="s">
        <v>149</v>
      </c>
      <c r="O51" s="202" t="s">
        <v>149</v>
      </c>
      <c r="P51" s="202" t="s">
        <v>149</v>
      </c>
      <c r="Q51" s="202" t="s">
        <v>149</v>
      </c>
      <c r="R51" s="202" t="s">
        <v>149</v>
      </c>
      <c r="S51" s="202" t="s">
        <v>149</v>
      </c>
      <c r="T51" s="202" t="s">
        <v>149</v>
      </c>
      <c r="U51" s="199" t="s">
        <v>149</v>
      </c>
      <c r="V51" s="202" t="s">
        <v>149</v>
      </c>
      <c r="W51" s="202" t="s">
        <v>149</v>
      </c>
      <c r="X51" s="202" t="s">
        <v>149</v>
      </c>
      <c r="Y51" s="202" t="s">
        <v>149</v>
      </c>
      <c r="Z51" s="199" t="s">
        <v>149</v>
      </c>
      <c r="AA51" s="202" t="s">
        <v>149</v>
      </c>
      <c r="AB51" s="202" t="s">
        <v>149</v>
      </c>
      <c r="AC51" s="203" t="s">
        <v>149</v>
      </c>
      <c r="AD51" s="199" t="s">
        <v>149</v>
      </c>
      <c r="AE51" s="202" t="s">
        <v>149</v>
      </c>
      <c r="AF51" s="202" t="s">
        <v>149</v>
      </c>
      <c r="AG51" s="202" t="s">
        <v>149</v>
      </c>
      <c r="AH51" s="202" t="s">
        <v>149</v>
      </c>
      <c r="AI51" s="202" t="s">
        <v>149</v>
      </c>
      <c r="AJ51" s="202" t="s">
        <v>149</v>
      </c>
      <c r="AK51" s="202" t="s">
        <v>149</v>
      </c>
      <c r="AL51" s="202" t="s">
        <v>149</v>
      </c>
      <c r="AM51" s="202" t="s">
        <v>149</v>
      </c>
      <c r="AN51" s="202" t="s">
        <v>149</v>
      </c>
      <c r="AO51" s="202" t="s">
        <v>149</v>
      </c>
      <c r="AP51" s="202" t="s">
        <v>149</v>
      </c>
      <c r="AQ51" s="202" t="s">
        <v>149</v>
      </c>
      <c r="AR51" s="202" t="s">
        <v>149</v>
      </c>
      <c r="AS51" s="202" t="s">
        <v>149</v>
      </c>
      <c r="AT51" s="202" t="s">
        <v>149</v>
      </c>
      <c r="AU51" s="202" t="s">
        <v>149</v>
      </c>
      <c r="AV51" s="202" t="s">
        <v>149</v>
      </c>
      <c r="AW51" s="202" t="s">
        <v>149</v>
      </c>
      <c r="AX51" s="202" t="s">
        <v>149</v>
      </c>
      <c r="AY51" s="202" t="s">
        <v>149</v>
      </c>
      <c r="AZ51" s="202" t="s">
        <v>149</v>
      </c>
      <c r="BA51" s="203" t="s">
        <v>149</v>
      </c>
      <c r="BB51" s="199" t="s">
        <v>149</v>
      </c>
      <c r="BC51" s="202" t="s">
        <v>149</v>
      </c>
      <c r="BD51" s="202" t="s">
        <v>149</v>
      </c>
      <c r="BE51" s="202" t="s">
        <v>149</v>
      </c>
      <c r="BF51" s="202" t="s">
        <v>149</v>
      </c>
      <c r="BG51" s="202" t="s">
        <v>149</v>
      </c>
      <c r="BH51" s="202" t="s">
        <v>149</v>
      </c>
      <c r="BI51" s="202" t="s">
        <v>149</v>
      </c>
      <c r="BJ51" s="202" t="s">
        <v>149</v>
      </c>
      <c r="BK51" s="202" t="s">
        <v>149</v>
      </c>
      <c r="BL51" s="202" t="s">
        <v>149</v>
      </c>
      <c r="BM51" s="202" t="s">
        <v>149</v>
      </c>
      <c r="BN51" s="202" t="s">
        <v>149</v>
      </c>
      <c r="BO51" s="202" t="s">
        <v>149</v>
      </c>
      <c r="BP51" s="202" t="s">
        <v>149</v>
      </c>
      <c r="BQ51" s="202" t="s">
        <v>149</v>
      </c>
      <c r="BR51" s="202" t="s">
        <v>149</v>
      </c>
      <c r="BS51" s="202" t="s">
        <v>149</v>
      </c>
      <c r="BT51" s="200" t="s">
        <v>149</v>
      </c>
      <c r="BU51" s="199" t="s">
        <v>149</v>
      </c>
      <c r="BV51" s="202" t="s">
        <v>149</v>
      </c>
      <c r="BW51" s="202" t="s">
        <v>149</v>
      </c>
      <c r="BX51" s="203" t="s">
        <v>149</v>
      </c>
      <c r="BY51" s="203" t="s">
        <v>149</v>
      </c>
      <c r="BZ51" s="203">
        <v>5948.683</v>
      </c>
      <c r="CA51" s="204">
        <v>4617.6779999999999</v>
      </c>
      <c r="CB51" s="203">
        <v>302.38</v>
      </c>
    </row>
    <row r="52" spans="1:80" ht="11.25" customHeight="1" x14ac:dyDescent="0.2">
      <c r="A52" s="83"/>
      <c r="B52" s="47" t="s">
        <v>146</v>
      </c>
      <c r="C52" s="48" t="s">
        <v>182</v>
      </c>
      <c r="D52" s="48"/>
      <c r="E52" s="48"/>
      <c r="F52" s="48"/>
      <c r="G52" s="49"/>
      <c r="H52" s="214" t="s">
        <v>240</v>
      </c>
      <c r="I52" s="199">
        <v>3264.777</v>
      </c>
      <c r="J52" s="199" t="s">
        <v>149</v>
      </c>
      <c r="K52" s="202" t="s">
        <v>149</v>
      </c>
      <c r="L52" s="202" t="s">
        <v>149</v>
      </c>
      <c r="M52" s="202" t="s">
        <v>149</v>
      </c>
      <c r="N52" s="202" t="s">
        <v>149</v>
      </c>
      <c r="O52" s="202" t="s">
        <v>149</v>
      </c>
      <c r="P52" s="202" t="s">
        <v>149</v>
      </c>
      <c r="Q52" s="202" t="s">
        <v>149</v>
      </c>
      <c r="R52" s="202" t="s">
        <v>149</v>
      </c>
      <c r="S52" s="202" t="s">
        <v>149</v>
      </c>
      <c r="T52" s="202" t="s">
        <v>149</v>
      </c>
      <c r="U52" s="199" t="s">
        <v>149</v>
      </c>
      <c r="V52" s="202" t="s">
        <v>149</v>
      </c>
      <c r="W52" s="202" t="s">
        <v>149</v>
      </c>
      <c r="X52" s="202" t="s">
        <v>149</v>
      </c>
      <c r="Y52" s="202" t="s">
        <v>149</v>
      </c>
      <c r="Z52" s="199" t="s">
        <v>149</v>
      </c>
      <c r="AA52" s="202" t="s">
        <v>149</v>
      </c>
      <c r="AB52" s="202" t="s">
        <v>149</v>
      </c>
      <c r="AC52" s="203" t="s">
        <v>149</v>
      </c>
      <c r="AD52" s="199" t="s">
        <v>149</v>
      </c>
      <c r="AE52" s="202" t="s">
        <v>149</v>
      </c>
      <c r="AF52" s="202" t="s">
        <v>149</v>
      </c>
      <c r="AG52" s="202" t="s">
        <v>149</v>
      </c>
      <c r="AH52" s="202" t="s">
        <v>149</v>
      </c>
      <c r="AI52" s="202" t="s">
        <v>149</v>
      </c>
      <c r="AJ52" s="202" t="s">
        <v>149</v>
      </c>
      <c r="AK52" s="202" t="s">
        <v>149</v>
      </c>
      <c r="AL52" s="202" t="s">
        <v>149</v>
      </c>
      <c r="AM52" s="202" t="s">
        <v>149</v>
      </c>
      <c r="AN52" s="202" t="s">
        <v>149</v>
      </c>
      <c r="AO52" s="202" t="s">
        <v>149</v>
      </c>
      <c r="AP52" s="202" t="s">
        <v>149</v>
      </c>
      <c r="AQ52" s="202" t="s">
        <v>149</v>
      </c>
      <c r="AR52" s="202" t="s">
        <v>149</v>
      </c>
      <c r="AS52" s="202" t="s">
        <v>149</v>
      </c>
      <c r="AT52" s="202" t="s">
        <v>149</v>
      </c>
      <c r="AU52" s="202" t="s">
        <v>149</v>
      </c>
      <c r="AV52" s="202" t="s">
        <v>149</v>
      </c>
      <c r="AW52" s="202" t="s">
        <v>149</v>
      </c>
      <c r="AX52" s="202" t="s">
        <v>149</v>
      </c>
      <c r="AY52" s="202" t="s">
        <v>149</v>
      </c>
      <c r="AZ52" s="202" t="s">
        <v>149</v>
      </c>
      <c r="BA52" s="203" t="s">
        <v>149</v>
      </c>
      <c r="BB52" s="199" t="s">
        <v>149</v>
      </c>
      <c r="BC52" s="202" t="s">
        <v>149</v>
      </c>
      <c r="BD52" s="202" t="s">
        <v>149</v>
      </c>
      <c r="BE52" s="202" t="s">
        <v>149</v>
      </c>
      <c r="BF52" s="202" t="s">
        <v>149</v>
      </c>
      <c r="BG52" s="202" t="s">
        <v>149</v>
      </c>
      <c r="BH52" s="202" t="s">
        <v>149</v>
      </c>
      <c r="BI52" s="202" t="s">
        <v>149</v>
      </c>
      <c r="BJ52" s="202" t="s">
        <v>149</v>
      </c>
      <c r="BK52" s="202" t="s">
        <v>149</v>
      </c>
      <c r="BL52" s="202" t="s">
        <v>149</v>
      </c>
      <c r="BM52" s="202" t="s">
        <v>149</v>
      </c>
      <c r="BN52" s="202" t="s">
        <v>149</v>
      </c>
      <c r="BO52" s="202" t="s">
        <v>149</v>
      </c>
      <c r="BP52" s="202" t="s">
        <v>149</v>
      </c>
      <c r="BQ52" s="202" t="s">
        <v>149</v>
      </c>
      <c r="BR52" s="202" t="s">
        <v>149</v>
      </c>
      <c r="BS52" s="202" t="s">
        <v>149</v>
      </c>
      <c r="BT52" s="200" t="s">
        <v>149</v>
      </c>
      <c r="BU52" s="199" t="s">
        <v>149</v>
      </c>
      <c r="BV52" s="202" t="s">
        <v>149</v>
      </c>
      <c r="BW52" s="202" t="s">
        <v>149</v>
      </c>
      <c r="BX52" s="203" t="s">
        <v>149</v>
      </c>
      <c r="BY52" s="203">
        <v>1305.7339999999999</v>
      </c>
      <c r="BZ52" s="203">
        <v>1959.0429999999999</v>
      </c>
      <c r="CA52" s="204">
        <v>2597.0259999999998</v>
      </c>
      <c r="CB52" s="203">
        <v>329</v>
      </c>
    </row>
    <row r="53" spans="1:80" ht="11.25" customHeight="1" x14ac:dyDescent="0.2">
      <c r="A53" s="83"/>
      <c r="B53" s="47" t="s">
        <v>146</v>
      </c>
      <c r="C53" s="48" t="s">
        <v>184</v>
      </c>
      <c r="D53" s="48"/>
      <c r="E53" s="48"/>
      <c r="F53" s="48"/>
      <c r="G53" s="49"/>
      <c r="H53" s="214" t="s">
        <v>241</v>
      </c>
      <c r="I53" s="199">
        <v>362.24799999999999</v>
      </c>
      <c r="J53" s="199" t="s">
        <v>149</v>
      </c>
      <c r="K53" s="202" t="s">
        <v>149</v>
      </c>
      <c r="L53" s="202" t="s">
        <v>149</v>
      </c>
      <c r="M53" s="202" t="s">
        <v>149</v>
      </c>
      <c r="N53" s="202" t="s">
        <v>149</v>
      </c>
      <c r="O53" s="202" t="s">
        <v>149</v>
      </c>
      <c r="P53" s="202" t="s">
        <v>149</v>
      </c>
      <c r="Q53" s="202" t="s">
        <v>149</v>
      </c>
      <c r="R53" s="202" t="s">
        <v>149</v>
      </c>
      <c r="S53" s="202" t="s">
        <v>149</v>
      </c>
      <c r="T53" s="202" t="s">
        <v>149</v>
      </c>
      <c r="U53" s="199" t="s">
        <v>149</v>
      </c>
      <c r="V53" s="202" t="s">
        <v>149</v>
      </c>
      <c r="W53" s="202" t="s">
        <v>149</v>
      </c>
      <c r="X53" s="202" t="s">
        <v>149</v>
      </c>
      <c r="Y53" s="202" t="s">
        <v>149</v>
      </c>
      <c r="Z53" s="199" t="s">
        <v>149</v>
      </c>
      <c r="AA53" s="202" t="s">
        <v>149</v>
      </c>
      <c r="AB53" s="202" t="s">
        <v>149</v>
      </c>
      <c r="AC53" s="203" t="s">
        <v>149</v>
      </c>
      <c r="AD53" s="199" t="s">
        <v>149</v>
      </c>
      <c r="AE53" s="202" t="s">
        <v>149</v>
      </c>
      <c r="AF53" s="202" t="s">
        <v>149</v>
      </c>
      <c r="AG53" s="202" t="s">
        <v>149</v>
      </c>
      <c r="AH53" s="202" t="s">
        <v>149</v>
      </c>
      <c r="AI53" s="202" t="s">
        <v>149</v>
      </c>
      <c r="AJ53" s="202" t="s">
        <v>149</v>
      </c>
      <c r="AK53" s="202" t="s">
        <v>149</v>
      </c>
      <c r="AL53" s="202" t="s">
        <v>149</v>
      </c>
      <c r="AM53" s="202" t="s">
        <v>149</v>
      </c>
      <c r="AN53" s="202" t="s">
        <v>149</v>
      </c>
      <c r="AO53" s="202" t="s">
        <v>149</v>
      </c>
      <c r="AP53" s="202" t="s">
        <v>149</v>
      </c>
      <c r="AQ53" s="202" t="s">
        <v>149</v>
      </c>
      <c r="AR53" s="202" t="s">
        <v>149</v>
      </c>
      <c r="AS53" s="202" t="s">
        <v>149</v>
      </c>
      <c r="AT53" s="202" t="s">
        <v>149</v>
      </c>
      <c r="AU53" s="202" t="s">
        <v>149</v>
      </c>
      <c r="AV53" s="202" t="s">
        <v>149</v>
      </c>
      <c r="AW53" s="202" t="s">
        <v>149</v>
      </c>
      <c r="AX53" s="202" t="s">
        <v>149</v>
      </c>
      <c r="AY53" s="202" t="s">
        <v>149</v>
      </c>
      <c r="AZ53" s="202" t="s">
        <v>149</v>
      </c>
      <c r="BA53" s="203" t="s">
        <v>149</v>
      </c>
      <c r="BB53" s="199" t="s">
        <v>149</v>
      </c>
      <c r="BC53" s="202" t="s">
        <v>149</v>
      </c>
      <c r="BD53" s="202" t="s">
        <v>149</v>
      </c>
      <c r="BE53" s="202" t="s">
        <v>149</v>
      </c>
      <c r="BF53" s="202" t="s">
        <v>149</v>
      </c>
      <c r="BG53" s="202" t="s">
        <v>149</v>
      </c>
      <c r="BH53" s="202" t="s">
        <v>149</v>
      </c>
      <c r="BI53" s="202" t="s">
        <v>149</v>
      </c>
      <c r="BJ53" s="202" t="s">
        <v>149</v>
      </c>
      <c r="BK53" s="202" t="s">
        <v>149</v>
      </c>
      <c r="BL53" s="202" t="s">
        <v>149</v>
      </c>
      <c r="BM53" s="202" t="s">
        <v>149</v>
      </c>
      <c r="BN53" s="202" t="s">
        <v>149</v>
      </c>
      <c r="BO53" s="202" t="s">
        <v>149</v>
      </c>
      <c r="BP53" s="202" t="s">
        <v>149</v>
      </c>
      <c r="BQ53" s="202" t="s">
        <v>149</v>
      </c>
      <c r="BR53" s="202" t="s">
        <v>149</v>
      </c>
      <c r="BS53" s="202" t="s">
        <v>149</v>
      </c>
      <c r="BT53" s="200" t="s">
        <v>149</v>
      </c>
      <c r="BU53" s="199" t="s">
        <v>149</v>
      </c>
      <c r="BV53" s="202" t="s">
        <v>149</v>
      </c>
      <c r="BW53" s="202" t="s">
        <v>149</v>
      </c>
      <c r="BX53" s="203" t="s">
        <v>149</v>
      </c>
      <c r="BY53" s="203">
        <v>362.24799999999999</v>
      </c>
      <c r="BZ53" s="203" t="s">
        <v>149</v>
      </c>
      <c r="CA53" s="204">
        <v>298.601</v>
      </c>
      <c r="CB53" s="203">
        <v>63.648000000000003</v>
      </c>
    </row>
    <row r="54" spans="1:80" ht="11.25" customHeight="1" x14ac:dyDescent="0.2">
      <c r="A54" s="83"/>
      <c r="B54" s="47" t="s">
        <v>146</v>
      </c>
      <c r="C54" s="48" t="s">
        <v>186</v>
      </c>
      <c r="D54" s="48"/>
      <c r="E54" s="48"/>
      <c r="F54" s="48"/>
      <c r="G54" s="49"/>
      <c r="H54" s="214" t="s">
        <v>242</v>
      </c>
      <c r="I54" s="199">
        <v>509.99700000000001</v>
      </c>
      <c r="J54" s="199" t="s">
        <v>149</v>
      </c>
      <c r="K54" s="202" t="s">
        <v>149</v>
      </c>
      <c r="L54" s="202" t="s">
        <v>149</v>
      </c>
      <c r="M54" s="202" t="s">
        <v>149</v>
      </c>
      <c r="N54" s="202" t="s">
        <v>149</v>
      </c>
      <c r="O54" s="202" t="s">
        <v>149</v>
      </c>
      <c r="P54" s="202" t="s">
        <v>149</v>
      </c>
      <c r="Q54" s="202" t="s">
        <v>149</v>
      </c>
      <c r="R54" s="202" t="s">
        <v>149</v>
      </c>
      <c r="S54" s="202" t="s">
        <v>149</v>
      </c>
      <c r="T54" s="202" t="s">
        <v>149</v>
      </c>
      <c r="U54" s="199" t="s">
        <v>149</v>
      </c>
      <c r="V54" s="202" t="s">
        <v>149</v>
      </c>
      <c r="W54" s="202" t="s">
        <v>149</v>
      </c>
      <c r="X54" s="202" t="s">
        <v>149</v>
      </c>
      <c r="Y54" s="202" t="s">
        <v>149</v>
      </c>
      <c r="Z54" s="199" t="s">
        <v>149</v>
      </c>
      <c r="AA54" s="202" t="s">
        <v>149</v>
      </c>
      <c r="AB54" s="202" t="s">
        <v>149</v>
      </c>
      <c r="AC54" s="203" t="s">
        <v>149</v>
      </c>
      <c r="AD54" s="199" t="s">
        <v>149</v>
      </c>
      <c r="AE54" s="202" t="s">
        <v>149</v>
      </c>
      <c r="AF54" s="202" t="s">
        <v>149</v>
      </c>
      <c r="AG54" s="202" t="s">
        <v>149</v>
      </c>
      <c r="AH54" s="202" t="s">
        <v>149</v>
      </c>
      <c r="AI54" s="202" t="s">
        <v>149</v>
      </c>
      <c r="AJ54" s="202" t="s">
        <v>149</v>
      </c>
      <c r="AK54" s="202" t="s">
        <v>149</v>
      </c>
      <c r="AL54" s="202" t="s">
        <v>149</v>
      </c>
      <c r="AM54" s="202" t="s">
        <v>149</v>
      </c>
      <c r="AN54" s="202" t="s">
        <v>149</v>
      </c>
      <c r="AO54" s="202" t="s">
        <v>149</v>
      </c>
      <c r="AP54" s="202" t="s">
        <v>149</v>
      </c>
      <c r="AQ54" s="202" t="s">
        <v>149</v>
      </c>
      <c r="AR54" s="202" t="s">
        <v>149</v>
      </c>
      <c r="AS54" s="202" t="s">
        <v>149</v>
      </c>
      <c r="AT54" s="202" t="s">
        <v>149</v>
      </c>
      <c r="AU54" s="202" t="s">
        <v>149</v>
      </c>
      <c r="AV54" s="202" t="s">
        <v>149</v>
      </c>
      <c r="AW54" s="202" t="s">
        <v>149</v>
      </c>
      <c r="AX54" s="202" t="s">
        <v>149</v>
      </c>
      <c r="AY54" s="202" t="s">
        <v>149</v>
      </c>
      <c r="AZ54" s="202" t="s">
        <v>149</v>
      </c>
      <c r="BA54" s="203" t="s">
        <v>149</v>
      </c>
      <c r="BB54" s="199" t="s">
        <v>149</v>
      </c>
      <c r="BC54" s="202" t="s">
        <v>149</v>
      </c>
      <c r="BD54" s="202" t="s">
        <v>149</v>
      </c>
      <c r="BE54" s="202" t="s">
        <v>149</v>
      </c>
      <c r="BF54" s="202" t="s">
        <v>149</v>
      </c>
      <c r="BG54" s="202" t="s">
        <v>149</v>
      </c>
      <c r="BH54" s="202" t="s">
        <v>149</v>
      </c>
      <c r="BI54" s="202" t="s">
        <v>149</v>
      </c>
      <c r="BJ54" s="202" t="s">
        <v>149</v>
      </c>
      <c r="BK54" s="202" t="s">
        <v>149</v>
      </c>
      <c r="BL54" s="202" t="s">
        <v>149</v>
      </c>
      <c r="BM54" s="202" t="s">
        <v>149</v>
      </c>
      <c r="BN54" s="202" t="s">
        <v>149</v>
      </c>
      <c r="BO54" s="202" t="s">
        <v>149</v>
      </c>
      <c r="BP54" s="202" t="s">
        <v>149</v>
      </c>
      <c r="BQ54" s="202" t="s">
        <v>149</v>
      </c>
      <c r="BR54" s="202" t="s">
        <v>149</v>
      </c>
      <c r="BS54" s="202" t="s">
        <v>149</v>
      </c>
      <c r="BT54" s="200" t="s">
        <v>149</v>
      </c>
      <c r="BU54" s="199" t="s">
        <v>149</v>
      </c>
      <c r="BV54" s="202" t="s">
        <v>149</v>
      </c>
      <c r="BW54" s="202" t="s">
        <v>149</v>
      </c>
      <c r="BX54" s="203" t="s">
        <v>149</v>
      </c>
      <c r="BY54" s="203" t="s">
        <v>149</v>
      </c>
      <c r="BZ54" s="203">
        <v>509.99700000000001</v>
      </c>
      <c r="CA54" s="204">
        <v>395.887</v>
      </c>
      <c r="CB54" s="203">
        <v>25.923999999999999</v>
      </c>
    </row>
    <row r="55" spans="1:80" ht="11.25" customHeight="1" x14ac:dyDescent="0.2">
      <c r="A55" s="83"/>
      <c r="B55" s="47" t="s">
        <v>146</v>
      </c>
      <c r="C55" s="48" t="s">
        <v>188</v>
      </c>
      <c r="D55" s="48"/>
      <c r="E55" s="48"/>
      <c r="F55" s="48"/>
      <c r="G55" s="49"/>
      <c r="H55" s="214" t="s">
        <v>243</v>
      </c>
      <c r="I55" s="199">
        <v>2736.9589999999998</v>
      </c>
      <c r="J55" s="199" t="s">
        <v>149</v>
      </c>
      <c r="K55" s="202" t="s">
        <v>149</v>
      </c>
      <c r="L55" s="202" t="s">
        <v>149</v>
      </c>
      <c r="M55" s="202" t="s">
        <v>149</v>
      </c>
      <c r="N55" s="202" t="s">
        <v>149</v>
      </c>
      <c r="O55" s="202" t="s">
        <v>149</v>
      </c>
      <c r="P55" s="202" t="s">
        <v>149</v>
      </c>
      <c r="Q55" s="202" t="s">
        <v>149</v>
      </c>
      <c r="R55" s="202" t="s">
        <v>149</v>
      </c>
      <c r="S55" s="202" t="s">
        <v>149</v>
      </c>
      <c r="T55" s="202" t="s">
        <v>149</v>
      </c>
      <c r="U55" s="199" t="s">
        <v>149</v>
      </c>
      <c r="V55" s="202" t="s">
        <v>149</v>
      </c>
      <c r="W55" s="202" t="s">
        <v>149</v>
      </c>
      <c r="X55" s="202" t="s">
        <v>149</v>
      </c>
      <c r="Y55" s="202" t="s">
        <v>149</v>
      </c>
      <c r="Z55" s="199" t="s">
        <v>149</v>
      </c>
      <c r="AA55" s="202" t="s">
        <v>149</v>
      </c>
      <c r="AB55" s="202" t="s">
        <v>149</v>
      </c>
      <c r="AC55" s="203" t="s">
        <v>149</v>
      </c>
      <c r="AD55" s="199" t="s">
        <v>149</v>
      </c>
      <c r="AE55" s="202" t="s">
        <v>149</v>
      </c>
      <c r="AF55" s="202" t="s">
        <v>149</v>
      </c>
      <c r="AG55" s="202" t="s">
        <v>149</v>
      </c>
      <c r="AH55" s="202" t="s">
        <v>149</v>
      </c>
      <c r="AI55" s="202" t="s">
        <v>149</v>
      </c>
      <c r="AJ55" s="202" t="s">
        <v>149</v>
      </c>
      <c r="AK55" s="202" t="s">
        <v>149</v>
      </c>
      <c r="AL55" s="202" t="s">
        <v>149</v>
      </c>
      <c r="AM55" s="202" t="s">
        <v>149</v>
      </c>
      <c r="AN55" s="202" t="s">
        <v>149</v>
      </c>
      <c r="AO55" s="202" t="s">
        <v>149</v>
      </c>
      <c r="AP55" s="202" t="s">
        <v>149</v>
      </c>
      <c r="AQ55" s="202" t="s">
        <v>149</v>
      </c>
      <c r="AR55" s="202" t="s">
        <v>149</v>
      </c>
      <c r="AS55" s="202" t="s">
        <v>149</v>
      </c>
      <c r="AT55" s="202" t="s">
        <v>149</v>
      </c>
      <c r="AU55" s="202" t="s">
        <v>149</v>
      </c>
      <c r="AV55" s="202" t="s">
        <v>149</v>
      </c>
      <c r="AW55" s="202" t="s">
        <v>149</v>
      </c>
      <c r="AX55" s="202" t="s">
        <v>149</v>
      </c>
      <c r="AY55" s="202" t="s">
        <v>149</v>
      </c>
      <c r="AZ55" s="202" t="s">
        <v>149</v>
      </c>
      <c r="BA55" s="203" t="s">
        <v>149</v>
      </c>
      <c r="BB55" s="199" t="s">
        <v>149</v>
      </c>
      <c r="BC55" s="202" t="s">
        <v>149</v>
      </c>
      <c r="BD55" s="202" t="s">
        <v>149</v>
      </c>
      <c r="BE55" s="202" t="s">
        <v>149</v>
      </c>
      <c r="BF55" s="202" t="s">
        <v>149</v>
      </c>
      <c r="BG55" s="202" t="s">
        <v>149</v>
      </c>
      <c r="BH55" s="202" t="s">
        <v>149</v>
      </c>
      <c r="BI55" s="202" t="s">
        <v>149</v>
      </c>
      <c r="BJ55" s="202" t="s">
        <v>149</v>
      </c>
      <c r="BK55" s="202" t="s">
        <v>149</v>
      </c>
      <c r="BL55" s="202" t="s">
        <v>149</v>
      </c>
      <c r="BM55" s="202" t="s">
        <v>149</v>
      </c>
      <c r="BN55" s="202" t="s">
        <v>149</v>
      </c>
      <c r="BO55" s="202" t="s">
        <v>149</v>
      </c>
      <c r="BP55" s="202" t="s">
        <v>149</v>
      </c>
      <c r="BQ55" s="202" t="s">
        <v>149</v>
      </c>
      <c r="BR55" s="202" t="s">
        <v>149</v>
      </c>
      <c r="BS55" s="202" t="s">
        <v>149</v>
      </c>
      <c r="BT55" s="200" t="s">
        <v>149</v>
      </c>
      <c r="BU55" s="199" t="s">
        <v>149</v>
      </c>
      <c r="BV55" s="202" t="s">
        <v>149</v>
      </c>
      <c r="BW55" s="202" t="s">
        <v>149</v>
      </c>
      <c r="BX55" s="203" t="s">
        <v>149</v>
      </c>
      <c r="BY55" s="203">
        <v>798.08</v>
      </c>
      <c r="BZ55" s="203">
        <v>1938.8789999999999</v>
      </c>
      <c r="CA55" s="204">
        <v>2162.915</v>
      </c>
      <c r="CB55" s="203">
        <v>238.78</v>
      </c>
    </row>
    <row r="56" spans="1:80" ht="11.25" customHeight="1" x14ac:dyDescent="0.2">
      <c r="A56" s="83"/>
      <c r="B56" s="47" t="s">
        <v>146</v>
      </c>
      <c r="C56" s="48" t="s">
        <v>190</v>
      </c>
      <c r="D56" s="48"/>
      <c r="E56" s="48"/>
      <c r="F56" s="48"/>
      <c r="G56" s="49"/>
      <c r="H56" s="214" t="s">
        <v>244</v>
      </c>
      <c r="I56" s="199">
        <v>43.762</v>
      </c>
      <c r="J56" s="199" t="s">
        <v>149</v>
      </c>
      <c r="K56" s="202" t="s">
        <v>149</v>
      </c>
      <c r="L56" s="202" t="s">
        <v>149</v>
      </c>
      <c r="M56" s="202" t="s">
        <v>149</v>
      </c>
      <c r="N56" s="202" t="s">
        <v>149</v>
      </c>
      <c r="O56" s="202" t="s">
        <v>149</v>
      </c>
      <c r="P56" s="202" t="s">
        <v>149</v>
      </c>
      <c r="Q56" s="202" t="s">
        <v>149</v>
      </c>
      <c r="R56" s="202" t="s">
        <v>149</v>
      </c>
      <c r="S56" s="202" t="s">
        <v>149</v>
      </c>
      <c r="T56" s="202" t="s">
        <v>149</v>
      </c>
      <c r="U56" s="199" t="s">
        <v>149</v>
      </c>
      <c r="V56" s="202" t="s">
        <v>149</v>
      </c>
      <c r="W56" s="202" t="s">
        <v>149</v>
      </c>
      <c r="X56" s="202" t="s">
        <v>149</v>
      </c>
      <c r="Y56" s="202" t="s">
        <v>149</v>
      </c>
      <c r="Z56" s="199" t="s">
        <v>149</v>
      </c>
      <c r="AA56" s="202" t="s">
        <v>149</v>
      </c>
      <c r="AB56" s="202" t="s">
        <v>149</v>
      </c>
      <c r="AC56" s="203" t="s">
        <v>149</v>
      </c>
      <c r="AD56" s="199" t="s">
        <v>149</v>
      </c>
      <c r="AE56" s="202" t="s">
        <v>149</v>
      </c>
      <c r="AF56" s="202" t="s">
        <v>149</v>
      </c>
      <c r="AG56" s="202" t="s">
        <v>149</v>
      </c>
      <c r="AH56" s="202" t="s">
        <v>149</v>
      </c>
      <c r="AI56" s="202" t="s">
        <v>149</v>
      </c>
      <c r="AJ56" s="202" t="s">
        <v>149</v>
      </c>
      <c r="AK56" s="202" t="s">
        <v>149</v>
      </c>
      <c r="AL56" s="202" t="s">
        <v>149</v>
      </c>
      <c r="AM56" s="202" t="s">
        <v>149</v>
      </c>
      <c r="AN56" s="202" t="s">
        <v>149</v>
      </c>
      <c r="AO56" s="202" t="s">
        <v>149</v>
      </c>
      <c r="AP56" s="202" t="s">
        <v>149</v>
      </c>
      <c r="AQ56" s="202" t="s">
        <v>149</v>
      </c>
      <c r="AR56" s="202" t="s">
        <v>149</v>
      </c>
      <c r="AS56" s="202" t="s">
        <v>149</v>
      </c>
      <c r="AT56" s="202" t="s">
        <v>149</v>
      </c>
      <c r="AU56" s="202" t="s">
        <v>149</v>
      </c>
      <c r="AV56" s="202" t="s">
        <v>149</v>
      </c>
      <c r="AW56" s="202" t="s">
        <v>149</v>
      </c>
      <c r="AX56" s="202" t="s">
        <v>149</v>
      </c>
      <c r="AY56" s="202" t="s">
        <v>149</v>
      </c>
      <c r="AZ56" s="202" t="s">
        <v>149</v>
      </c>
      <c r="BA56" s="203" t="s">
        <v>149</v>
      </c>
      <c r="BB56" s="199" t="s">
        <v>149</v>
      </c>
      <c r="BC56" s="202" t="s">
        <v>149</v>
      </c>
      <c r="BD56" s="202" t="s">
        <v>149</v>
      </c>
      <c r="BE56" s="202" t="s">
        <v>149</v>
      </c>
      <c r="BF56" s="202" t="s">
        <v>149</v>
      </c>
      <c r="BG56" s="202" t="s">
        <v>149</v>
      </c>
      <c r="BH56" s="202" t="s">
        <v>149</v>
      </c>
      <c r="BI56" s="202" t="s">
        <v>149</v>
      </c>
      <c r="BJ56" s="202" t="s">
        <v>149</v>
      </c>
      <c r="BK56" s="202" t="s">
        <v>149</v>
      </c>
      <c r="BL56" s="202" t="s">
        <v>149</v>
      </c>
      <c r="BM56" s="202" t="s">
        <v>149</v>
      </c>
      <c r="BN56" s="202" t="s">
        <v>149</v>
      </c>
      <c r="BO56" s="202" t="s">
        <v>149</v>
      </c>
      <c r="BP56" s="202" t="s">
        <v>149</v>
      </c>
      <c r="BQ56" s="202" t="s">
        <v>149</v>
      </c>
      <c r="BR56" s="202" t="s">
        <v>149</v>
      </c>
      <c r="BS56" s="202" t="s">
        <v>149</v>
      </c>
      <c r="BT56" s="200" t="s">
        <v>149</v>
      </c>
      <c r="BU56" s="199" t="s">
        <v>149</v>
      </c>
      <c r="BV56" s="202" t="s">
        <v>149</v>
      </c>
      <c r="BW56" s="202" t="s">
        <v>149</v>
      </c>
      <c r="BX56" s="203" t="s">
        <v>149</v>
      </c>
      <c r="BY56" s="203">
        <v>43.762</v>
      </c>
      <c r="BZ56" s="203" t="s">
        <v>149</v>
      </c>
      <c r="CA56" s="204">
        <v>36.073</v>
      </c>
      <c r="CB56" s="203">
        <v>7.6890000000000001</v>
      </c>
    </row>
    <row r="57" spans="1:80" ht="11.25" customHeight="1" x14ac:dyDescent="0.2">
      <c r="A57" s="83"/>
      <c r="B57" s="47" t="s">
        <v>146</v>
      </c>
      <c r="C57" s="48" t="s">
        <v>192</v>
      </c>
      <c r="D57" s="48"/>
      <c r="E57" s="48"/>
      <c r="F57" s="48"/>
      <c r="G57" s="49"/>
      <c r="H57" s="50" t="s">
        <v>245</v>
      </c>
      <c r="I57" s="199">
        <v>0</v>
      </c>
      <c r="J57" s="199" t="s">
        <v>149</v>
      </c>
      <c r="K57" s="202" t="s">
        <v>149</v>
      </c>
      <c r="L57" s="202" t="s">
        <v>149</v>
      </c>
      <c r="M57" s="202" t="s">
        <v>149</v>
      </c>
      <c r="N57" s="202" t="s">
        <v>149</v>
      </c>
      <c r="O57" s="202" t="s">
        <v>149</v>
      </c>
      <c r="P57" s="202" t="s">
        <v>149</v>
      </c>
      <c r="Q57" s="202" t="s">
        <v>149</v>
      </c>
      <c r="R57" s="202" t="s">
        <v>149</v>
      </c>
      <c r="S57" s="202" t="s">
        <v>149</v>
      </c>
      <c r="T57" s="202" t="s">
        <v>149</v>
      </c>
      <c r="U57" s="199" t="s">
        <v>149</v>
      </c>
      <c r="V57" s="202" t="s">
        <v>149</v>
      </c>
      <c r="W57" s="202" t="s">
        <v>149</v>
      </c>
      <c r="X57" s="202" t="s">
        <v>149</v>
      </c>
      <c r="Y57" s="202" t="s">
        <v>149</v>
      </c>
      <c r="Z57" s="199" t="s">
        <v>149</v>
      </c>
      <c r="AA57" s="202" t="s">
        <v>149</v>
      </c>
      <c r="AB57" s="202" t="s">
        <v>149</v>
      </c>
      <c r="AC57" s="203" t="s">
        <v>149</v>
      </c>
      <c r="AD57" s="199" t="s">
        <v>149</v>
      </c>
      <c r="AE57" s="202" t="s">
        <v>149</v>
      </c>
      <c r="AF57" s="202" t="s">
        <v>149</v>
      </c>
      <c r="AG57" s="202" t="s">
        <v>149</v>
      </c>
      <c r="AH57" s="202" t="s">
        <v>149</v>
      </c>
      <c r="AI57" s="202" t="s">
        <v>149</v>
      </c>
      <c r="AJ57" s="202" t="s">
        <v>149</v>
      </c>
      <c r="AK57" s="202" t="s">
        <v>149</v>
      </c>
      <c r="AL57" s="202" t="s">
        <v>149</v>
      </c>
      <c r="AM57" s="202" t="s">
        <v>149</v>
      </c>
      <c r="AN57" s="202" t="s">
        <v>149</v>
      </c>
      <c r="AO57" s="202" t="s">
        <v>149</v>
      </c>
      <c r="AP57" s="202" t="s">
        <v>149</v>
      </c>
      <c r="AQ57" s="202" t="s">
        <v>149</v>
      </c>
      <c r="AR57" s="202" t="s">
        <v>149</v>
      </c>
      <c r="AS57" s="202" t="s">
        <v>149</v>
      </c>
      <c r="AT57" s="202" t="s">
        <v>149</v>
      </c>
      <c r="AU57" s="202" t="s">
        <v>149</v>
      </c>
      <c r="AV57" s="202" t="s">
        <v>149</v>
      </c>
      <c r="AW57" s="202" t="s">
        <v>149</v>
      </c>
      <c r="AX57" s="202" t="s">
        <v>149</v>
      </c>
      <c r="AY57" s="202" t="s">
        <v>149</v>
      </c>
      <c r="AZ57" s="202" t="s">
        <v>149</v>
      </c>
      <c r="BA57" s="203" t="s">
        <v>149</v>
      </c>
      <c r="BB57" s="199" t="s">
        <v>149</v>
      </c>
      <c r="BC57" s="202" t="s">
        <v>149</v>
      </c>
      <c r="BD57" s="202" t="s">
        <v>149</v>
      </c>
      <c r="BE57" s="202" t="s">
        <v>149</v>
      </c>
      <c r="BF57" s="202" t="s">
        <v>149</v>
      </c>
      <c r="BG57" s="202" t="s">
        <v>149</v>
      </c>
      <c r="BH57" s="202" t="s">
        <v>149</v>
      </c>
      <c r="BI57" s="202" t="s">
        <v>149</v>
      </c>
      <c r="BJ57" s="202" t="s">
        <v>149</v>
      </c>
      <c r="BK57" s="202" t="s">
        <v>149</v>
      </c>
      <c r="BL57" s="202" t="s">
        <v>149</v>
      </c>
      <c r="BM57" s="202" t="s">
        <v>149</v>
      </c>
      <c r="BN57" s="202" t="s">
        <v>149</v>
      </c>
      <c r="BO57" s="202" t="s">
        <v>149</v>
      </c>
      <c r="BP57" s="202" t="s">
        <v>149</v>
      </c>
      <c r="BQ57" s="202" t="s">
        <v>149</v>
      </c>
      <c r="BR57" s="202" t="s">
        <v>149</v>
      </c>
      <c r="BS57" s="202" t="s">
        <v>149</v>
      </c>
      <c r="BT57" s="200" t="s">
        <v>149</v>
      </c>
      <c r="BU57" s="199" t="s">
        <v>149</v>
      </c>
      <c r="BV57" s="202" t="s">
        <v>149</v>
      </c>
      <c r="BW57" s="202" t="s">
        <v>149</v>
      </c>
      <c r="BX57" s="203" t="s">
        <v>149</v>
      </c>
      <c r="BY57" s="203">
        <v>0</v>
      </c>
      <c r="BZ57" s="203" t="s">
        <v>149</v>
      </c>
      <c r="CA57" s="204">
        <v>0</v>
      </c>
      <c r="CB57" s="203">
        <v>0</v>
      </c>
    </row>
    <row r="58" spans="1:80" ht="11.25" customHeight="1" x14ac:dyDescent="0.2">
      <c r="A58" s="83"/>
      <c r="B58" s="47" t="s">
        <v>146</v>
      </c>
      <c r="C58" s="48" t="s">
        <v>194</v>
      </c>
      <c r="D58" s="48"/>
      <c r="E58" s="48"/>
      <c r="F58" s="48"/>
      <c r="G58" s="49"/>
      <c r="H58" s="50" t="s">
        <v>246</v>
      </c>
      <c r="I58" s="199">
        <v>0</v>
      </c>
      <c r="J58" s="199" t="s">
        <v>149</v>
      </c>
      <c r="K58" s="202" t="s">
        <v>149</v>
      </c>
      <c r="L58" s="202" t="s">
        <v>149</v>
      </c>
      <c r="M58" s="202" t="s">
        <v>149</v>
      </c>
      <c r="N58" s="202" t="s">
        <v>149</v>
      </c>
      <c r="O58" s="202" t="s">
        <v>149</v>
      </c>
      <c r="P58" s="202" t="s">
        <v>149</v>
      </c>
      <c r="Q58" s="202" t="s">
        <v>149</v>
      </c>
      <c r="R58" s="202" t="s">
        <v>149</v>
      </c>
      <c r="S58" s="202" t="s">
        <v>149</v>
      </c>
      <c r="T58" s="202" t="s">
        <v>149</v>
      </c>
      <c r="U58" s="199" t="s">
        <v>149</v>
      </c>
      <c r="V58" s="202" t="s">
        <v>149</v>
      </c>
      <c r="W58" s="202" t="s">
        <v>149</v>
      </c>
      <c r="X58" s="202" t="s">
        <v>149</v>
      </c>
      <c r="Y58" s="202" t="s">
        <v>149</v>
      </c>
      <c r="Z58" s="199" t="s">
        <v>149</v>
      </c>
      <c r="AA58" s="202" t="s">
        <v>149</v>
      </c>
      <c r="AB58" s="202" t="s">
        <v>149</v>
      </c>
      <c r="AC58" s="203" t="s">
        <v>149</v>
      </c>
      <c r="AD58" s="199" t="s">
        <v>149</v>
      </c>
      <c r="AE58" s="202" t="s">
        <v>149</v>
      </c>
      <c r="AF58" s="202" t="s">
        <v>149</v>
      </c>
      <c r="AG58" s="202" t="s">
        <v>149</v>
      </c>
      <c r="AH58" s="202" t="s">
        <v>149</v>
      </c>
      <c r="AI58" s="202" t="s">
        <v>149</v>
      </c>
      <c r="AJ58" s="202" t="s">
        <v>149</v>
      </c>
      <c r="AK58" s="202" t="s">
        <v>149</v>
      </c>
      <c r="AL58" s="202" t="s">
        <v>149</v>
      </c>
      <c r="AM58" s="202" t="s">
        <v>149</v>
      </c>
      <c r="AN58" s="202" t="s">
        <v>149</v>
      </c>
      <c r="AO58" s="202" t="s">
        <v>149</v>
      </c>
      <c r="AP58" s="202" t="s">
        <v>149</v>
      </c>
      <c r="AQ58" s="202" t="s">
        <v>149</v>
      </c>
      <c r="AR58" s="202" t="s">
        <v>149</v>
      </c>
      <c r="AS58" s="202" t="s">
        <v>149</v>
      </c>
      <c r="AT58" s="202" t="s">
        <v>149</v>
      </c>
      <c r="AU58" s="202" t="s">
        <v>149</v>
      </c>
      <c r="AV58" s="202" t="s">
        <v>149</v>
      </c>
      <c r="AW58" s="202" t="s">
        <v>149</v>
      </c>
      <c r="AX58" s="202" t="s">
        <v>149</v>
      </c>
      <c r="AY58" s="202" t="s">
        <v>149</v>
      </c>
      <c r="AZ58" s="202" t="s">
        <v>149</v>
      </c>
      <c r="BA58" s="203" t="s">
        <v>149</v>
      </c>
      <c r="BB58" s="199" t="s">
        <v>149</v>
      </c>
      <c r="BC58" s="202" t="s">
        <v>149</v>
      </c>
      <c r="BD58" s="202" t="s">
        <v>149</v>
      </c>
      <c r="BE58" s="202" t="s">
        <v>149</v>
      </c>
      <c r="BF58" s="202" t="s">
        <v>149</v>
      </c>
      <c r="BG58" s="202" t="s">
        <v>149</v>
      </c>
      <c r="BH58" s="202" t="s">
        <v>149</v>
      </c>
      <c r="BI58" s="202" t="s">
        <v>149</v>
      </c>
      <c r="BJ58" s="202" t="s">
        <v>149</v>
      </c>
      <c r="BK58" s="202" t="s">
        <v>149</v>
      </c>
      <c r="BL58" s="202" t="s">
        <v>149</v>
      </c>
      <c r="BM58" s="202" t="s">
        <v>149</v>
      </c>
      <c r="BN58" s="202" t="s">
        <v>149</v>
      </c>
      <c r="BO58" s="202" t="s">
        <v>149</v>
      </c>
      <c r="BP58" s="202" t="s">
        <v>149</v>
      </c>
      <c r="BQ58" s="202" t="s">
        <v>149</v>
      </c>
      <c r="BR58" s="202" t="s">
        <v>149</v>
      </c>
      <c r="BS58" s="202" t="s">
        <v>149</v>
      </c>
      <c r="BT58" s="200" t="s">
        <v>149</v>
      </c>
      <c r="BU58" s="199" t="s">
        <v>149</v>
      </c>
      <c r="BV58" s="202" t="s">
        <v>149</v>
      </c>
      <c r="BW58" s="202" t="s">
        <v>149</v>
      </c>
      <c r="BX58" s="203" t="s">
        <v>149</v>
      </c>
      <c r="BY58" s="203">
        <v>0</v>
      </c>
      <c r="BZ58" s="203" t="s">
        <v>149</v>
      </c>
      <c r="CA58" s="204">
        <v>0</v>
      </c>
      <c r="CB58" s="203">
        <v>0</v>
      </c>
    </row>
    <row r="59" spans="1:80" ht="11.25" customHeight="1" x14ac:dyDescent="0.2">
      <c r="A59" s="83"/>
      <c r="B59" s="47" t="s">
        <v>146</v>
      </c>
      <c r="C59" s="48" t="s">
        <v>247</v>
      </c>
      <c r="D59" s="48"/>
      <c r="E59" s="48"/>
      <c r="F59" s="48"/>
      <c r="G59" s="49"/>
      <c r="H59" s="50" t="s">
        <v>248</v>
      </c>
      <c r="I59" s="199">
        <v>0</v>
      </c>
      <c r="J59" s="199" t="s">
        <v>149</v>
      </c>
      <c r="K59" s="202" t="s">
        <v>149</v>
      </c>
      <c r="L59" s="202" t="s">
        <v>149</v>
      </c>
      <c r="M59" s="202" t="s">
        <v>149</v>
      </c>
      <c r="N59" s="202" t="s">
        <v>149</v>
      </c>
      <c r="O59" s="202" t="s">
        <v>149</v>
      </c>
      <c r="P59" s="202" t="s">
        <v>149</v>
      </c>
      <c r="Q59" s="202" t="s">
        <v>149</v>
      </c>
      <c r="R59" s="202" t="s">
        <v>149</v>
      </c>
      <c r="S59" s="202" t="s">
        <v>149</v>
      </c>
      <c r="T59" s="202" t="s">
        <v>149</v>
      </c>
      <c r="U59" s="199" t="s">
        <v>149</v>
      </c>
      <c r="V59" s="202" t="s">
        <v>149</v>
      </c>
      <c r="W59" s="202" t="s">
        <v>149</v>
      </c>
      <c r="X59" s="202" t="s">
        <v>149</v>
      </c>
      <c r="Y59" s="202" t="s">
        <v>149</v>
      </c>
      <c r="Z59" s="199" t="s">
        <v>149</v>
      </c>
      <c r="AA59" s="202" t="s">
        <v>149</v>
      </c>
      <c r="AB59" s="202" t="s">
        <v>149</v>
      </c>
      <c r="AC59" s="203" t="s">
        <v>149</v>
      </c>
      <c r="AD59" s="199" t="s">
        <v>149</v>
      </c>
      <c r="AE59" s="202" t="s">
        <v>149</v>
      </c>
      <c r="AF59" s="202" t="s">
        <v>149</v>
      </c>
      <c r="AG59" s="202" t="s">
        <v>149</v>
      </c>
      <c r="AH59" s="202" t="s">
        <v>149</v>
      </c>
      <c r="AI59" s="202" t="s">
        <v>149</v>
      </c>
      <c r="AJ59" s="202" t="s">
        <v>149</v>
      </c>
      <c r="AK59" s="202" t="s">
        <v>149</v>
      </c>
      <c r="AL59" s="202" t="s">
        <v>149</v>
      </c>
      <c r="AM59" s="202" t="s">
        <v>149</v>
      </c>
      <c r="AN59" s="202" t="s">
        <v>149</v>
      </c>
      <c r="AO59" s="202" t="s">
        <v>149</v>
      </c>
      <c r="AP59" s="202" t="s">
        <v>149</v>
      </c>
      <c r="AQ59" s="202" t="s">
        <v>149</v>
      </c>
      <c r="AR59" s="202" t="s">
        <v>149</v>
      </c>
      <c r="AS59" s="202" t="s">
        <v>149</v>
      </c>
      <c r="AT59" s="202" t="s">
        <v>149</v>
      </c>
      <c r="AU59" s="202" t="s">
        <v>149</v>
      </c>
      <c r="AV59" s="202" t="s">
        <v>149</v>
      </c>
      <c r="AW59" s="202" t="s">
        <v>149</v>
      </c>
      <c r="AX59" s="202" t="s">
        <v>149</v>
      </c>
      <c r="AY59" s="202" t="s">
        <v>149</v>
      </c>
      <c r="AZ59" s="202" t="s">
        <v>149</v>
      </c>
      <c r="BA59" s="203" t="s">
        <v>149</v>
      </c>
      <c r="BB59" s="199" t="s">
        <v>149</v>
      </c>
      <c r="BC59" s="202" t="s">
        <v>149</v>
      </c>
      <c r="BD59" s="202" t="s">
        <v>149</v>
      </c>
      <c r="BE59" s="202" t="s">
        <v>149</v>
      </c>
      <c r="BF59" s="202" t="s">
        <v>149</v>
      </c>
      <c r="BG59" s="202" t="s">
        <v>149</v>
      </c>
      <c r="BH59" s="202" t="s">
        <v>149</v>
      </c>
      <c r="BI59" s="202" t="s">
        <v>149</v>
      </c>
      <c r="BJ59" s="202" t="s">
        <v>149</v>
      </c>
      <c r="BK59" s="202" t="s">
        <v>149</v>
      </c>
      <c r="BL59" s="202" t="s">
        <v>149</v>
      </c>
      <c r="BM59" s="202" t="s">
        <v>149</v>
      </c>
      <c r="BN59" s="202" t="s">
        <v>149</v>
      </c>
      <c r="BO59" s="202" t="s">
        <v>149</v>
      </c>
      <c r="BP59" s="202" t="s">
        <v>149</v>
      </c>
      <c r="BQ59" s="202" t="s">
        <v>149</v>
      </c>
      <c r="BR59" s="202" t="s">
        <v>149</v>
      </c>
      <c r="BS59" s="202" t="s">
        <v>149</v>
      </c>
      <c r="BT59" s="200" t="s">
        <v>149</v>
      </c>
      <c r="BU59" s="199" t="s">
        <v>149</v>
      </c>
      <c r="BV59" s="202" t="s">
        <v>149</v>
      </c>
      <c r="BW59" s="202" t="s">
        <v>149</v>
      </c>
      <c r="BX59" s="203" t="s">
        <v>149</v>
      </c>
      <c r="BY59" s="203" t="s">
        <v>149</v>
      </c>
      <c r="BZ59" s="203">
        <v>0</v>
      </c>
      <c r="CA59" s="204">
        <v>0</v>
      </c>
      <c r="CB59" s="203">
        <v>0</v>
      </c>
    </row>
    <row r="60" spans="1:80" ht="11.25" customHeight="1" x14ac:dyDescent="0.2">
      <c r="A60" s="83"/>
      <c r="B60" s="47" t="s">
        <v>146</v>
      </c>
      <c r="C60" s="48" t="s">
        <v>249</v>
      </c>
      <c r="D60" s="48"/>
      <c r="E60" s="48"/>
      <c r="F60" s="48"/>
      <c r="G60" s="49"/>
      <c r="H60" s="50" t="s">
        <v>250</v>
      </c>
      <c r="I60" s="199">
        <v>268.52300000000002</v>
      </c>
      <c r="J60" s="199" t="s">
        <v>149</v>
      </c>
      <c r="K60" s="202" t="s">
        <v>149</v>
      </c>
      <c r="L60" s="202" t="s">
        <v>149</v>
      </c>
      <c r="M60" s="202" t="s">
        <v>149</v>
      </c>
      <c r="N60" s="202" t="s">
        <v>149</v>
      </c>
      <c r="O60" s="202" t="s">
        <v>149</v>
      </c>
      <c r="P60" s="202" t="s">
        <v>149</v>
      </c>
      <c r="Q60" s="202" t="s">
        <v>149</v>
      </c>
      <c r="R60" s="202" t="s">
        <v>149</v>
      </c>
      <c r="S60" s="202" t="s">
        <v>149</v>
      </c>
      <c r="T60" s="202" t="s">
        <v>149</v>
      </c>
      <c r="U60" s="199" t="s">
        <v>149</v>
      </c>
      <c r="V60" s="202" t="s">
        <v>149</v>
      </c>
      <c r="W60" s="202" t="s">
        <v>149</v>
      </c>
      <c r="X60" s="202" t="s">
        <v>149</v>
      </c>
      <c r="Y60" s="202" t="s">
        <v>149</v>
      </c>
      <c r="Z60" s="199" t="s">
        <v>149</v>
      </c>
      <c r="AA60" s="202" t="s">
        <v>149</v>
      </c>
      <c r="AB60" s="202" t="s">
        <v>149</v>
      </c>
      <c r="AC60" s="203" t="s">
        <v>149</v>
      </c>
      <c r="AD60" s="199" t="s">
        <v>149</v>
      </c>
      <c r="AE60" s="202" t="s">
        <v>149</v>
      </c>
      <c r="AF60" s="202" t="s">
        <v>149</v>
      </c>
      <c r="AG60" s="202" t="s">
        <v>149</v>
      </c>
      <c r="AH60" s="202" t="s">
        <v>149</v>
      </c>
      <c r="AI60" s="202" t="s">
        <v>149</v>
      </c>
      <c r="AJ60" s="202" t="s">
        <v>149</v>
      </c>
      <c r="AK60" s="202" t="s">
        <v>149</v>
      </c>
      <c r="AL60" s="202" t="s">
        <v>149</v>
      </c>
      <c r="AM60" s="202" t="s">
        <v>149</v>
      </c>
      <c r="AN60" s="202" t="s">
        <v>149</v>
      </c>
      <c r="AO60" s="202" t="s">
        <v>149</v>
      </c>
      <c r="AP60" s="202" t="s">
        <v>149</v>
      </c>
      <c r="AQ60" s="202" t="s">
        <v>149</v>
      </c>
      <c r="AR60" s="202" t="s">
        <v>149</v>
      </c>
      <c r="AS60" s="202" t="s">
        <v>149</v>
      </c>
      <c r="AT60" s="202" t="s">
        <v>149</v>
      </c>
      <c r="AU60" s="202" t="s">
        <v>149</v>
      </c>
      <c r="AV60" s="202" t="s">
        <v>149</v>
      </c>
      <c r="AW60" s="202" t="s">
        <v>149</v>
      </c>
      <c r="AX60" s="202" t="s">
        <v>149</v>
      </c>
      <c r="AY60" s="202" t="s">
        <v>149</v>
      </c>
      <c r="AZ60" s="202" t="s">
        <v>149</v>
      </c>
      <c r="BA60" s="203" t="s">
        <v>149</v>
      </c>
      <c r="BB60" s="199" t="s">
        <v>149</v>
      </c>
      <c r="BC60" s="202" t="s">
        <v>149</v>
      </c>
      <c r="BD60" s="202" t="s">
        <v>149</v>
      </c>
      <c r="BE60" s="202" t="s">
        <v>149</v>
      </c>
      <c r="BF60" s="202" t="s">
        <v>149</v>
      </c>
      <c r="BG60" s="202" t="s">
        <v>149</v>
      </c>
      <c r="BH60" s="202" t="s">
        <v>149</v>
      </c>
      <c r="BI60" s="202" t="s">
        <v>149</v>
      </c>
      <c r="BJ60" s="202" t="s">
        <v>149</v>
      </c>
      <c r="BK60" s="202" t="s">
        <v>149</v>
      </c>
      <c r="BL60" s="202" t="s">
        <v>149</v>
      </c>
      <c r="BM60" s="202" t="s">
        <v>149</v>
      </c>
      <c r="BN60" s="202" t="s">
        <v>149</v>
      </c>
      <c r="BO60" s="202" t="s">
        <v>149</v>
      </c>
      <c r="BP60" s="202" t="s">
        <v>149</v>
      </c>
      <c r="BQ60" s="202" t="s">
        <v>149</v>
      </c>
      <c r="BR60" s="202" t="s">
        <v>149</v>
      </c>
      <c r="BS60" s="202" t="s">
        <v>149</v>
      </c>
      <c r="BT60" s="200" t="s">
        <v>149</v>
      </c>
      <c r="BU60" s="199" t="s">
        <v>149</v>
      </c>
      <c r="BV60" s="202" t="s">
        <v>149</v>
      </c>
      <c r="BW60" s="202" t="s">
        <v>149</v>
      </c>
      <c r="BX60" s="203" t="s">
        <v>149</v>
      </c>
      <c r="BY60" s="203">
        <v>215.70599999999999</v>
      </c>
      <c r="BZ60" s="203">
        <v>52.817999999999998</v>
      </c>
      <c r="CA60" s="204">
        <v>218.80600000000001</v>
      </c>
      <c r="CB60" s="203">
        <v>40.585000000000001</v>
      </c>
    </row>
    <row r="61" spans="1:80" ht="11.25" customHeight="1" x14ac:dyDescent="0.2">
      <c r="A61" s="47" t="s">
        <v>146</v>
      </c>
      <c r="B61" s="48" t="s">
        <v>200</v>
      </c>
      <c r="C61" s="48"/>
      <c r="D61" s="48"/>
      <c r="E61" s="48"/>
      <c r="F61" s="48"/>
      <c r="G61" s="49"/>
      <c r="H61" s="50" t="s">
        <v>251</v>
      </c>
      <c r="I61" s="199">
        <v>1798.8889999999999</v>
      </c>
      <c r="J61" s="199">
        <v>1419.3309999999999</v>
      </c>
      <c r="K61" s="202" t="s">
        <v>149</v>
      </c>
      <c r="L61" s="202" t="s">
        <v>149</v>
      </c>
      <c r="M61" s="202" t="s">
        <v>149</v>
      </c>
      <c r="N61" s="202" t="s">
        <v>149</v>
      </c>
      <c r="O61" s="202" t="s">
        <v>149</v>
      </c>
      <c r="P61" s="202" t="s">
        <v>149</v>
      </c>
      <c r="Q61" s="202">
        <v>1353.136</v>
      </c>
      <c r="R61" s="202" t="s">
        <v>149</v>
      </c>
      <c r="S61" s="202">
        <v>66.194999999999993</v>
      </c>
      <c r="T61" s="202" t="s">
        <v>149</v>
      </c>
      <c r="U61" s="199">
        <v>379.55799999999999</v>
      </c>
      <c r="V61" s="202" t="s">
        <v>149</v>
      </c>
      <c r="W61" s="202">
        <v>379.55799999999999</v>
      </c>
      <c r="X61" s="202" t="s">
        <v>149</v>
      </c>
      <c r="Y61" s="202" t="s">
        <v>149</v>
      </c>
      <c r="Z61" s="199" t="s">
        <v>149</v>
      </c>
      <c r="AA61" s="202" t="s">
        <v>149</v>
      </c>
      <c r="AB61" s="202" t="s">
        <v>149</v>
      </c>
      <c r="AC61" s="203" t="s">
        <v>149</v>
      </c>
      <c r="AD61" s="199" t="s">
        <v>149</v>
      </c>
      <c r="AE61" s="202" t="s">
        <v>149</v>
      </c>
      <c r="AF61" s="202" t="s">
        <v>149</v>
      </c>
      <c r="AG61" s="202" t="s">
        <v>149</v>
      </c>
      <c r="AH61" s="202" t="s">
        <v>149</v>
      </c>
      <c r="AI61" s="202" t="s">
        <v>149</v>
      </c>
      <c r="AJ61" s="202" t="s">
        <v>149</v>
      </c>
      <c r="AK61" s="202" t="s">
        <v>149</v>
      </c>
      <c r="AL61" s="202" t="s">
        <v>149</v>
      </c>
      <c r="AM61" s="202" t="s">
        <v>149</v>
      </c>
      <c r="AN61" s="202" t="s">
        <v>149</v>
      </c>
      <c r="AO61" s="202" t="s">
        <v>149</v>
      </c>
      <c r="AP61" s="202" t="s">
        <v>149</v>
      </c>
      <c r="AQ61" s="202" t="s">
        <v>149</v>
      </c>
      <c r="AR61" s="202" t="s">
        <v>149</v>
      </c>
      <c r="AS61" s="202" t="s">
        <v>149</v>
      </c>
      <c r="AT61" s="202" t="s">
        <v>149</v>
      </c>
      <c r="AU61" s="202" t="s">
        <v>149</v>
      </c>
      <c r="AV61" s="202" t="s">
        <v>149</v>
      </c>
      <c r="AW61" s="202" t="s">
        <v>149</v>
      </c>
      <c r="AX61" s="202" t="s">
        <v>149</v>
      </c>
      <c r="AY61" s="202" t="s">
        <v>149</v>
      </c>
      <c r="AZ61" s="202" t="s">
        <v>149</v>
      </c>
      <c r="BA61" s="203" t="s">
        <v>149</v>
      </c>
      <c r="BB61" s="199" t="s">
        <v>149</v>
      </c>
      <c r="BC61" s="202" t="s">
        <v>149</v>
      </c>
      <c r="BD61" s="202" t="s">
        <v>149</v>
      </c>
      <c r="BE61" s="202" t="s">
        <v>149</v>
      </c>
      <c r="BF61" s="202" t="s">
        <v>149</v>
      </c>
      <c r="BG61" s="202" t="s">
        <v>149</v>
      </c>
      <c r="BH61" s="202" t="s">
        <v>149</v>
      </c>
      <c r="BI61" s="202" t="s">
        <v>149</v>
      </c>
      <c r="BJ61" s="202" t="s">
        <v>149</v>
      </c>
      <c r="BK61" s="202" t="s">
        <v>149</v>
      </c>
      <c r="BL61" s="202" t="s">
        <v>149</v>
      </c>
      <c r="BM61" s="202" t="s">
        <v>149</v>
      </c>
      <c r="BN61" s="202" t="s">
        <v>149</v>
      </c>
      <c r="BO61" s="202" t="s">
        <v>149</v>
      </c>
      <c r="BP61" s="202" t="s">
        <v>149</v>
      </c>
      <c r="BQ61" s="202" t="s">
        <v>149</v>
      </c>
      <c r="BR61" s="202" t="s">
        <v>149</v>
      </c>
      <c r="BS61" s="202" t="s">
        <v>149</v>
      </c>
      <c r="BT61" s="200" t="s">
        <v>149</v>
      </c>
      <c r="BU61" s="199" t="s">
        <v>149</v>
      </c>
      <c r="BV61" s="202" t="s">
        <v>149</v>
      </c>
      <c r="BW61" s="202" t="s">
        <v>149</v>
      </c>
      <c r="BX61" s="203" t="s">
        <v>149</v>
      </c>
      <c r="BY61" s="203" t="s">
        <v>149</v>
      </c>
      <c r="BZ61" s="203" t="s">
        <v>149</v>
      </c>
      <c r="CA61" s="204">
        <v>1798.8889999999999</v>
      </c>
      <c r="CB61" s="203">
        <v>0</v>
      </c>
    </row>
    <row r="62" spans="1:80" ht="11.25" customHeight="1" x14ac:dyDescent="0.2">
      <c r="A62" s="47" t="s">
        <v>146</v>
      </c>
      <c r="B62" s="48" t="s">
        <v>202</v>
      </c>
      <c r="C62" s="48"/>
      <c r="D62" s="48"/>
      <c r="E62" s="48"/>
      <c r="F62" s="48"/>
      <c r="G62" s="49"/>
      <c r="H62" s="50" t="s">
        <v>252</v>
      </c>
      <c r="I62" s="199">
        <v>813.54600000000005</v>
      </c>
      <c r="J62" s="199">
        <v>0</v>
      </c>
      <c r="K62" s="202" t="s">
        <v>149</v>
      </c>
      <c r="L62" s="202" t="s">
        <v>149</v>
      </c>
      <c r="M62" s="202" t="s">
        <v>149</v>
      </c>
      <c r="N62" s="202" t="s">
        <v>149</v>
      </c>
      <c r="O62" s="202" t="s">
        <v>149</v>
      </c>
      <c r="P62" s="202" t="s">
        <v>149</v>
      </c>
      <c r="Q62" s="202" t="s">
        <v>149</v>
      </c>
      <c r="R62" s="202" t="s">
        <v>149</v>
      </c>
      <c r="S62" s="202" t="s">
        <v>149</v>
      </c>
      <c r="T62" s="202" t="s">
        <v>149</v>
      </c>
      <c r="U62" s="199">
        <v>813.54600000000005</v>
      </c>
      <c r="V62" s="202" t="s">
        <v>149</v>
      </c>
      <c r="W62" s="202" t="s">
        <v>149</v>
      </c>
      <c r="X62" s="202">
        <v>813.54600000000005</v>
      </c>
      <c r="Y62" s="202">
        <v>0</v>
      </c>
      <c r="Z62" s="199" t="s">
        <v>149</v>
      </c>
      <c r="AA62" s="202" t="s">
        <v>149</v>
      </c>
      <c r="AB62" s="202" t="s">
        <v>149</v>
      </c>
      <c r="AC62" s="203" t="s">
        <v>149</v>
      </c>
      <c r="AD62" s="199" t="s">
        <v>149</v>
      </c>
      <c r="AE62" s="202" t="s">
        <v>149</v>
      </c>
      <c r="AF62" s="202" t="s">
        <v>149</v>
      </c>
      <c r="AG62" s="202" t="s">
        <v>149</v>
      </c>
      <c r="AH62" s="202" t="s">
        <v>149</v>
      </c>
      <c r="AI62" s="202" t="s">
        <v>149</v>
      </c>
      <c r="AJ62" s="202" t="s">
        <v>149</v>
      </c>
      <c r="AK62" s="202" t="s">
        <v>149</v>
      </c>
      <c r="AL62" s="202" t="s">
        <v>149</v>
      </c>
      <c r="AM62" s="202" t="s">
        <v>149</v>
      </c>
      <c r="AN62" s="202" t="s">
        <v>149</v>
      </c>
      <c r="AO62" s="202" t="s">
        <v>149</v>
      </c>
      <c r="AP62" s="202" t="s">
        <v>149</v>
      </c>
      <c r="AQ62" s="202" t="s">
        <v>149</v>
      </c>
      <c r="AR62" s="202" t="s">
        <v>149</v>
      </c>
      <c r="AS62" s="202" t="s">
        <v>149</v>
      </c>
      <c r="AT62" s="202" t="s">
        <v>149</v>
      </c>
      <c r="AU62" s="202" t="s">
        <v>149</v>
      </c>
      <c r="AV62" s="202" t="s">
        <v>149</v>
      </c>
      <c r="AW62" s="202" t="s">
        <v>149</v>
      </c>
      <c r="AX62" s="202" t="s">
        <v>149</v>
      </c>
      <c r="AY62" s="202" t="s">
        <v>149</v>
      </c>
      <c r="AZ62" s="202" t="s">
        <v>149</v>
      </c>
      <c r="BA62" s="203" t="s">
        <v>149</v>
      </c>
      <c r="BB62" s="199" t="s">
        <v>149</v>
      </c>
      <c r="BC62" s="202" t="s">
        <v>149</v>
      </c>
      <c r="BD62" s="202" t="s">
        <v>149</v>
      </c>
      <c r="BE62" s="202" t="s">
        <v>149</v>
      </c>
      <c r="BF62" s="202" t="s">
        <v>149</v>
      </c>
      <c r="BG62" s="202" t="s">
        <v>149</v>
      </c>
      <c r="BH62" s="202" t="s">
        <v>149</v>
      </c>
      <c r="BI62" s="202" t="s">
        <v>149</v>
      </c>
      <c r="BJ62" s="202" t="s">
        <v>149</v>
      </c>
      <c r="BK62" s="202" t="s">
        <v>149</v>
      </c>
      <c r="BL62" s="202" t="s">
        <v>149</v>
      </c>
      <c r="BM62" s="202" t="s">
        <v>149</v>
      </c>
      <c r="BN62" s="202" t="s">
        <v>149</v>
      </c>
      <c r="BO62" s="202" t="s">
        <v>149</v>
      </c>
      <c r="BP62" s="202" t="s">
        <v>149</v>
      </c>
      <c r="BQ62" s="202" t="s">
        <v>149</v>
      </c>
      <c r="BR62" s="202" t="s">
        <v>149</v>
      </c>
      <c r="BS62" s="202" t="s">
        <v>149</v>
      </c>
      <c r="BT62" s="200" t="s">
        <v>149</v>
      </c>
      <c r="BU62" s="199" t="s">
        <v>149</v>
      </c>
      <c r="BV62" s="202" t="s">
        <v>149</v>
      </c>
      <c r="BW62" s="202" t="s">
        <v>149</v>
      </c>
      <c r="BX62" s="203" t="s">
        <v>149</v>
      </c>
      <c r="BY62" s="203" t="s">
        <v>149</v>
      </c>
      <c r="BZ62" s="203" t="s">
        <v>149</v>
      </c>
      <c r="CA62" s="204">
        <v>813.54600000000005</v>
      </c>
      <c r="CB62" s="203">
        <v>0</v>
      </c>
    </row>
    <row r="63" spans="1:80" ht="11.25" customHeight="1" x14ac:dyDescent="0.2">
      <c r="A63" s="47" t="s">
        <v>146</v>
      </c>
      <c r="B63" s="48" t="s">
        <v>204</v>
      </c>
      <c r="C63" s="48"/>
      <c r="D63" s="48"/>
      <c r="E63" s="48"/>
      <c r="F63" s="48"/>
      <c r="G63" s="49"/>
      <c r="H63" s="50" t="s">
        <v>253</v>
      </c>
      <c r="I63" s="199">
        <v>0</v>
      </c>
      <c r="J63" s="199">
        <v>0</v>
      </c>
      <c r="K63" s="202" t="s">
        <v>149</v>
      </c>
      <c r="L63" s="202" t="s">
        <v>149</v>
      </c>
      <c r="M63" s="202" t="s">
        <v>149</v>
      </c>
      <c r="N63" s="202" t="s">
        <v>149</v>
      </c>
      <c r="O63" s="202" t="s">
        <v>149</v>
      </c>
      <c r="P63" s="202" t="s">
        <v>149</v>
      </c>
      <c r="Q63" s="202" t="s">
        <v>149</v>
      </c>
      <c r="R63" s="202">
        <v>0</v>
      </c>
      <c r="S63" s="202" t="s">
        <v>149</v>
      </c>
      <c r="T63" s="202" t="s">
        <v>149</v>
      </c>
      <c r="U63" s="199">
        <v>0</v>
      </c>
      <c r="V63" s="202">
        <v>0</v>
      </c>
      <c r="W63" s="202" t="s">
        <v>149</v>
      </c>
      <c r="X63" s="202" t="s">
        <v>149</v>
      </c>
      <c r="Y63" s="202" t="s">
        <v>149</v>
      </c>
      <c r="Z63" s="199" t="s">
        <v>149</v>
      </c>
      <c r="AA63" s="202" t="s">
        <v>149</v>
      </c>
      <c r="AB63" s="202" t="s">
        <v>149</v>
      </c>
      <c r="AC63" s="203" t="s">
        <v>149</v>
      </c>
      <c r="AD63" s="199" t="s">
        <v>149</v>
      </c>
      <c r="AE63" s="202" t="s">
        <v>149</v>
      </c>
      <c r="AF63" s="202" t="s">
        <v>149</v>
      </c>
      <c r="AG63" s="202" t="s">
        <v>149</v>
      </c>
      <c r="AH63" s="202" t="s">
        <v>149</v>
      </c>
      <c r="AI63" s="202" t="s">
        <v>149</v>
      </c>
      <c r="AJ63" s="202" t="s">
        <v>149</v>
      </c>
      <c r="AK63" s="202" t="s">
        <v>149</v>
      </c>
      <c r="AL63" s="202" t="s">
        <v>149</v>
      </c>
      <c r="AM63" s="202" t="s">
        <v>149</v>
      </c>
      <c r="AN63" s="202" t="s">
        <v>149</v>
      </c>
      <c r="AO63" s="202" t="s">
        <v>149</v>
      </c>
      <c r="AP63" s="202" t="s">
        <v>149</v>
      </c>
      <c r="AQ63" s="202" t="s">
        <v>149</v>
      </c>
      <c r="AR63" s="202" t="s">
        <v>149</v>
      </c>
      <c r="AS63" s="202" t="s">
        <v>149</v>
      </c>
      <c r="AT63" s="202" t="s">
        <v>149</v>
      </c>
      <c r="AU63" s="202" t="s">
        <v>149</v>
      </c>
      <c r="AV63" s="202" t="s">
        <v>149</v>
      </c>
      <c r="AW63" s="202" t="s">
        <v>149</v>
      </c>
      <c r="AX63" s="202" t="s">
        <v>149</v>
      </c>
      <c r="AY63" s="202" t="s">
        <v>149</v>
      </c>
      <c r="AZ63" s="202" t="s">
        <v>149</v>
      </c>
      <c r="BA63" s="203" t="s">
        <v>149</v>
      </c>
      <c r="BB63" s="199" t="s">
        <v>149</v>
      </c>
      <c r="BC63" s="202" t="s">
        <v>149</v>
      </c>
      <c r="BD63" s="202" t="s">
        <v>149</v>
      </c>
      <c r="BE63" s="202" t="s">
        <v>149</v>
      </c>
      <c r="BF63" s="202" t="s">
        <v>149</v>
      </c>
      <c r="BG63" s="202" t="s">
        <v>149</v>
      </c>
      <c r="BH63" s="202" t="s">
        <v>149</v>
      </c>
      <c r="BI63" s="202" t="s">
        <v>149</v>
      </c>
      <c r="BJ63" s="202" t="s">
        <v>149</v>
      </c>
      <c r="BK63" s="202" t="s">
        <v>149</v>
      </c>
      <c r="BL63" s="202" t="s">
        <v>149</v>
      </c>
      <c r="BM63" s="202" t="s">
        <v>149</v>
      </c>
      <c r="BN63" s="202" t="s">
        <v>149</v>
      </c>
      <c r="BO63" s="202" t="s">
        <v>149</v>
      </c>
      <c r="BP63" s="202" t="s">
        <v>149</v>
      </c>
      <c r="BQ63" s="202" t="s">
        <v>149</v>
      </c>
      <c r="BR63" s="202" t="s">
        <v>149</v>
      </c>
      <c r="BS63" s="202" t="s">
        <v>149</v>
      </c>
      <c r="BT63" s="200" t="s">
        <v>149</v>
      </c>
      <c r="BU63" s="199" t="s">
        <v>149</v>
      </c>
      <c r="BV63" s="202" t="s">
        <v>149</v>
      </c>
      <c r="BW63" s="202" t="s">
        <v>149</v>
      </c>
      <c r="BX63" s="203" t="s">
        <v>149</v>
      </c>
      <c r="BY63" s="203" t="s">
        <v>149</v>
      </c>
      <c r="BZ63" s="203" t="s">
        <v>149</v>
      </c>
      <c r="CA63" s="204">
        <v>0</v>
      </c>
      <c r="CB63" s="203">
        <v>0</v>
      </c>
    </row>
    <row r="64" spans="1:80" ht="11.25" customHeight="1" x14ac:dyDescent="0.2">
      <c r="A64" s="47" t="s">
        <v>146</v>
      </c>
      <c r="B64" s="48" t="s">
        <v>206</v>
      </c>
      <c r="C64" s="48"/>
      <c r="D64" s="48"/>
      <c r="E64" s="48"/>
      <c r="F64" s="48"/>
      <c r="G64" s="49"/>
      <c r="H64" s="50" t="s">
        <v>254</v>
      </c>
      <c r="I64" s="199">
        <v>103344.26700000001</v>
      </c>
      <c r="J64" s="199" t="s">
        <v>149</v>
      </c>
      <c r="K64" s="202" t="s">
        <v>149</v>
      </c>
      <c r="L64" s="202" t="s">
        <v>149</v>
      </c>
      <c r="M64" s="202" t="s">
        <v>149</v>
      </c>
      <c r="N64" s="202" t="s">
        <v>149</v>
      </c>
      <c r="O64" s="202" t="s">
        <v>149</v>
      </c>
      <c r="P64" s="202" t="s">
        <v>149</v>
      </c>
      <c r="Q64" s="202" t="s">
        <v>149</v>
      </c>
      <c r="R64" s="202" t="s">
        <v>149</v>
      </c>
      <c r="S64" s="202" t="s">
        <v>149</v>
      </c>
      <c r="T64" s="202" t="s">
        <v>149</v>
      </c>
      <c r="U64" s="199" t="s">
        <v>149</v>
      </c>
      <c r="V64" s="202" t="s">
        <v>149</v>
      </c>
      <c r="W64" s="202" t="s">
        <v>149</v>
      </c>
      <c r="X64" s="202" t="s">
        <v>149</v>
      </c>
      <c r="Y64" s="202" t="s">
        <v>149</v>
      </c>
      <c r="Z64" s="199" t="s">
        <v>149</v>
      </c>
      <c r="AA64" s="202" t="s">
        <v>149</v>
      </c>
      <c r="AB64" s="202" t="s">
        <v>149</v>
      </c>
      <c r="AC64" s="203" t="s">
        <v>149</v>
      </c>
      <c r="AD64" s="199">
        <v>103344.26700000001</v>
      </c>
      <c r="AE64" s="202">
        <v>897.35500000000002</v>
      </c>
      <c r="AF64" s="202">
        <v>2919.7049999999999</v>
      </c>
      <c r="AG64" s="202">
        <v>7304.2820000000002</v>
      </c>
      <c r="AH64" s="202">
        <v>0</v>
      </c>
      <c r="AI64" s="202">
        <v>0</v>
      </c>
      <c r="AJ64" s="202">
        <v>7231.8140000000003</v>
      </c>
      <c r="AK64" s="202">
        <v>0</v>
      </c>
      <c r="AL64" s="202">
        <v>1945.665</v>
      </c>
      <c r="AM64" s="202">
        <v>23174.754000000001</v>
      </c>
      <c r="AN64" s="202">
        <v>53.585000000000001</v>
      </c>
      <c r="AO64" s="202">
        <v>0</v>
      </c>
      <c r="AP64" s="202">
        <v>9100.0349999999999</v>
      </c>
      <c r="AQ64" s="202">
        <v>313.92099999999999</v>
      </c>
      <c r="AR64" s="202">
        <v>12876.058000000001</v>
      </c>
      <c r="AS64" s="202">
        <v>21744.017</v>
      </c>
      <c r="AT64" s="202">
        <v>10420.748</v>
      </c>
      <c r="AU64" s="202">
        <v>1443.6289999999999</v>
      </c>
      <c r="AV64" s="202">
        <v>581.37300000000005</v>
      </c>
      <c r="AW64" s="202">
        <v>252.19399999999999</v>
      </c>
      <c r="AX64" s="202">
        <v>372.81299999999999</v>
      </c>
      <c r="AY64" s="202">
        <v>65.542000000000002</v>
      </c>
      <c r="AZ64" s="202">
        <v>2646.777</v>
      </c>
      <c r="BA64" s="203" t="s">
        <v>149</v>
      </c>
      <c r="BB64" s="199">
        <v>0</v>
      </c>
      <c r="BC64" s="202" t="s">
        <v>149</v>
      </c>
      <c r="BD64" s="202" t="s">
        <v>149</v>
      </c>
      <c r="BE64" s="202" t="s">
        <v>149</v>
      </c>
      <c r="BF64" s="202" t="s">
        <v>149</v>
      </c>
      <c r="BG64" s="202" t="s">
        <v>149</v>
      </c>
      <c r="BH64" s="202" t="s">
        <v>149</v>
      </c>
      <c r="BI64" s="202" t="s">
        <v>149</v>
      </c>
      <c r="BJ64" s="202" t="s">
        <v>149</v>
      </c>
      <c r="BK64" s="202" t="s">
        <v>149</v>
      </c>
      <c r="BL64" s="202" t="s">
        <v>149</v>
      </c>
      <c r="BM64" s="202" t="s">
        <v>149</v>
      </c>
      <c r="BN64" s="202">
        <v>0</v>
      </c>
      <c r="BO64" s="202" t="s">
        <v>149</v>
      </c>
      <c r="BP64" s="202">
        <v>0</v>
      </c>
      <c r="BQ64" s="202" t="s">
        <v>149</v>
      </c>
      <c r="BR64" s="202">
        <v>0</v>
      </c>
      <c r="BS64" s="202" t="s">
        <v>149</v>
      </c>
      <c r="BT64" s="200" t="s">
        <v>149</v>
      </c>
      <c r="BU64" s="199" t="s">
        <v>149</v>
      </c>
      <c r="BV64" s="202" t="s">
        <v>149</v>
      </c>
      <c r="BW64" s="202" t="s">
        <v>149</v>
      </c>
      <c r="BX64" s="203" t="s">
        <v>149</v>
      </c>
      <c r="BY64" s="203" t="s">
        <v>149</v>
      </c>
      <c r="BZ64" s="203" t="s">
        <v>149</v>
      </c>
      <c r="CA64" s="204">
        <v>103344.26700000001</v>
      </c>
      <c r="CB64" s="203">
        <v>0</v>
      </c>
    </row>
    <row r="65" spans="1:80" ht="11.25" customHeight="1" x14ac:dyDescent="0.2">
      <c r="A65" s="47"/>
      <c r="B65" s="47" t="s">
        <v>146</v>
      </c>
      <c r="C65" s="48" t="s">
        <v>255</v>
      </c>
      <c r="D65" s="48"/>
      <c r="E65" s="48"/>
      <c r="F65" s="48"/>
      <c r="G65" s="49"/>
      <c r="H65" s="50" t="s">
        <v>256</v>
      </c>
      <c r="I65" s="199">
        <v>63329.252</v>
      </c>
      <c r="J65" s="199" t="s">
        <v>149</v>
      </c>
      <c r="K65" s="202" t="s">
        <v>149</v>
      </c>
      <c r="L65" s="202" t="s">
        <v>149</v>
      </c>
      <c r="M65" s="202" t="s">
        <v>149</v>
      </c>
      <c r="N65" s="202" t="s">
        <v>149</v>
      </c>
      <c r="O65" s="202" t="s">
        <v>149</v>
      </c>
      <c r="P65" s="202" t="s">
        <v>149</v>
      </c>
      <c r="Q65" s="202" t="s">
        <v>149</v>
      </c>
      <c r="R65" s="202" t="s">
        <v>149</v>
      </c>
      <c r="S65" s="202" t="s">
        <v>149</v>
      </c>
      <c r="T65" s="202" t="s">
        <v>149</v>
      </c>
      <c r="U65" s="199" t="s">
        <v>149</v>
      </c>
      <c r="V65" s="202" t="s">
        <v>149</v>
      </c>
      <c r="W65" s="202" t="s">
        <v>149</v>
      </c>
      <c r="X65" s="202" t="s">
        <v>149</v>
      </c>
      <c r="Y65" s="202" t="s">
        <v>149</v>
      </c>
      <c r="Z65" s="199" t="s">
        <v>149</v>
      </c>
      <c r="AA65" s="202" t="s">
        <v>149</v>
      </c>
      <c r="AB65" s="202" t="s">
        <v>149</v>
      </c>
      <c r="AC65" s="203" t="s">
        <v>149</v>
      </c>
      <c r="AD65" s="199">
        <v>63329.252</v>
      </c>
      <c r="AE65" s="202" t="s">
        <v>149</v>
      </c>
      <c r="AF65" s="202" t="s">
        <v>149</v>
      </c>
      <c r="AG65" s="202" t="s">
        <v>149</v>
      </c>
      <c r="AH65" s="202" t="s">
        <v>149</v>
      </c>
      <c r="AI65" s="202" t="s">
        <v>149</v>
      </c>
      <c r="AJ65" s="202">
        <v>2474.3330000000001</v>
      </c>
      <c r="AK65" s="202">
        <v>0</v>
      </c>
      <c r="AL65" s="202">
        <v>1690.1690000000001</v>
      </c>
      <c r="AM65" s="202">
        <v>4131.0429999999997</v>
      </c>
      <c r="AN65" s="202">
        <v>53.585000000000001</v>
      </c>
      <c r="AO65" s="202">
        <v>0</v>
      </c>
      <c r="AP65" s="202">
        <v>9100.0349999999999</v>
      </c>
      <c r="AQ65" s="202">
        <v>313.92099999999999</v>
      </c>
      <c r="AR65" s="202">
        <v>12028.375</v>
      </c>
      <c r="AS65" s="202">
        <v>21195.940999999999</v>
      </c>
      <c r="AT65" s="202">
        <v>8724.5849999999991</v>
      </c>
      <c r="AU65" s="202">
        <v>85.072999999999993</v>
      </c>
      <c r="AV65" s="202">
        <v>554.35599999999999</v>
      </c>
      <c r="AW65" s="202">
        <v>252.19399999999999</v>
      </c>
      <c r="AX65" s="202">
        <v>372.81299999999999</v>
      </c>
      <c r="AY65" s="202">
        <v>55.704999999999998</v>
      </c>
      <c r="AZ65" s="202">
        <v>2297.1239999999998</v>
      </c>
      <c r="BA65" s="203" t="s">
        <v>149</v>
      </c>
      <c r="BB65" s="199" t="s">
        <v>149</v>
      </c>
      <c r="BC65" s="202" t="s">
        <v>149</v>
      </c>
      <c r="BD65" s="202" t="s">
        <v>149</v>
      </c>
      <c r="BE65" s="202" t="s">
        <v>149</v>
      </c>
      <c r="BF65" s="202" t="s">
        <v>149</v>
      </c>
      <c r="BG65" s="202" t="s">
        <v>149</v>
      </c>
      <c r="BH65" s="202" t="s">
        <v>149</v>
      </c>
      <c r="BI65" s="202" t="s">
        <v>149</v>
      </c>
      <c r="BJ65" s="202" t="s">
        <v>149</v>
      </c>
      <c r="BK65" s="202" t="s">
        <v>149</v>
      </c>
      <c r="BL65" s="202" t="s">
        <v>149</v>
      </c>
      <c r="BM65" s="202" t="s">
        <v>149</v>
      </c>
      <c r="BN65" s="202" t="s">
        <v>149</v>
      </c>
      <c r="BO65" s="202" t="s">
        <v>149</v>
      </c>
      <c r="BP65" s="202" t="s">
        <v>149</v>
      </c>
      <c r="BQ65" s="202" t="s">
        <v>149</v>
      </c>
      <c r="BR65" s="202" t="s">
        <v>149</v>
      </c>
      <c r="BS65" s="202" t="s">
        <v>149</v>
      </c>
      <c r="BT65" s="200" t="s">
        <v>149</v>
      </c>
      <c r="BU65" s="199" t="s">
        <v>149</v>
      </c>
      <c r="BV65" s="202" t="s">
        <v>149</v>
      </c>
      <c r="BW65" s="202" t="s">
        <v>149</v>
      </c>
      <c r="BX65" s="203" t="s">
        <v>149</v>
      </c>
      <c r="BY65" s="203" t="s">
        <v>149</v>
      </c>
      <c r="BZ65" s="203" t="s">
        <v>149</v>
      </c>
      <c r="CA65" s="204">
        <v>63329.252</v>
      </c>
      <c r="CB65" s="203">
        <v>0</v>
      </c>
    </row>
    <row r="66" spans="1:80" ht="11.25" customHeight="1" x14ac:dyDescent="0.2">
      <c r="A66" s="47"/>
      <c r="B66" s="47" t="s">
        <v>146</v>
      </c>
      <c r="C66" s="48" t="s">
        <v>257</v>
      </c>
      <c r="D66" s="48"/>
      <c r="E66" s="48"/>
      <c r="F66" s="48"/>
      <c r="G66" s="49"/>
      <c r="H66" s="50" t="s">
        <v>258</v>
      </c>
      <c r="I66" s="199">
        <v>3592.1129999999998</v>
      </c>
      <c r="J66" s="199" t="s">
        <v>149</v>
      </c>
      <c r="K66" s="202" t="s">
        <v>149</v>
      </c>
      <c r="L66" s="202" t="s">
        <v>149</v>
      </c>
      <c r="M66" s="202" t="s">
        <v>149</v>
      </c>
      <c r="N66" s="202" t="s">
        <v>149</v>
      </c>
      <c r="O66" s="202" t="s">
        <v>149</v>
      </c>
      <c r="P66" s="202" t="s">
        <v>149</v>
      </c>
      <c r="Q66" s="202" t="s">
        <v>149</v>
      </c>
      <c r="R66" s="202" t="s">
        <v>149</v>
      </c>
      <c r="S66" s="202" t="s">
        <v>149</v>
      </c>
      <c r="T66" s="202" t="s">
        <v>149</v>
      </c>
      <c r="U66" s="199" t="s">
        <v>149</v>
      </c>
      <c r="V66" s="202" t="s">
        <v>149</v>
      </c>
      <c r="W66" s="202" t="s">
        <v>149</v>
      </c>
      <c r="X66" s="202" t="s">
        <v>149</v>
      </c>
      <c r="Y66" s="202" t="s">
        <v>149</v>
      </c>
      <c r="Z66" s="199" t="s">
        <v>149</v>
      </c>
      <c r="AA66" s="202" t="s">
        <v>149</v>
      </c>
      <c r="AB66" s="202" t="s">
        <v>149</v>
      </c>
      <c r="AC66" s="203" t="s">
        <v>149</v>
      </c>
      <c r="AD66" s="199">
        <v>3592.1129999999998</v>
      </c>
      <c r="AE66" s="202" t="s">
        <v>149</v>
      </c>
      <c r="AF66" s="202" t="s">
        <v>149</v>
      </c>
      <c r="AG66" s="202">
        <v>3592.1129999999998</v>
      </c>
      <c r="AH66" s="202" t="s">
        <v>149</v>
      </c>
      <c r="AI66" s="202" t="s">
        <v>149</v>
      </c>
      <c r="AJ66" s="202" t="s">
        <v>149</v>
      </c>
      <c r="AK66" s="202" t="s">
        <v>149</v>
      </c>
      <c r="AL66" s="202" t="s">
        <v>149</v>
      </c>
      <c r="AM66" s="202" t="s">
        <v>149</v>
      </c>
      <c r="AN66" s="202" t="s">
        <v>149</v>
      </c>
      <c r="AO66" s="202" t="s">
        <v>149</v>
      </c>
      <c r="AP66" s="202" t="s">
        <v>149</v>
      </c>
      <c r="AQ66" s="202" t="s">
        <v>149</v>
      </c>
      <c r="AR66" s="202" t="s">
        <v>149</v>
      </c>
      <c r="AS66" s="202" t="s">
        <v>149</v>
      </c>
      <c r="AT66" s="202" t="s">
        <v>149</v>
      </c>
      <c r="AU66" s="202" t="s">
        <v>149</v>
      </c>
      <c r="AV66" s="202" t="s">
        <v>149</v>
      </c>
      <c r="AW66" s="202" t="s">
        <v>149</v>
      </c>
      <c r="AX66" s="202" t="s">
        <v>149</v>
      </c>
      <c r="AY66" s="202" t="s">
        <v>149</v>
      </c>
      <c r="AZ66" s="202" t="s">
        <v>149</v>
      </c>
      <c r="BA66" s="203" t="s">
        <v>149</v>
      </c>
      <c r="BB66" s="199" t="s">
        <v>149</v>
      </c>
      <c r="BC66" s="202" t="s">
        <v>149</v>
      </c>
      <c r="BD66" s="202" t="s">
        <v>149</v>
      </c>
      <c r="BE66" s="202" t="s">
        <v>149</v>
      </c>
      <c r="BF66" s="202" t="s">
        <v>149</v>
      </c>
      <c r="BG66" s="202" t="s">
        <v>149</v>
      </c>
      <c r="BH66" s="202" t="s">
        <v>149</v>
      </c>
      <c r="BI66" s="202" t="s">
        <v>149</v>
      </c>
      <c r="BJ66" s="202" t="s">
        <v>149</v>
      </c>
      <c r="BK66" s="202" t="s">
        <v>149</v>
      </c>
      <c r="BL66" s="202" t="s">
        <v>149</v>
      </c>
      <c r="BM66" s="202" t="s">
        <v>149</v>
      </c>
      <c r="BN66" s="202" t="s">
        <v>149</v>
      </c>
      <c r="BO66" s="202" t="s">
        <v>149</v>
      </c>
      <c r="BP66" s="202" t="s">
        <v>149</v>
      </c>
      <c r="BQ66" s="202" t="s">
        <v>149</v>
      </c>
      <c r="BR66" s="202" t="s">
        <v>149</v>
      </c>
      <c r="BS66" s="202" t="s">
        <v>149</v>
      </c>
      <c r="BT66" s="200" t="s">
        <v>149</v>
      </c>
      <c r="BU66" s="199" t="s">
        <v>149</v>
      </c>
      <c r="BV66" s="202" t="s">
        <v>149</v>
      </c>
      <c r="BW66" s="202" t="s">
        <v>149</v>
      </c>
      <c r="BX66" s="203" t="s">
        <v>149</v>
      </c>
      <c r="BY66" s="203" t="s">
        <v>149</v>
      </c>
      <c r="BZ66" s="203" t="s">
        <v>149</v>
      </c>
      <c r="CA66" s="204">
        <v>3592.1129999999998</v>
      </c>
      <c r="CB66" s="203">
        <v>0</v>
      </c>
    </row>
    <row r="67" spans="1:80" ht="11.25" customHeight="1" x14ac:dyDescent="0.2">
      <c r="A67" s="47"/>
      <c r="B67" s="47" t="s">
        <v>146</v>
      </c>
      <c r="C67" s="48" t="s">
        <v>212</v>
      </c>
      <c r="D67" s="48"/>
      <c r="E67" s="48"/>
      <c r="F67" s="48"/>
      <c r="G67" s="49"/>
      <c r="H67" s="50" t="s">
        <v>259</v>
      </c>
      <c r="I67" s="199">
        <v>3712.17</v>
      </c>
      <c r="J67" s="199" t="s">
        <v>149</v>
      </c>
      <c r="K67" s="202" t="s">
        <v>149</v>
      </c>
      <c r="L67" s="202" t="s">
        <v>149</v>
      </c>
      <c r="M67" s="202" t="s">
        <v>149</v>
      </c>
      <c r="N67" s="202" t="s">
        <v>149</v>
      </c>
      <c r="O67" s="202" t="s">
        <v>149</v>
      </c>
      <c r="P67" s="202" t="s">
        <v>149</v>
      </c>
      <c r="Q67" s="202" t="s">
        <v>149</v>
      </c>
      <c r="R67" s="202" t="s">
        <v>149</v>
      </c>
      <c r="S67" s="202" t="s">
        <v>149</v>
      </c>
      <c r="T67" s="202" t="s">
        <v>149</v>
      </c>
      <c r="U67" s="199" t="s">
        <v>149</v>
      </c>
      <c r="V67" s="202" t="s">
        <v>149</v>
      </c>
      <c r="W67" s="202" t="s">
        <v>149</v>
      </c>
      <c r="X67" s="202" t="s">
        <v>149</v>
      </c>
      <c r="Y67" s="202" t="s">
        <v>149</v>
      </c>
      <c r="Z67" s="199" t="s">
        <v>149</v>
      </c>
      <c r="AA67" s="202" t="s">
        <v>149</v>
      </c>
      <c r="AB67" s="202" t="s">
        <v>149</v>
      </c>
      <c r="AC67" s="203" t="s">
        <v>149</v>
      </c>
      <c r="AD67" s="199">
        <v>3712.17</v>
      </c>
      <c r="AE67" s="202" t="s">
        <v>149</v>
      </c>
      <c r="AF67" s="202" t="s">
        <v>149</v>
      </c>
      <c r="AG67" s="202">
        <v>3712.17</v>
      </c>
      <c r="AH67" s="202" t="s">
        <v>149</v>
      </c>
      <c r="AI67" s="202" t="s">
        <v>149</v>
      </c>
      <c r="AJ67" s="202" t="s">
        <v>149</v>
      </c>
      <c r="AK67" s="202" t="s">
        <v>149</v>
      </c>
      <c r="AL67" s="202" t="s">
        <v>149</v>
      </c>
      <c r="AM67" s="202" t="s">
        <v>149</v>
      </c>
      <c r="AN67" s="202" t="s">
        <v>149</v>
      </c>
      <c r="AO67" s="202" t="s">
        <v>149</v>
      </c>
      <c r="AP67" s="202" t="s">
        <v>149</v>
      </c>
      <c r="AQ67" s="202" t="s">
        <v>149</v>
      </c>
      <c r="AR67" s="202" t="s">
        <v>149</v>
      </c>
      <c r="AS67" s="202" t="s">
        <v>149</v>
      </c>
      <c r="AT67" s="202" t="s">
        <v>149</v>
      </c>
      <c r="AU67" s="202" t="s">
        <v>149</v>
      </c>
      <c r="AV67" s="202" t="s">
        <v>149</v>
      </c>
      <c r="AW67" s="202" t="s">
        <v>149</v>
      </c>
      <c r="AX67" s="202" t="s">
        <v>149</v>
      </c>
      <c r="AY67" s="202" t="s">
        <v>149</v>
      </c>
      <c r="AZ67" s="202" t="s">
        <v>149</v>
      </c>
      <c r="BA67" s="203" t="s">
        <v>149</v>
      </c>
      <c r="BB67" s="199" t="s">
        <v>149</v>
      </c>
      <c r="BC67" s="202" t="s">
        <v>149</v>
      </c>
      <c r="BD67" s="202" t="s">
        <v>149</v>
      </c>
      <c r="BE67" s="202" t="s">
        <v>149</v>
      </c>
      <c r="BF67" s="202" t="s">
        <v>149</v>
      </c>
      <c r="BG67" s="202" t="s">
        <v>149</v>
      </c>
      <c r="BH67" s="202" t="s">
        <v>149</v>
      </c>
      <c r="BI67" s="202" t="s">
        <v>149</v>
      </c>
      <c r="BJ67" s="202" t="s">
        <v>149</v>
      </c>
      <c r="BK67" s="202" t="s">
        <v>149</v>
      </c>
      <c r="BL67" s="202" t="s">
        <v>149</v>
      </c>
      <c r="BM67" s="202" t="s">
        <v>149</v>
      </c>
      <c r="BN67" s="202" t="s">
        <v>149</v>
      </c>
      <c r="BO67" s="202" t="s">
        <v>149</v>
      </c>
      <c r="BP67" s="202" t="s">
        <v>149</v>
      </c>
      <c r="BQ67" s="202" t="s">
        <v>149</v>
      </c>
      <c r="BR67" s="202" t="s">
        <v>149</v>
      </c>
      <c r="BS67" s="202" t="s">
        <v>149</v>
      </c>
      <c r="BT67" s="200" t="s">
        <v>149</v>
      </c>
      <c r="BU67" s="199" t="s">
        <v>149</v>
      </c>
      <c r="BV67" s="202" t="s">
        <v>149</v>
      </c>
      <c r="BW67" s="202" t="s">
        <v>149</v>
      </c>
      <c r="BX67" s="203" t="s">
        <v>149</v>
      </c>
      <c r="BY67" s="203" t="s">
        <v>149</v>
      </c>
      <c r="BZ67" s="203" t="s">
        <v>149</v>
      </c>
      <c r="CA67" s="204">
        <v>3712.17</v>
      </c>
      <c r="CB67" s="203">
        <v>0</v>
      </c>
    </row>
    <row r="68" spans="1:80" ht="11.25" customHeight="1" x14ac:dyDescent="0.2">
      <c r="A68" s="83"/>
      <c r="B68" s="47" t="s">
        <v>146</v>
      </c>
      <c r="C68" s="48" t="s">
        <v>214</v>
      </c>
      <c r="D68" s="48"/>
      <c r="E68" s="48"/>
      <c r="F68" s="48"/>
      <c r="G68" s="49"/>
      <c r="H68" s="50" t="s">
        <v>260</v>
      </c>
      <c r="I68" s="199">
        <v>20531.643</v>
      </c>
      <c r="J68" s="199" t="s">
        <v>149</v>
      </c>
      <c r="K68" s="202" t="s">
        <v>149</v>
      </c>
      <c r="L68" s="202" t="s">
        <v>149</v>
      </c>
      <c r="M68" s="202" t="s">
        <v>149</v>
      </c>
      <c r="N68" s="202" t="s">
        <v>149</v>
      </c>
      <c r="O68" s="202" t="s">
        <v>149</v>
      </c>
      <c r="P68" s="202" t="s">
        <v>149</v>
      </c>
      <c r="Q68" s="202" t="s">
        <v>149</v>
      </c>
      <c r="R68" s="202" t="s">
        <v>149</v>
      </c>
      <c r="S68" s="202" t="s">
        <v>149</v>
      </c>
      <c r="T68" s="202" t="s">
        <v>149</v>
      </c>
      <c r="U68" s="199" t="s">
        <v>149</v>
      </c>
      <c r="V68" s="202" t="s">
        <v>149</v>
      </c>
      <c r="W68" s="202" t="s">
        <v>149</v>
      </c>
      <c r="X68" s="202" t="s">
        <v>149</v>
      </c>
      <c r="Y68" s="202" t="s">
        <v>149</v>
      </c>
      <c r="Z68" s="199" t="s">
        <v>149</v>
      </c>
      <c r="AA68" s="202" t="s">
        <v>149</v>
      </c>
      <c r="AB68" s="202" t="s">
        <v>149</v>
      </c>
      <c r="AC68" s="203" t="s">
        <v>149</v>
      </c>
      <c r="AD68" s="199">
        <v>20531.643</v>
      </c>
      <c r="AE68" s="202">
        <v>0</v>
      </c>
      <c r="AF68" s="202">
        <v>0</v>
      </c>
      <c r="AG68" s="202" t="s">
        <v>149</v>
      </c>
      <c r="AH68" s="202" t="s">
        <v>149</v>
      </c>
      <c r="AI68" s="202" t="s">
        <v>149</v>
      </c>
      <c r="AJ68" s="202">
        <v>0</v>
      </c>
      <c r="AK68" s="202">
        <v>0</v>
      </c>
      <c r="AL68" s="202">
        <v>0</v>
      </c>
      <c r="AM68" s="202">
        <v>18324.41</v>
      </c>
      <c r="AN68" s="202">
        <v>0</v>
      </c>
      <c r="AO68" s="202">
        <v>0</v>
      </c>
      <c r="AP68" s="202">
        <v>0</v>
      </c>
      <c r="AQ68" s="202">
        <v>0</v>
      </c>
      <c r="AR68" s="202">
        <v>0</v>
      </c>
      <c r="AS68" s="202">
        <v>501.86700000000002</v>
      </c>
      <c r="AT68" s="202">
        <v>1695.5360000000001</v>
      </c>
      <c r="AU68" s="202">
        <v>0</v>
      </c>
      <c r="AV68" s="202">
        <v>0</v>
      </c>
      <c r="AW68" s="202">
        <v>0</v>
      </c>
      <c r="AX68" s="202">
        <v>0</v>
      </c>
      <c r="AY68" s="202">
        <v>9.8290000000000006</v>
      </c>
      <c r="AZ68" s="202">
        <v>0</v>
      </c>
      <c r="BA68" s="203" t="s">
        <v>149</v>
      </c>
      <c r="BB68" s="199">
        <v>0</v>
      </c>
      <c r="BC68" s="202" t="s">
        <v>149</v>
      </c>
      <c r="BD68" s="202" t="s">
        <v>149</v>
      </c>
      <c r="BE68" s="202" t="s">
        <v>149</v>
      </c>
      <c r="BF68" s="202" t="s">
        <v>149</v>
      </c>
      <c r="BG68" s="202" t="s">
        <v>149</v>
      </c>
      <c r="BH68" s="202" t="s">
        <v>149</v>
      </c>
      <c r="BI68" s="202" t="s">
        <v>149</v>
      </c>
      <c r="BJ68" s="202" t="s">
        <v>149</v>
      </c>
      <c r="BK68" s="202" t="s">
        <v>149</v>
      </c>
      <c r="BL68" s="202" t="s">
        <v>149</v>
      </c>
      <c r="BM68" s="202" t="s">
        <v>149</v>
      </c>
      <c r="BN68" s="202">
        <v>0</v>
      </c>
      <c r="BO68" s="202" t="s">
        <v>149</v>
      </c>
      <c r="BP68" s="202">
        <v>0</v>
      </c>
      <c r="BQ68" s="202" t="s">
        <v>149</v>
      </c>
      <c r="BR68" s="202">
        <v>0</v>
      </c>
      <c r="BS68" s="202" t="s">
        <v>149</v>
      </c>
      <c r="BT68" s="200" t="s">
        <v>149</v>
      </c>
      <c r="BU68" s="199" t="s">
        <v>149</v>
      </c>
      <c r="BV68" s="202" t="s">
        <v>149</v>
      </c>
      <c r="BW68" s="202" t="s">
        <v>149</v>
      </c>
      <c r="BX68" s="203" t="s">
        <v>149</v>
      </c>
      <c r="BY68" s="203" t="s">
        <v>149</v>
      </c>
      <c r="BZ68" s="203" t="s">
        <v>149</v>
      </c>
      <c r="CA68" s="204">
        <v>20531.643</v>
      </c>
      <c r="CB68" s="203">
        <v>0</v>
      </c>
    </row>
    <row r="69" spans="1:80" ht="11.25" customHeight="1" x14ac:dyDescent="0.2">
      <c r="A69" s="83"/>
      <c r="B69" s="47" t="s">
        <v>146</v>
      </c>
      <c r="C69" s="48" t="s">
        <v>261</v>
      </c>
      <c r="D69" s="48"/>
      <c r="E69" s="48"/>
      <c r="F69" s="48"/>
      <c r="G69" s="49"/>
      <c r="H69" s="50" t="s">
        <v>262</v>
      </c>
      <c r="I69" s="199">
        <v>8371.2340000000004</v>
      </c>
      <c r="J69" s="199" t="s">
        <v>149</v>
      </c>
      <c r="K69" s="202" t="s">
        <v>149</v>
      </c>
      <c r="L69" s="202" t="s">
        <v>149</v>
      </c>
      <c r="M69" s="202" t="s">
        <v>149</v>
      </c>
      <c r="N69" s="202" t="s">
        <v>149</v>
      </c>
      <c r="O69" s="202" t="s">
        <v>149</v>
      </c>
      <c r="P69" s="202" t="s">
        <v>149</v>
      </c>
      <c r="Q69" s="202" t="s">
        <v>149</v>
      </c>
      <c r="R69" s="202" t="s">
        <v>149</v>
      </c>
      <c r="S69" s="202" t="s">
        <v>149</v>
      </c>
      <c r="T69" s="202" t="s">
        <v>149</v>
      </c>
      <c r="U69" s="199" t="s">
        <v>149</v>
      </c>
      <c r="V69" s="202" t="s">
        <v>149</v>
      </c>
      <c r="W69" s="202" t="s">
        <v>149</v>
      </c>
      <c r="X69" s="202" t="s">
        <v>149</v>
      </c>
      <c r="Y69" s="202" t="s">
        <v>149</v>
      </c>
      <c r="Z69" s="199" t="s">
        <v>149</v>
      </c>
      <c r="AA69" s="202" t="s">
        <v>149</v>
      </c>
      <c r="AB69" s="202" t="s">
        <v>149</v>
      </c>
      <c r="AC69" s="203" t="s">
        <v>149</v>
      </c>
      <c r="AD69" s="199">
        <v>8371.2340000000004</v>
      </c>
      <c r="AE69" s="202">
        <v>897.35500000000002</v>
      </c>
      <c r="AF69" s="202">
        <v>2919.7049999999999</v>
      </c>
      <c r="AG69" s="202" t="s">
        <v>149</v>
      </c>
      <c r="AH69" s="202" t="s">
        <v>149</v>
      </c>
      <c r="AI69" s="202" t="s">
        <v>149</v>
      </c>
      <c r="AJ69" s="202">
        <v>2378.741</v>
      </c>
      <c r="AK69" s="202">
        <v>0</v>
      </c>
      <c r="AL69" s="202">
        <v>127.748</v>
      </c>
      <c r="AM69" s="202">
        <v>719.30100000000004</v>
      </c>
      <c r="AN69" s="202">
        <v>0</v>
      </c>
      <c r="AO69" s="202">
        <v>0</v>
      </c>
      <c r="AP69" s="202">
        <v>0</v>
      </c>
      <c r="AQ69" s="202">
        <v>0</v>
      </c>
      <c r="AR69" s="202">
        <v>423.84100000000001</v>
      </c>
      <c r="AS69" s="202">
        <v>23.105</v>
      </c>
      <c r="AT69" s="202">
        <v>0.313</v>
      </c>
      <c r="AU69" s="202">
        <v>679.27800000000002</v>
      </c>
      <c r="AV69" s="202">
        <v>27.016999999999999</v>
      </c>
      <c r="AW69" s="202">
        <v>0</v>
      </c>
      <c r="AX69" s="202">
        <v>0</v>
      </c>
      <c r="AY69" s="202">
        <v>4.0000000000000001E-3</v>
      </c>
      <c r="AZ69" s="202">
        <v>174.827</v>
      </c>
      <c r="BA69" s="203" t="s">
        <v>149</v>
      </c>
      <c r="BB69" s="199" t="s">
        <v>149</v>
      </c>
      <c r="BC69" s="202" t="s">
        <v>149</v>
      </c>
      <c r="BD69" s="202" t="s">
        <v>149</v>
      </c>
      <c r="BE69" s="202" t="s">
        <v>149</v>
      </c>
      <c r="BF69" s="202" t="s">
        <v>149</v>
      </c>
      <c r="BG69" s="202" t="s">
        <v>149</v>
      </c>
      <c r="BH69" s="202" t="s">
        <v>149</v>
      </c>
      <c r="BI69" s="202" t="s">
        <v>149</v>
      </c>
      <c r="BJ69" s="202" t="s">
        <v>149</v>
      </c>
      <c r="BK69" s="202" t="s">
        <v>149</v>
      </c>
      <c r="BL69" s="202" t="s">
        <v>149</v>
      </c>
      <c r="BM69" s="202" t="s">
        <v>149</v>
      </c>
      <c r="BN69" s="202" t="s">
        <v>149</v>
      </c>
      <c r="BO69" s="202" t="s">
        <v>149</v>
      </c>
      <c r="BP69" s="202" t="s">
        <v>149</v>
      </c>
      <c r="BQ69" s="202" t="s">
        <v>149</v>
      </c>
      <c r="BR69" s="202" t="s">
        <v>149</v>
      </c>
      <c r="BS69" s="202" t="s">
        <v>149</v>
      </c>
      <c r="BT69" s="200" t="s">
        <v>149</v>
      </c>
      <c r="BU69" s="199" t="s">
        <v>149</v>
      </c>
      <c r="BV69" s="202" t="s">
        <v>149</v>
      </c>
      <c r="BW69" s="202" t="s">
        <v>149</v>
      </c>
      <c r="BX69" s="203" t="s">
        <v>149</v>
      </c>
      <c r="BY69" s="203" t="s">
        <v>149</v>
      </c>
      <c r="BZ69" s="203" t="s">
        <v>149</v>
      </c>
      <c r="CA69" s="204">
        <v>8371.2340000000004</v>
      </c>
      <c r="CB69" s="203">
        <v>0</v>
      </c>
    </row>
    <row r="70" spans="1:80" ht="11.25" customHeight="1" x14ac:dyDescent="0.2">
      <c r="A70" s="83"/>
      <c r="B70" s="47" t="s">
        <v>146</v>
      </c>
      <c r="C70" s="48" t="s">
        <v>263</v>
      </c>
      <c r="D70" s="48"/>
      <c r="E70" s="48"/>
      <c r="F70" s="48"/>
      <c r="G70" s="49"/>
      <c r="H70" s="50" t="s">
        <v>264</v>
      </c>
      <c r="I70" s="199">
        <v>3807.8560000000002</v>
      </c>
      <c r="J70" s="199" t="s">
        <v>149</v>
      </c>
      <c r="K70" s="202" t="s">
        <v>149</v>
      </c>
      <c r="L70" s="202" t="s">
        <v>149</v>
      </c>
      <c r="M70" s="202" t="s">
        <v>149</v>
      </c>
      <c r="N70" s="202" t="s">
        <v>149</v>
      </c>
      <c r="O70" s="202" t="s">
        <v>149</v>
      </c>
      <c r="P70" s="202" t="s">
        <v>149</v>
      </c>
      <c r="Q70" s="202" t="s">
        <v>149</v>
      </c>
      <c r="R70" s="202" t="s">
        <v>149</v>
      </c>
      <c r="S70" s="202" t="s">
        <v>149</v>
      </c>
      <c r="T70" s="202" t="s">
        <v>149</v>
      </c>
      <c r="U70" s="199" t="s">
        <v>149</v>
      </c>
      <c r="V70" s="202" t="s">
        <v>149</v>
      </c>
      <c r="W70" s="202" t="s">
        <v>149</v>
      </c>
      <c r="X70" s="202" t="s">
        <v>149</v>
      </c>
      <c r="Y70" s="202" t="s">
        <v>149</v>
      </c>
      <c r="Z70" s="199" t="s">
        <v>149</v>
      </c>
      <c r="AA70" s="202" t="s">
        <v>149</v>
      </c>
      <c r="AB70" s="202" t="s">
        <v>149</v>
      </c>
      <c r="AC70" s="203" t="s">
        <v>149</v>
      </c>
      <c r="AD70" s="199">
        <v>3807.8560000000002</v>
      </c>
      <c r="AE70" s="202" t="s">
        <v>149</v>
      </c>
      <c r="AF70" s="202" t="s">
        <v>149</v>
      </c>
      <c r="AG70" s="202" t="s">
        <v>149</v>
      </c>
      <c r="AH70" s="202" t="s">
        <v>149</v>
      </c>
      <c r="AI70" s="202" t="s">
        <v>149</v>
      </c>
      <c r="AJ70" s="202">
        <v>2378.741</v>
      </c>
      <c r="AK70" s="202">
        <v>0</v>
      </c>
      <c r="AL70" s="202">
        <v>127.748</v>
      </c>
      <c r="AM70" s="202">
        <v>0</v>
      </c>
      <c r="AN70" s="202">
        <v>0</v>
      </c>
      <c r="AO70" s="202">
        <v>0</v>
      </c>
      <c r="AP70" s="202">
        <v>0</v>
      </c>
      <c r="AQ70" s="202">
        <v>0</v>
      </c>
      <c r="AR70" s="202">
        <v>423.84100000000001</v>
      </c>
      <c r="AS70" s="202">
        <v>23.105</v>
      </c>
      <c r="AT70" s="202">
        <v>0.313</v>
      </c>
      <c r="AU70" s="202">
        <v>679.27800000000002</v>
      </c>
      <c r="AV70" s="202">
        <v>0</v>
      </c>
      <c r="AW70" s="202">
        <v>0</v>
      </c>
      <c r="AX70" s="202">
        <v>0</v>
      </c>
      <c r="AY70" s="202">
        <v>4.0000000000000001E-3</v>
      </c>
      <c r="AZ70" s="202">
        <v>174.827</v>
      </c>
      <c r="BA70" s="203" t="s">
        <v>149</v>
      </c>
      <c r="BB70" s="199">
        <v>0</v>
      </c>
      <c r="BC70" s="202" t="s">
        <v>149</v>
      </c>
      <c r="BD70" s="202" t="s">
        <v>149</v>
      </c>
      <c r="BE70" s="202" t="s">
        <v>149</v>
      </c>
      <c r="BF70" s="202" t="s">
        <v>149</v>
      </c>
      <c r="BG70" s="202" t="s">
        <v>149</v>
      </c>
      <c r="BH70" s="202" t="s">
        <v>149</v>
      </c>
      <c r="BI70" s="202" t="s">
        <v>149</v>
      </c>
      <c r="BJ70" s="202" t="s">
        <v>149</v>
      </c>
      <c r="BK70" s="202" t="s">
        <v>149</v>
      </c>
      <c r="BL70" s="202" t="s">
        <v>149</v>
      </c>
      <c r="BM70" s="202" t="s">
        <v>149</v>
      </c>
      <c r="BN70" s="202">
        <v>0</v>
      </c>
      <c r="BO70" s="202" t="s">
        <v>149</v>
      </c>
      <c r="BP70" s="202">
        <v>0</v>
      </c>
      <c r="BQ70" s="202" t="s">
        <v>149</v>
      </c>
      <c r="BR70" s="202">
        <v>0</v>
      </c>
      <c r="BS70" s="202" t="s">
        <v>149</v>
      </c>
      <c r="BT70" s="200" t="s">
        <v>149</v>
      </c>
      <c r="BU70" s="199" t="s">
        <v>149</v>
      </c>
      <c r="BV70" s="202" t="s">
        <v>149</v>
      </c>
      <c r="BW70" s="202" t="s">
        <v>149</v>
      </c>
      <c r="BX70" s="203" t="s">
        <v>149</v>
      </c>
      <c r="BY70" s="203" t="s">
        <v>149</v>
      </c>
      <c r="BZ70" s="203" t="s">
        <v>149</v>
      </c>
      <c r="CA70" s="204">
        <v>3807.8560000000002</v>
      </c>
      <c r="CB70" s="203">
        <v>0</v>
      </c>
    </row>
    <row r="71" spans="1:80" ht="11.25" customHeight="1" x14ac:dyDescent="0.2">
      <c r="A71" s="47" t="s">
        <v>146</v>
      </c>
      <c r="B71" s="48" t="s">
        <v>220</v>
      </c>
      <c r="C71" s="48"/>
      <c r="D71" s="48"/>
      <c r="E71" s="48"/>
      <c r="F71" s="48"/>
      <c r="G71" s="49"/>
      <c r="H71" s="50" t="s">
        <v>265</v>
      </c>
      <c r="I71" s="199">
        <v>0</v>
      </c>
      <c r="J71" s="199">
        <v>0</v>
      </c>
      <c r="K71" s="202" t="s">
        <v>149</v>
      </c>
      <c r="L71" s="202" t="s">
        <v>149</v>
      </c>
      <c r="M71" s="202" t="s">
        <v>149</v>
      </c>
      <c r="N71" s="202" t="s">
        <v>149</v>
      </c>
      <c r="O71" s="202" t="s">
        <v>149</v>
      </c>
      <c r="P71" s="202">
        <v>0</v>
      </c>
      <c r="Q71" s="202" t="s">
        <v>149</v>
      </c>
      <c r="R71" s="202" t="s">
        <v>149</v>
      </c>
      <c r="S71" s="202" t="s">
        <v>149</v>
      </c>
      <c r="T71" s="202" t="s">
        <v>149</v>
      </c>
      <c r="U71" s="199" t="s">
        <v>149</v>
      </c>
      <c r="V71" s="202" t="s">
        <v>149</v>
      </c>
      <c r="W71" s="202" t="s">
        <v>149</v>
      </c>
      <c r="X71" s="202" t="s">
        <v>149</v>
      </c>
      <c r="Y71" s="202" t="s">
        <v>149</v>
      </c>
      <c r="Z71" s="199" t="s">
        <v>149</v>
      </c>
      <c r="AA71" s="202" t="s">
        <v>149</v>
      </c>
      <c r="AB71" s="202" t="s">
        <v>149</v>
      </c>
      <c r="AC71" s="203" t="s">
        <v>149</v>
      </c>
      <c r="AD71" s="199" t="s">
        <v>149</v>
      </c>
      <c r="AE71" s="202" t="s">
        <v>149</v>
      </c>
      <c r="AF71" s="202" t="s">
        <v>149</v>
      </c>
      <c r="AG71" s="202" t="s">
        <v>149</v>
      </c>
      <c r="AH71" s="202" t="s">
        <v>149</v>
      </c>
      <c r="AI71" s="202" t="s">
        <v>149</v>
      </c>
      <c r="AJ71" s="202" t="s">
        <v>149</v>
      </c>
      <c r="AK71" s="202" t="s">
        <v>149</v>
      </c>
      <c r="AL71" s="202" t="s">
        <v>149</v>
      </c>
      <c r="AM71" s="202" t="s">
        <v>149</v>
      </c>
      <c r="AN71" s="202" t="s">
        <v>149</v>
      </c>
      <c r="AO71" s="202" t="s">
        <v>149</v>
      </c>
      <c r="AP71" s="202" t="s">
        <v>149</v>
      </c>
      <c r="AQ71" s="202" t="s">
        <v>149</v>
      </c>
      <c r="AR71" s="202" t="s">
        <v>149</v>
      </c>
      <c r="AS71" s="202" t="s">
        <v>149</v>
      </c>
      <c r="AT71" s="202" t="s">
        <v>149</v>
      </c>
      <c r="AU71" s="202" t="s">
        <v>149</v>
      </c>
      <c r="AV71" s="202" t="s">
        <v>149</v>
      </c>
      <c r="AW71" s="202" t="s">
        <v>149</v>
      </c>
      <c r="AX71" s="202" t="s">
        <v>149</v>
      </c>
      <c r="AY71" s="202" t="s">
        <v>149</v>
      </c>
      <c r="AZ71" s="202" t="s">
        <v>149</v>
      </c>
      <c r="BA71" s="203" t="s">
        <v>149</v>
      </c>
      <c r="BB71" s="199" t="s">
        <v>149</v>
      </c>
      <c r="BC71" s="202" t="s">
        <v>149</v>
      </c>
      <c r="BD71" s="202" t="s">
        <v>149</v>
      </c>
      <c r="BE71" s="202" t="s">
        <v>149</v>
      </c>
      <c r="BF71" s="202" t="s">
        <v>149</v>
      </c>
      <c r="BG71" s="202" t="s">
        <v>149</v>
      </c>
      <c r="BH71" s="202" t="s">
        <v>149</v>
      </c>
      <c r="BI71" s="202" t="s">
        <v>149</v>
      </c>
      <c r="BJ71" s="202" t="s">
        <v>149</v>
      </c>
      <c r="BK71" s="202" t="s">
        <v>149</v>
      </c>
      <c r="BL71" s="202" t="s">
        <v>149</v>
      </c>
      <c r="BM71" s="202" t="s">
        <v>149</v>
      </c>
      <c r="BN71" s="202" t="s">
        <v>149</v>
      </c>
      <c r="BO71" s="202" t="s">
        <v>149</v>
      </c>
      <c r="BP71" s="202" t="s">
        <v>149</v>
      </c>
      <c r="BQ71" s="202" t="s">
        <v>149</v>
      </c>
      <c r="BR71" s="202" t="s">
        <v>149</v>
      </c>
      <c r="BS71" s="202" t="s">
        <v>149</v>
      </c>
      <c r="BT71" s="200" t="s">
        <v>149</v>
      </c>
      <c r="BU71" s="199" t="s">
        <v>149</v>
      </c>
      <c r="BV71" s="202" t="s">
        <v>149</v>
      </c>
      <c r="BW71" s="202" t="s">
        <v>149</v>
      </c>
      <c r="BX71" s="203" t="s">
        <v>149</v>
      </c>
      <c r="BY71" s="203" t="s">
        <v>149</v>
      </c>
      <c r="BZ71" s="203" t="s">
        <v>149</v>
      </c>
      <c r="CA71" s="204">
        <v>0</v>
      </c>
      <c r="CB71" s="203">
        <v>0</v>
      </c>
    </row>
    <row r="72" spans="1:80" ht="11.25" customHeight="1" x14ac:dyDescent="0.2">
      <c r="A72" s="47" t="s">
        <v>146</v>
      </c>
      <c r="B72" s="48" t="s">
        <v>222</v>
      </c>
      <c r="C72" s="48"/>
      <c r="D72" s="48"/>
      <c r="E72" s="48"/>
      <c r="F72" s="48"/>
      <c r="G72" s="49"/>
      <c r="H72" s="50" t="s">
        <v>266</v>
      </c>
      <c r="I72" s="199">
        <v>0</v>
      </c>
      <c r="J72" s="199">
        <v>0</v>
      </c>
      <c r="K72" s="202" t="s">
        <v>149</v>
      </c>
      <c r="L72" s="202" t="s">
        <v>149</v>
      </c>
      <c r="M72" s="202" t="s">
        <v>149</v>
      </c>
      <c r="N72" s="202" t="s">
        <v>149</v>
      </c>
      <c r="O72" s="202" t="s">
        <v>149</v>
      </c>
      <c r="P72" s="202" t="s">
        <v>149</v>
      </c>
      <c r="Q72" s="202" t="s">
        <v>149</v>
      </c>
      <c r="R72" s="202" t="s">
        <v>149</v>
      </c>
      <c r="S72" s="202" t="s">
        <v>149</v>
      </c>
      <c r="T72" s="202">
        <v>0</v>
      </c>
      <c r="U72" s="199" t="s">
        <v>149</v>
      </c>
      <c r="V72" s="202" t="s">
        <v>149</v>
      </c>
      <c r="W72" s="202" t="s">
        <v>149</v>
      </c>
      <c r="X72" s="202" t="s">
        <v>149</v>
      </c>
      <c r="Y72" s="202" t="s">
        <v>149</v>
      </c>
      <c r="Z72" s="199">
        <v>0</v>
      </c>
      <c r="AA72" s="202" t="s">
        <v>149</v>
      </c>
      <c r="AB72" s="202">
        <v>0</v>
      </c>
      <c r="AC72" s="203" t="s">
        <v>149</v>
      </c>
      <c r="AD72" s="199" t="s">
        <v>149</v>
      </c>
      <c r="AE72" s="202" t="s">
        <v>149</v>
      </c>
      <c r="AF72" s="202" t="s">
        <v>149</v>
      </c>
      <c r="AG72" s="202" t="s">
        <v>149</v>
      </c>
      <c r="AH72" s="202" t="s">
        <v>149</v>
      </c>
      <c r="AI72" s="202" t="s">
        <v>149</v>
      </c>
      <c r="AJ72" s="202" t="s">
        <v>149</v>
      </c>
      <c r="AK72" s="202" t="s">
        <v>149</v>
      </c>
      <c r="AL72" s="202" t="s">
        <v>149</v>
      </c>
      <c r="AM72" s="202" t="s">
        <v>149</v>
      </c>
      <c r="AN72" s="202" t="s">
        <v>149</v>
      </c>
      <c r="AO72" s="202" t="s">
        <v>149</v>
      </c>
      <c r="AP72" s="202" t="s">
        <v>149</v>
      </c>
      <c r="AQ72" s="202" t="s">
        <v>149</v>
      </c>
      <c r="AR72" s="202" t="s">
        <v>149</v>
      </c>
      <c r="AS72" s="202" t="s">
        <v>149</v>
      </c>
      <c r="AT72" s="202" t="s">
        <v>149</v>
      </c>
      <c r="AU72" s="202" t="s">
        <v>149</v>
      </c>
      <c r="AV72" s="202" t="s">
        <v>149</v>
      </c>
      <c r="AW72" s="202" t="s">
        <v>149</v>
      </c>
      <c r="AX72" s="202" t="s">
        <v>149</v>
      </c>
      <c r="AY72" s="202" t="s">
        <v>149</v>
      </c>
      <c r="AZ72" s="202" t="s">
        <v>149</v>
      </c>
      <c r="BA72" s="203" t="s">
        <v>149</v>
      </c>
      <c r="BB72" s="199" t="s">
        <v>149</v>
      </c>
      <c r="BC72" s="202" t="s">
        <v>149</v>
      </c>
      <c r="BD72" s="202" t="s">
        <v>149</v>
      </c>
      <c r="BE72" s="202" t="s">
        <v>149</v>
      </c>
      <c r="BF72" s="202" t="s">
        <v>149</v>
      </c>
      <c r="BG72" s="202" t="s">
        <v>149</v>
      </c>
      <c r="BH72" s="202" t="s">
        <v>149</v>
      </c>
      <c r="BI72" s="202" t="s">
        <v>149</v>
      </c>
      <c r="BJ72" s="202" t="s">
        <v>149</v>
      </c>
      <c r="BK72" s="202" t="s">
        <v>149</v>
      </c>
      <c r="BL72" s="202" t="s">
        <v>149</v>
      </c>
      <c r="BM72" s="202" t="s">
        <v>149</v>
      </c>
      <c r="BN72" s="202" t="s">
        <v>149</v>
      </c>
      <c r="BO72" s="202" t="s">
        <v>149</v>
      </c>
      <c r="BP72" s="202" t="s">
        <v>149</v>
      </c>
      <c r="BQ72" s="202" t="s">
        <v>149</v>
      </c>
      <c r="BR72" s="202" t="s">
        <v>149</v>
      </c>
      <c r="BS72" s="202" t="s">
        <v>149</v>
      </c>
      <c r="BT72" s="200" t="s">
        <v>149</v>
      </c>
      <c r="BU72" s="199" t="s">
        <v>149</v>
      </c>
      <c r="BV72" s="202" t="s">
        <v>149</v>
      </c>
      <c r="BW72" s="202" t="s">
        <v>149</v>
      </c>
      <c r="BX72" s="203" t="s">
        <v>149</v>
      </c>
      <c r="BY72" s="203" t="s">
        <v>149</v>
      </c>
      <c r="BZ72" s="203" t="s">
        <v>149</v>
      </c>
      <c r="CA72" s="204">
        <v>0</v>
      </c>
      <c r="CB72" s="203">
        <v>0</v>
      </c>
    </row>
    <row r="73" spans="1:80" ht="11.25" customHeight="1" x14ac:dyDescent="0.2">
      <c r="A73" s="47" t="s">
        <v>146</v>
      </c>
      <c r="B73" s="48" t="s">
        <v>224</v>
      </c>
      <c r="C73" s="48"/>
      <c r="D73" s="48"/>
      <c r="E73" s="48"/>
      <c r="F73" s="48"/>
      <c r="G73" s="49"/>
      <c r="H73" s="50" t="s">
        <v>267</v>
      </c>
      <c r="I73" s="199">
        <v>0</v>
      </c>
      <c r="J73" s="199" t="s">
        <v>149</v>
      </c>
      <c r="K73" s="202" t="s">
        <v>149</v>
      </c>
      <c r="L73" s="202" t="s">
        <v>149</v>
      </c>
      <c r="M73" s="202" t="s">
        <v>149</v>
      </c>
      <c r="N73" s="202" t="s">
        <v>149</v>
      </c>
      <c r="O73" s="202" t="s">
        <v>149</v>
      </c>
      <c r="P73" s="202" t="s">
        <v>149</v>
      </c>
      <c r="Q73" s="202" t="s">
        <v>149</v>
      </c>
      <c r="R73" s="202" t="s">
        <v>149</v>
      </c>
      <c r="S73" s="202" t="s">
        <v>149</v>
      </c>
      <c r="T73" s="202" t="s">
        <v>149</v>
      </c>
      <c r="U73" s="199" t="s">
        <v>149</v>
      </c>
      <c r="V73" s="202" t="s">
        <v>149</v>
      </c>
      <c r="W73" s="202" t="s">
        <v>149</v>
      </c>
      <c r="X73" s="202" t="s">
        <v>149</v>
      </c>
      <c r="Y73" s="202" t="s">
        <v>149</v>
      </c>
      <c r="Z73" s="199" t="s">
        <v>149</v>
      </c>
      <c r="AA73" s="202" t="s">
        <v>149</v>
      </c>
      <c r="AB73" s="202" t="s">
        <v>149</v>
      </c>
      <c r="AC73" s="203" t="s">
        <v>149</v>
      </c>
      <c r="AD73" s="199">
        <v>0</v>
      </c>
      <c r="AE73" s="202" t="s">
        <v>149</v>
      </c>
      <c r="AF73" s="202" t="s">
        <v>149</v>
      </c>
      <c r="AG73" s="202" t="s">
        <v>149</v>
      </c>
      <c r="AH73" s="202">
        <v>0</v>
      </c>
      <c r="AI73" s="202">
        <v>0</v>
      </c>
      <c r="AJ73" s="202" t="s">
        <v>149</v>
      </c>
      <c r="AK73" s="202" t="s">
        <v>149</v>
      </c>
      <c r="AL73" s="202" t="s">
        <v>149</v>
      </c>
      <c r="AM73" s="202" t="s">
        <v>149</v>
      </c>
      <c r="AN73" s="202" t="s">
        <v>149</v>
      </c>
      <c r="AO73" s="202" t="s">
        <v>149</v>
      </c>
      <c r="AP73" s="202" t="s">
        <v>149</v>
      </c>
      <c r="AQ73" s="202" t="s">
        <v>149</v>
      </c>
      <c r="AR73" s="202" t="s">
        <v>149</v>
      </c>
      <c r="AS73" s="202" t="s">
        <v>149</v>
      </c>
      <c r="AT73" s="202" t="s">
        <v>149</v>
      </c>
      <c r="AU73" s="202" t="s">
        <v>149</v>
      </c>
      <c r="AV73" s="202" t="s">
        <v>149</v>
      </c>
      <c r="AW73" s="202" t="s">
        <v>149</v>
      </c>
      <c r="AX73" s="202" t="s">
        <v>149</v>
      </c>
      <c r="AY73" s="202" t="s">
        <v>149</v>
      </c>
      <c r="AZ73" s="202" t="s">
        <v>149</v>
      </c>
      <c r="BA73" s="203" t="s">
        <v>149</v>
      </c>
      <c r="BB73" s="199" t="s">
        <v>149</v>
      </c>
      <c r="BC73" s="202" t="s">
        <v>149</v>
      </c>
      <c r="BD73" s="202" t="s">
        <v>149</v>
      </c>
      <c r="BE73" s="202" t="s">
        <v>149</v>
      </c>
      <c r="BF73" s="202" t="s">
        <v>149</v>
      </c>
      <c r="BG73" s="202" t="s">
        <v>149</v>
      </c>
      <c r="BH73" s="202" t="s">
        <v>149</v>
      </c>
      <c r="BI73" s="202" t="s">
        <v>149</v>
      </c>
      <c r="BJ73" s="202" t="s">
        <v>149</v>
      </c>
      <c r="BK73" s="202" t="s">
        <v>149</v>
      </c>
      <c r="BL73" s="202" t="s">
        <v>149</v>
      </c>
      <c r="BM73" s="202" t="s">
        <v>149</v>
      </c>
      <c r="BN73" s="202" t="s">
        <v>149</v>
      </c>
      <c r="BO73" s="202" t="s">
        <v>149</v>
      </c>
      <c r="BP73" s="202" t="s">
        <v>149</v>
      </c>
      <c r="BQ73" s="202" t="s">
        <v>149</v>
      </c>
      <c r="BR73" s="202" t="s">
        <v>149</v>
      </c>
      <c r="BS73" s="202" t="s">
        <v>149</v>
      </c>
      <c r="BT73" s="200" t="s">
        <v>149</v>
      </c>
      <c r="BU73" s="199" t="s">
        <v>149</v>
      </c>
      <c r="BV73" s="202" t="s">
        <v>149</v>
      </c>
      <c r="BW73" s="202" t="s">
        <v>149</v>
      </c>
      <c r="BX73" s="203" t="s">
        <v>149</v>
      </c>
      <c r="BY73" s="203" t="s">
        <v>149</v>
      </c>
      <c r="BZ73" s="203" t="s">
        <v>149</v>
      </c>
      <c r="CA73" s="204">
        <v>0</v>
      </c>
      <c r="CB73" s="203">
        <v>0</v>
      </c>
    </row>
    <row r="74" spans="1:80" ht="11.25" customHeight="1" x14ac:dyDescent="0.2">
      <c r="A74" s="47" t="s">
        <v>146</v>
      </c>
      <c r="B74" s="48" t="s">
        <v>268</v>
      </c>
      <c r="C74" s="48"/>
      <c r="D74" s="48"/>
      <c r="E74" s="48"/>
      <c r="F74" s="48"/>
      <c r="G74" s="49"/>
      <c r="H74" s="50" t="s">
        <v>269</v>
      </c>
      <c r="I74" s="199">
        <v>141.054</v>
      </c>
      <c r="J74" s="199" t="s">
        <v>149</v>
      </c>
      <c r="K74" s="202" t="s">
        <v>149</v>
      </c>
      <c r="L74" s="202" t="s">
        <v>149</v>
      </c>
      <c r="M74" s="202" t="s">
        <v>149</v>
      </c>
      <c r="N74" s="202" t="s">
        <v>149</v>
      </c>
      <c r="O74" s="202" t="s">
        <v>149</v>
      </c>
      <c r="P74" s="202" t="s">
        <v>149</v>
      </c>
      <c r="Q74" s="202" t="s">
        <v>149</v>
      </c>
      <c r="R74" s="202" t="s">
        <v>149</v>
      </c>
      <c r="S74" s="202" t="s">
        <v>149</v>
      </c>
      <c r="T74" s="202" t="s">
        <v>149</v>
      </c>
      <c r="U74" s="199" t="s">
        <v>149</v>
      </c>
      <c r="V74" s="202" t="s">
        <v>149</v>
      </c>
      <c r="W74" s="202" t="s">
        <v>149</v>
      </c>
      <c r="X74" s="202" t="s">
        <v>149</v>
      </c>
      <c r="Y74" s="202" t="s">
        <v>149</v>
      </c>
      <c r="Z74" s="199" t="s">
        <v>149</v>
      </c>
      <c r="AA74" s="202" t="s">
        <v>149</v>
      </c>
      <c r="AB74" s="202" t="s">
        <v>149</v>
      </c>
      <c r="AC74" s="203" t="s">
        <v>149</v>
      </c>
      <c r="AD74" s="199" t="s">
        <v>149</v>
      </c>
      <c r="AE74" s="202" t="s">
        <v>149</v>
      </c>
      <c r="AF74" s="202" t="s">
        <v>149</v>
      </c>
      <c r="AG74" s="202" t="s">
        <v>149</v>
      </c>
      <c r="AH74" s="202" t="s">
        <v>149</v>
      </c>
      <c r="AI74" s="202" t="s">
        <v>149</v>
      </c>
      <c r="AJ74" s="202" t="s">
        <v>149</v>
      </c>
      <c r="AK74" s="202" t="s">
        <v>149</v>
      </c>
      <c r="AL74" s="202" t="s">
        <v>149</v>
      </c>
      <c r="AM74" s="202" t="s">
        <v>149</v>
      </c>
      <c r="AN74" s="202" t="s">
        <v>149</v>
      </c>
      <c r="AO74" s="202" t="s">
        <v>149</v>
      </c>
      <c r="AP74" s="202" t="s">
        <v>149</v>
      </c>
      <c r="AQ74" s="202" t="s">
        <v>149</v>
      </c>
      <c r="AR74" s="202" t="s">
        <v>149</v>
      </c>
      <c r="AS74" s="202" t="s">
        <v>149</v>
      </c>
      <c r="AT74" s="202" t="s">
        <v>149</v>
      </c>
      <c r="AU74" s="202" t="s">
        <v>149</v>
      </c>
      <c r="AV74" s="202" t="s">
        <v>149</v>
      </c>
      <c r="AW74" s="202" t="s">
        <v>149</v>
      </c>
      <c r="AX74" s="202" t="s">
        <v>149</v>
      </c>
      <c r="AY74" s="202" t="s">
        <v>149</v>
      </c>
      <c r="AZ74" s="202" t="s">
        <v>149</v>
      </c>
      <c r="BA74" s="203">
        <v>141.054</v>
      </c>
      <c r="BB74" s="199" t="s">
        <v>149</v>
      </c>
      <c r="BC74" s="202" t="s">
        <v>149</v>
      </c>
      <c r="BD74" s="202" t="s">
        <v>149</v>
      </c>
      <c r="BE74" s="202" t="s">
        <v>149</v>
      </c>
      <c r="BF74" s="202" t="s">
        <v>149</v>
      </c>
      <c r="BG74" s="202" t="s">
        <v>149</v>
      </c>
      <c r="BH74" s="202" t="s">
        <v>149</v>
      </c>
      <c r="BI74" s="202" t="s">
        <v>149</v>
      </c>
      <c r="BJ74" s="202" t="s">
        <v>149</v>
      </c>
      <c r="BK74" s="202" t="s">
        <v>149</v>
      </c>
      <c r="BL74" s="202" t="s">
        <v>149</v>
      </c>
      <c r="BM74" s="202" t="s">
        <v>149</v>
      </c>
      <c r="BN74" s="202" t="s">
        <v>149</v>
      </c>
      <c r="BO74" s="202" t="s">
        <v>149</v>
      </c>
      <c r="BP74" s="202" t="s">
        <v>149</v>
      </c>
      <c r="BQ74" s="202" t="s">
        <v>149</v>
      </c>
      <c r="BR74" s="202" t="s">
        <v>149</v>
      </c>
      <c r="BS74" s="202" t="s">
        <v>149</v>
      </c>
      <c r="BT74" s="200" t="s">
        <v>149</v>
      </c>
      <c r="BU74" s="199" t="s">
        <v>149</v>
      </c>
      <c r="BV74" s="202" t="s">
        <v>149</v>
      </c>
      <c r="BW74" s="202" t="s">
        <v>149</v>
      </c>
      <c r="BX74" s="203" t="s">
        <v>149</v>
      </c>
      <c r="BY74" s="203" t="s">
        <v>149</v>
      </c>
      <c r="BZ74" s="203" t="s">
        <v>149</v>
      </c>
      <c r="CA74" s="204">
        <v>140.43700000000001</v>
      </c>
      <c r="CB74" s="203">
        <v>0.61699999999999999</v>
      </c>
    </row>
    <row r="75" spans="1:80" ht="11.25" customHeight="1" x14ac:dyDescent="0.2">
      <c r="A75" s="47" t="s">
        <v>146</v>
      </c>
      <c r="B75" s="48" t="s">
        <v>228</v>
      </c>
      <c r="C75" s="48"/>
      <c r="D75" s="48"/>
      <c r="E75" s="48"/>
      <c r="F75" s="48"/>
      <c r="G75" s="49"/>
      <c r="H75" s="50" t="s">
        <v>270</v>
      </c>
      <c r="I75" s="199">
        <v>833.52</v>
      </c>
      <c r="J75" s="199" t="s">
        <v>149</v>
      </c>
      <c r="K75" s="202" t="s">
        <v>149</v>
      </c>
      <c r="L75" s="202" t="s">
        <v>149</v>
      </c>
      <c r="M75" s="202" t="s">
        <v>149</v>
      </c>
      <c r="N75" s="202" t="s">
        <v>149</v>
      </c>
      <c r="O75" s="202" t="s">
        <v>149</v>
      </c>
      <c r="P75" s="202" t="s">
        <v>149</v>
      </c>
      <c r="Q75" s="202" t="s">
        <v>149</v>
      </c>
      <c r="R75" s="202" t="s">
        <v>149</v>
      </c>
      <c r="S75" s="202" t="s">
        <v>149</v>
      </c>
      <c r="T75" s="202" t="s">
        <v>149</v>
      </c>
      <c r="U75" s="199" t="s">
        <v>149</v>
      </c>
      <c r="V75" s="202" t="s">
        <v>149</v>
      </c>
      <c r="W75" s="202" t="s">
        <v>149</v>
      </c>
      <c r="X75" s="202" t="s">
        <v>149</v>
      </c>
      <c r="Y75" s="202" t="s">
        <v>149</v>
      </c>
      <c r="Z75" s="199" t="s">
        <v>149</v>
      </c>
      <c r="AA75" s="202" t="s">
        <v>149</v>
      </c>
      <c r="AB75" s="202" t="s">
        <v>149</v>
      </c>
      <c r="AC75" s="203" t="s">
        <v>149</v>
      </c>
      <c r="AD75" s="199" t="s">
        <v>149</v>
      </c>
      <c r="AE75" s="202" t="s">
        <v>149</v>
      </c>
      <c r="AF75" s="202" t="s">
        <v>149</v>
      </c>
      <c r="AG75" s="202" t="s">
        <v>149</v>
      </c>
      <c r="AH75" s="202" t="s">
        <v>149</v>
      </c>
      <c r="AI75" s="202" t="s">
        <v>149</v>
      </c>
      <c r="AJ75" s="202" t="s">
        <v>149</v>
      </c>
      <c r="AK75" s="202" t="s">
        <v>149</v>
      </c>
      <c r="AL75" s="202" t="s">
        <v>149</v>
      </c>
      <c r="AM75" s="202" t="s">
        <v>149</v>
      </c>
      <c r="AN75" s="202" t="s">
        <v>149</v>
      </c>
      <c r="AO75" s="202" t="s">
        <v>149</v>
      </c>
      <c r="AP75" s="202" t="s">
        <v>149</v>
      </c>
      <c r="AQ75" s="202" t="s">
        <v>149</v>
      </c>
      <c r="AR75" s="202" t="s">
        <v>149</v>
      </c>
      <c r="AS75" s="202" t="s">
        <v>149</v>
      </c>
      <c r="AT75" s="202" t="s">
        <v>149</v>
      </c>
      <c r="AU75" s="202" t="s">
        <v>149</v>
      </c>
      <c r="AV75" s="202" t="s">
        <v>149</v>
      </c>
      <c r="AW75" s="202" t="s">
        <v>149</v>
      </c>
      <c r="AX75" s="202" t="s">
        <v>149</v>
      </c>
      <c r="AY75" s="202" t="s">
        <v>149</v>
      </c>
      <c r="AZ75" s="202" t="s">
        <v>149</v>
      </c>
      <c r="BA75" s="203" t="s">
        <v>149</v>
      </c>
      <c r="BB75" s="199">
        <v>833.52</v>
      </c>
      <c r="BC75" s="202" t="s">
        <v>149</v>
      </c>
      <c r="BD75" s="202" t="s">
        <v>149</v>
      </c>
      <c r="BE75" s="202" t="s">
        <v>149</v>
      </c>
      <c r="BF75" s="202" t="s">
        <v>149</v>
      </c>
      <c r="BG75" s="202" t="s">
        <v>149</v>
      </c>
      <c r="BH75" s="202" t="s">
        <v>149</v>
      </c>
      <c r="BI75" s="202" t="s">
        <v>149</v>
      </c>
      <c r="BJ75" s="202" t="s">
        <v>149</v>
      </c>
      <c r="BK75" s="202" t="s">
        <v>149</v>
      </c>
      <c r="BL75" s="202" t="s">
        <v>149</v>
      </c>
      <c r="BM75" s="202" t="s">
        <v>149</v>
      </c>
      <c r="BN75" s="202">
        <v>217.816</v>
      </c>
      <c r="BO75" s="202" t="s">
        <v>149</v>
      </c>
      <c r="BP75" s="202">
        <v>615.70399999999995</v>
      </c>
      <c r="BQ75" s="202" t="s">
        <v>149</v>
      </c>
      <c r="BR75" s="202">
        <v>0</v>
      </c>
      <c r="BS75" s="202" t="s">
        <v>149</v>
      </c>
      <c r="BT75" s="200" t="s">
        <v>149</v>
      </c>
      <c r="BU75" s="199" t="s">
        <v>149</v>
      </c>
      <c r="BV75" s="202" t="s">
        <v>149</v>
      </c>
      <c r="BW75" s="202" t="s">
        <v>149</v>
      </c>
      <c r="BX75" s="203" t="s">
        <v>149</v>
      </c>
      <c r="BY75" s="203" t="s">
        <v>149</v>
      </c>
      <c r="BZ75" s="203" t="s">
        <v>149</v>
      </c>
      <c r="CA75" s="204">
        <v>0</v>
      </c>
      <c r="CB75" s="203">
        <v>833.52</v>
      </c>
    </row>
    <row r="76" spans="1:80" ht="11.25" customHeight="1" x14ac:dyDescent="0.2">
      <c r="A76" s="47" t="s">
        <v>146</v>
      </c>
      <c r="B76" s="48" t="s">
        <v>230</v>
      </c>
      <c r="C76" s="48"/>
      <c r="D76" s="48"/>
      <c r="E76" s="48"/>
      <c r="F76" s="48"/>
      <c r="G76" s="49"/>
      <c r="H76" s="214" t="s">
        <v>271</v>
      </c>
      <c r="I76" s="199">
        <v>0</v>
      </c>
      <c r="J76" s="199" t="s">
        <v>149</v>
      </c>
      <c r="K76" s="202" t="s">
        <v>149</v>
      </c>
      <c r="L76" s="202" t="s">
        <v>149</v>
      </c>
      <c r="M76" s="202" t="s">
        <v>149</v>
      </c>
      <c r="N76" s="202" t="s">
        <v>149</v>
      </c>
      <c r="O76" s="202" t="s">
        <v>149</v>
      </c>
      <c r="P76" s="202" t="s">
        <v>149</v>
      </c>
      <c r="Q76" s="202" t="s">
        <v>149</v>
      </c>
      <c r="R76" s="202" t="s">
        <v>149</v>
      </c>
      <c r="S76" s="202" t="s">
        <v>149</v>
      </c>
      <c r="T76" s="202" t="s">
        <v>149</v>
      </c>
      <c r="U76" s="199" t="s">
        <v>149</v>
      </c>
      <c r="V76" s="202" t="s">
        <v>149</v>
      </c>
      <c r="W76" s="202" t="s">
        <v>149</v>
      </c>
      <c r="X76" s="202" t="s">
        <v>149</v>
      </c>
      <c r="Y76" s="202" t="s">
        <v>149</v>
      </c>
      <c r="Z76" s="199" t="s">
        <v>149</v>
      </c>
      <c r="AA76" s="202" t="s">
        <v>149</v>
      </c>
      <c r="AB76" s="202" t="s">
        <v>149</v>
      </c>
      <c r="AC76" s="203" t="s">
        <v>149</v>
      </c>
      <c r="AD76" s="199" t="s">
        <v>149</v>
      </c>
      <c r="AE76" s="202" t="s">
        <v>149</v>
      </c>
      <c r="AF76" s="202" t="s">
        <v>149</v>
      </c>
      <c r="AG76" s="202" t="s">
        <v>149</v>
      </c>
      <c r="AH76" s="202" t="s">
        <v>149</v>
      </c>
      <c r="AI76" s="202" t="s">
        <v>149</v>
      </c>
      <c r="AJ76" s="202" t="s">
        <v>149</v>
      </c>
      <c r="AK76" s="202" t="s">
        <v>149</v>
      </c>
      <c r="AL76" s="202" t="s">
        <v>149</v>
      </c>
      <c r="AM76" s="202" t="s">
        <v>149</v>
      </c>
      <c r="AN76" s="202" t="s">
        <v>149</v>
      </c>
      <c r="AO76" s="202" t="s">
        <v>149</v>
      </c>
      <c r="AP76" s="202" t="s">
        <v>149</v>
      </c>
      <c r="AQ76" s="202" t="s">
        <v>149</v>
      </c>
      <c r="AR76" s="202" t="s">
        <v>149</v>
      </c>
      <c r="AS76" s="202" t="s">
        <v>149</v>
      </c>
      <c r="AT76" s="202" t="s">
        <v>149</v>
      </c>
      <c r="AU76" s="202" t="s">
        <v>149</v>
      </c>
      <c r="AV76" s="202" t="s">
        <v>149</v>
      </c>
      <c r="AW76" s="202" t="s">
        <v>149</v>
      </c>
      <c r="AX76" s="202" t="s">
        <v>149</v>
      </c>
      <c r="AY76" s="202" t="s">
        <v>149</v>
      </c>
      <c r="AZ76" s="202" t="s">
        <v>149</v>
      </c>
      <c r="BA76" s="203" t="s">
        <v>149</v>
      </c>
      <c r="BB76" s="199">
        <v>0</v>
      </c>
      <c r="BC76" s="202" t="s">
        <v>149</v>
      </c>
      <c r="BD76" s="202" t="s">
        <v>149</v>
      </c>
      <c r="BE76" s="202" t="s">
        <v>149</v>
      </c>
      <c r="BF76" s="202" t="s">
        <v>149</v>
      </c>
      <c r="BG76" s="202" t="s">
        <v>149</v>
      </c>
      <c r="BH76" s="202" t="s">
        <v>149</v>
      </c>
      <c r="BI76" s="202" t="s">
        <v>149</v>
      </c>
      <c r="BJ76" s="202">
        <v>0</v>
      </c>
      <c r="BK76" s="202" t="s">
        <v>149</v>
      </c>
      <c r="BL76" s="202" t="s">
        <v>149</v>
      </c>
      <c r="BM76" s="202" t="s">
        <v>149</v>
      </c>
      <c r="BN76" s="202" t="s">
        <v>149</v>
      </c>
      <c r="BO76" s="202" t="s">
        <v>149</v>
      </c>
      <c r="BP76" s="202" t="s">
        <v>149</v>
      </c>
      <c r="BQ76" s="202" t="s">
        <v>149</v>
      </c>
      <c r="BR76" s="202" t="s">
        <v>149</v>
      </c>
      <c r="BS76" s="202" t="s">
        <v>149</v>
      </c>
      <c r="BT76" s="200" t="s">
        <v>149</v>
      </c>
      <c r="BU76" s="199" t="s">
        <v>149</v>
      </c>
      <c r="BV76" s="202" t="s">
        <v>149</v>
      </c>
      <c r="BW76" s="202" t="s">
        <v>149</v>
      </c>
      <c r="BX76" s="203" t="s">
        <v>149</v>
      </c>
      <c r="BY76" s="203" t="s">
        <v>149</v>
      </c>
      <c r="BZ76" s="203" t="s">
        <v>149</v>
      </c>
      <c r="CA76" s="204">
        <v>0</v>
      </c>
      <c r="CB76" s="203">
        <v>0</v>
      </c>
    </row>
    <row r="77" spans="1:80" ht="11.25" customHeight="1" x14ac:dyDescent="0.2">
      <c r="A77" s="47" t="s">
        <v>146</v>
      </c>
      <c r="B77" s="48" t="s">
        <v>232</v>
      </c>
      <c r="C77" s="48"/>
      <c r="D77" s="48"/>
      <c r="E77" s="48"/>
      <c r="F77" s="48"/>
      <c r="G77" s="49"/>
      <c r="H77" s="50" t="s">
        <v>272</v>
      </c>
      <c r="I77" s="199">
        <v>0</v>
      </c>
      <c r="J77" s="199" t="s">
        <v>149</v>
      </c>
      <c r="K77" s="202" t="s">
        <v>149</v>
      </c>
      <c r="L77" s="202" t="s">
        <v>149</v>
      </c>
      <c r="M77" s="202" t="s">
        <v>149</v>
      </c>
      <c r="N77" s="202" t="s">
        <v>149</v>
      </c>
      <c r="O77" s="202" t="s">
        <v>149</v>
      </c>
      <c r="P77" s="202" t="s">
        <v>149</v>
      </c>
      <c r="Q77" s="202" t="s">
        <v>149</v>
      </c>
      <c r="R77" s="202" t="s">
        <v>149</v>
      </c>
      <c r="S77" s="202" t="s">
        <v>149</v>
      </c>
      <c r="T77" s="202" t="s">
        <v>149</v>
      </c>
      <c r="U77" s="199" t="s">
        <v>149</v>
      </c>
      <c r="V77" s="202" t="s">
        <v>149</v>
      </c>
      <c r="W77" s="202" t="s">
        <v>149</v>
      </c>
      <c r="X77" s="202" t="s">
        <v>149</v>
      </c>
      <c r="Y77" s="202" t="s">
        <v>149</v>
      </c>
      <c r="Z77" s="199" t="s">
        <v>149</v>
      </c>
      <c r="AA77" s="202" t="s">
        <v>149</v>
      </c>
      <c r="AB77" s="202" t="s">
        <v>149</v>
      </c>
      <c r="AC77" s="203" t="s">
        <v>149</v>
      </c>
      <c r="AD77" s="199">
        <v>0</v>
      </c>
      <c r="AE77" s="202" t="s">
        <v>149</v>
      </c>
      <c r="AF77" s="202" t="s">
        <v>149</v>
      </c>
      <c r="AG77" s="202" t="s">
        <v>149</v>
      </c>
      <c r="AH77" s="202">
        <v>0</v>
      </c>
      <c r="AI77" s="202">
        <v>0</v>
      </c>
      <c r="AJ77" s="202" t="s">
        <v>149</v>
      </c>
      <c r="AK77" s="202" t="s">
        <v>149</v>
      </c>
      <c r="AL77" s="202" t="s">
        <v>149</v>
      </c>
      <c r="AM77" s="202" t="s">
        <v>149</v>
      </c>
      <c r="AN77" s="202" t="s">
        <v>149</v>
      </c>
      <c r="AO77" s="202" t="s">
        <v>149</v>
      </c>
      <c r="AP77" s="202" t="s">
        <v>149</v>
      </c>
      <c r="AQ77" s="202" t="s">
        <v>149</v>
      </c>
      <c r="AR77" s="202" t="s">
        <v>149</v>
      </c>
      <c r="AS77" s="202" t="s">
        <v>149</v>
      </c>
      <c r="AT77" s="202" t="s">
        <v>149</v>
      </c>
      <c r="AU77" s="202" t="s">
        <v>149</v>
      </c>
      <c r="AV77" s="202" t="s">
        <v>149</v>
      </c>
      <c r="AW77" s="202" t="s">
        <v>149</v>
      </c>
      <c r="AX77" s="202" t="s">
        <v>149</v>
      </c>
      <c r="AY77" s="202" t="s">
        <v>149</v>
      </c>
      <c r="AZ77" s="202" t="s">
        <v>149</v>
      </c>
      <c r="BA77" s="203" t="s">
        <v>149</v>
      </c>
      <c r="BB77" s="199" t="s">
        <v>149</v>
      </c>
      <c r="BC77" s="202" t="s">
        <v>149</v>
      </c>
      <c r="BD77" s="202" t="s">
        <v>149</v>
      </c>
      <c r="BE77" s="202" t="s">
        <v>149</v>
      </c>
      <c r="BF77" s="202" t="s">
        <v>149</v>
      </c>
      <c r="BG77" s="202" t="s">
        <v>149</v>
      </c>
      <c r="BH77" s="202" t="s">
        <v>149</v>
      </c>
      <c r="BI77" s="202" t="s">
        <v>149</v>
      </c>
      <c r="BJ77" s="202" t="s">
        <v>149</v>
      </c>
      <c r="BK77" s="202" t="s">
        <v>149</v>
      </c>
      <c r="BL77" s="202" t="s">
        <v>149</v>
      </c>
      <c r="BM77" s="202" t="s">
        <v>149</v>
      </c>
      <c r="BN77" s="202" t="s">
        <v>149</v>
      </c>
      <c r="BO77" s="202" t="s">
        <v>149</v>
      </c>
      <c r="BP77" s="202" t="s">
        <v>149</v>
      </c>
      <c r="BQ77" s="202" t="s">
        <v>149</v>
      </c>
      <c r="BR77" s="202" t="s">
        <v>149</v>
      </c>
      <c r="BS77" s="202" t="s">
        <v>149</v>
      </c>
      <c r="BT77" s="200" t="s">
        <v>149</v>
      </c>
      <c r="BU77" s="199" t="s">
        <v>149</v>
      </c>
      <c r="BV77" s="202" t="s">
        <v>149</v>
      </c>
      <c r="BW77" s="202" t="s">
        <v>149</v>
      </c>
      <c r="BX77" s="203" t="s">
        <v>149</v>
      </c>
      <c r="BY77" s="203" t="s">
        <v>149</v>
      </c>
      <c r="BZ77" s="203" t="s">
        <v>149</v>
      </c>
      <c r="CA77" s="204">
        <v>0</v>
      </c>
      <c r="CB77" s="203">
        <v>0</v>
      </c>
    </row>
    <row r="78" spans="1:80" ht="11.25" customHeight="1" x14ac:dyDescent="0.2">
      <c r="A78" s="54" t="s">
        <v>146</v>
      </c>
      <c r="B78" s="55" t="s">
        <v>234</v>
      </c>
      <c r="C78" s="55"/>
      <c r="D78" s="55"/>
      <c r="E78" s="55"/>
      <c r="F78" s="55"/>
      <c r="G78" s="56"/>
      <c r="H78" s="57" t="s">
        <v>273</v>
      </c>
      <c r="I78" s="205">
        <v>0</v>
      </c>
      <c r="J78" s="205">
        <v>0</v>
      </c>
      <c r="K78" s="206" t="s">
        <v>149</v>
      </c>
      <c r="L78" s="206" t="s">
        <v>149</v>
      </c>
      <c r="M78" s="206" t="s">
        <v>149</v>
      </c>
      <c r="N78" s="206" t="s">
        <v>149</v>
      </c>
      <c r="O78" s="206" t="s">
        <v>149</v>
      </c>
      <c r="P78" s="206">
        <v>0</v>
      </c>
      <c r="Q78" s="206">
        <v>0</v>
      </c>
      <c r="R78" s="206">
        <v>0</v>
      </c>
      <c r="S78" s="206">
        <v>0</v>
      </c>
      <c r="T78" s="206">
        <v>0</v>
      </c>
      <c r="U78" s="205">
        <v>0</v>
      </c>
      <c r="V78" s="206">
        <v>0</v>
      </c>
      <c r="W78" s="206">
        <v>0</v>
      </c>
      <c r="X78" s="206">
        <v>0</v>
      </c>
      <c r="Y78" s="206">
        <v>0</v>
      </c>
      <c r="Z78" s="205">
        <v>0</v>
      </c>
      <c r="AA78" s="206" t="s">
        <v>149</v>
      </c>
      <c r="AB78" s="206">
        <v>0</v>
      </c>
      <c r="AC78" s="207" t="s">
        <v>149</v>
      </c>
      <c r="AD78" s="205">
        <v>0</v>
      </c>
      <c r="AE78" s="206" t="s">
        <v>149</v>
      </c>
      <c r="AF78" s="206" t="s">
        <v>149</v>
      </c>
      <c r="AG78" s="206" t="s">
        <v>149</v>
      </c>
      <c r="AH78" s="206">
        <v>0</v>
      </c>
      <c r="AI78" s="206">
        <v>0</v>
      </c>
      <c r="AJ78" s="206" t="s">
        <v>149</v>
      </c>
      <c r="AK78" s="206" t="s">
        <v>149</v>
      </c>
      <c r="AL78" s="206" t="s">
        <v>149</v>
      </c>
      <c r="AM78" s="206" t="s">
        <v>149</v>
      </c>
      <c r="AN78" s="206" t="s">
        <v>149</v>
      </c>
      <c r="AO78" s="206" t="s">
        <v>149</v>
      </c>
      <c r="AP78" s="206" t="s">
        <v>149</v>
      </c>
      <c r="AQ78" s="206" t="s">
        <v>149</v>
      </c>
      <c r="AR78" s="206" t="s">
        <v>149</v>
      </c>
      <c r="AS78" s="206" t="s">
        <v>149</v>
      </c>
      <c r="AT78" s="206" t="s">
        <v>149</v>
      </c>
      <c r="AU78" s="206" t="s">
        <v>149</v>
      </c>
      <c r="AV78" s="206" t="s">
        <v>149</v>
      </c>
      <c r="AW78" s="206" t="s">
        <v>149</v>
      </c>
      <c r="AX78" s="206" t="s">
        <v>149</v>
      </c>
      <c r="AY78" s="206" t="s">
        <v>149</v>
      </c>
      <c r="AZ78" s="206" t="s">
        <v>149</v>
      </c>
      <c r="BA78" s="207" t="s">
        <v>149</v>
      </c>
      <c r="BB78" s="205" t="s">
        <v>149</v>
      </c>
      <c r="BC78" s="206" t="s">
        <v>149</v>
      </c>
      <c r="BD78" s="206" t="s">
        <v>149</v>
      </c>
      <c r="BE78" s="206" t="s">
        <v>149</v>
      </c>
      <c r="BF78" s="206" t="s">
        <v>149</v>
      </c>
      <c r="BG78" s="206" t="s">
        <v>149</v>
      </c>
      <c r="BH78" s="206" t="s">
        <v>149</v>
      </c>
      <c r="BI78" s="206" t="s">
        <v>149</v>
      </c>
      <c r="BJ78" s="206" t="s">
        <v>149</v>
      </c>
      <c r="BK78" s="206" t="s">
        <v>149</v>
      </c>
      <c r="BL78" s="206" t="s">
        <v>149</v>
      </c>
      <c r="BM78" s="206" t="s">
        <v>149</v>
      </c>
      <c r="BN78" s="206" t="s">
        <v>149</v>
      </c>
      <c r="BO78" s="206" t="s">
        <v>149</v>
      </c>
      <c r="BP78" s="206" t="s">
        <v>149</v>
      </c>
      <c r="BQ78" s="206" t="s">
        <v>149</v>
      </c>
      <c r="BR78" s="206" t="s">
        <v>149</v>
      </c>
      <c r="BS78" s="206" t="s">
        <v>149</v>
      </c>
      <c r="BT78" s="212" t="s">
        <v>149</v>
      </c>
      <c r="BU78" s="205" t="s">
        <v>149</v>
      </c>
      <c r="BV78" s="206" t="s">
        <v>149</v>
      </c>
      <c r="BW78" s="206" t="s">
        <v>149</v>
      </c>
      <c r="BX78" s="207" t="s">
        <v>149</v>
      </c>
      <c r="BY78" s="207" t="s">
        <v>149</v>
      </c>
      <c r="BZ78" s="207" t="s">
        <v>149</v>
      </c>
      <c r="CA78" s="208">
        <v>0</v>
      </c>
      <c r="CB78" s="207">
        <v>0</v>
      </c>
    </row>
    <row r="79" spans="1:80" ht="11.25" customHeight="1" x14ac:dyDescent="0.2">
      <c r="A79" s="63" t="s">
        <v>274</v>
      </c>
      <c r="B79" s="63"/>
      <c r="C79" s="63"/>
      <c r="D79" s="63"/>
      <c r="E79" s="63"/>
      <c r="F79" s="63"/>
      <c r="G79" s="65"/>
      <c r="H79" s="66" t="s">
        <v>275</v>
      </c>
      <c r="I79" s="209">
        <v>5145.1040000000003</v>
      </c>
      <c r="J79" s="209">
        <v>0</v>
      </c>
      <c r="K79" s="210">
        <v>0</v>
      </c>
      <c r="L79" s="210">
        <v>0</v>
      </c>
      <c r="M79" s="210">
        <v>0</v>
      </c>
      <c r="N79" s="210">
        <v>0</v>
      </c>
      <c r="O79" s="210">
        <v>0</v>
      </c>
      <c r="P79" s="210">
        <v>0</v>
      </c>
      <c r="Q79" s="210">
        <v>0</v>
      </c>
      <c r="R79" s="210">
        <v>0</v>
      </c>
      <c r="S79" s="210">
        <v>0</v>
      </c>
      <c r="T79" s="210">
        <v>0</v>
      </c>
      <c r="U79" s="209">
        <v>185.917</v>
      </c>
      <c r="V79" s="210">
        <v>0</v>
      </c>
      <c r="W79" s="210">
        <v>148.95699999999999</v>
      </c>
      <c r="X79" s="210">
        <v>36.96</v>
      </c>
      <c r="Y79" s="210">
        <v>0</v>
      </c>
      <c r="Z79" s="209">
        <v>0</v>
      </c>
      <c r="AA79" s="210">
        <v>0</v>
      </c>
      <c r="AB79" s="210">
        <v>0</v>
      </c>
      <c r="AC79" s="209">
        <v>0</v>
      </c>
      <c r="AD79" s="209">
        <v>2392.4780000000001</v>
      </c>
      <c r="AE79" s="210">
        <v>0</v>
      </c>
      <c r="AF79" s="210">
        <v>0</v>
      </c>
      <c r="AG79" s="210">
        <v>0</v>
      </c>
      <c r="AH79" s="210">
        <v>0</v>
      </c>
      <c r="AI79" s="210">
        <v>0</v>
      </c>
      <c r="AJ79" s="210">
        <v>2105.1260000000002</v>
      </c>
      <c r="AK79" s="210">
        <v>0</v>
      </c>
      <c r="AL79" s="210">
        <v>39.195</v>
      </c>
      <c r="AM79" s="210">
        <v>0</v>
      </c>
      <c r="AN79" s="210">
        <v>0</v>
      </c>
      <c r="AO79" s="210">
        <v>0</v>
      </c>
      <c r="AP79" s="210">
        <v>0</v>
      </c>
      <c r="AQ79" s="210">
        <v>0</v>
      </c>
      <c r="AR79" s="210">
        <v>0</v>
      </c>
      <c r="AS79" s="210">
        <v>0.96199999999999997</v>
      </c>
      <c r="AT79" s="210">
        <v>0</v>
      </c>
      <c r="AU79" s="210">
        <v>0</v>
      </c>
      <c r="AV79" s="210">
        <v>0</v>
      </c>
      <c r="AW79" s="210">
        <v>0.25900000000000001</v>
      </c>
      <c r="AX79" s="210">
        <v>246.93600000000001</v>
      </c>
      <c r="AY79" s="210">
        <v>0</v>
      </c>
      <c r="AZ79" s="210">
        <v>0</v>
      </c>
      <c r="BA79" s="209">
        <v>1514.704</v>
      </c>
      <c r="BB79" s="209">
        <v>0</v>
      </c>
      <c r="BC79" s="210" t="s">
        <v>149</v>
      </c>
      <c r="BD79" s="210" t="s">
        <v>149</v>
      </c>
      <c r="BE79" s="210" t="s">
        <v>149</v>
      </c>
      <c r="BF79" s="210" t="s">
        <v>149</v>
      </c>
      <c r="BG79" s="210">
        <v>0</v>
      </c>
      <c r="BH79" s="210">
        <v>0</v>
      </c>
      <c r="BI79" s="210">
        <v>0</v>
      </c>
      <c r="BJ79" s="210">
        <v>0</v>
      </c>
      <c r="BK79" s="210">
        <v>0</v>
      </c>
      <c r="BL79" s="210">
        <v>0</v>
      </c>
      <c r="BM79" s="210">
        <v>0</v>
      </c>
      <c r="BN79" s="210">
        <v>0</v>
      </c>
      <c r="BO79" s="210">
        <v>0</v>
      </c>
      <c r="BP79" s="210">
        <v>0</v>
      </c>
      <c r="BQ79" s="210">
        <v>0</v>
      </c>
      <c r="BR79" s="210">
        <v>0</v>
      </c>
      <c r="BS79" s="210">
        <v>0</v>
      </c>
      <c r="BT79" s="210" t="s">
        <v>149</v>
      </c>
      <c r="BU79" s="209">
        <v>0</v>
      </c>
      <c r="BV79" s="210">
        <v>0</v>
      </c>
      <c r="BW79" s="210">
        <v>0</v>
      </c>
      <c r="BX79" s="209" t="s">
        <v>149</v>
      </c>
      <c r="BY79" s="209">
        <v>270.49599999999998</v>
      </c>
      <c r="BZ79" s="209">
        <v>781.51</v>
      </c>
      <c r="CA79" s="211">
        <v>4916.09</v>
      </c>
      <c r="CB79" s="209">
        <v>93.876999999999995</v>
      </c>
    </row>
    <row r="80" spans="1:80" ht="11.25" customHeight="1" x14ac:dyDescent="0.2">
      <c r="A80" s="70" t="s">
        <v>146</v>
      </c>
      <c r="B80" s="71" t="s">
        <v>276</v>
      </c>
      <c r="C80" s="71"/>
      <c r="D80" s="71"/>
      <c r="E80" s="71"/>
      <c r="F80" s="71"/>
      <c r="G80" s="72"/>
      <c r="H80" s="73" t="s">
        <v>277</v>
      </c>
      <c r="I80" s="199">
        <v>306.93599999999998</v>
      </c>
      <c r="J80" s="199">
        <v>0</v>
      </c>
      <c r="K80" s="200">
        <v>0</v>
      </c>
      <c r="L80" s="200">
        <v>0</v>
      </c>
      <c r="M80" s="200">
        <v>0</v>
      </c>
      <c r="N80" s="200">
        <v>0</v>
      </c>
      <c r="O80" s="200">
        <v>0</v>
      </c>
      <c r="P80" s="200">
        <v>0</v>
      </c>
      <c r="Q80" s="200">
        <v>0</v>
      </c>
      <c r="R80" s="200">
        <v>0</v>
      </c>
      <c r="S80" s="200">
        <v>0</v>
      </c>
      <c r="T80" s="200">
        <v>0</v>
      </c>
      <c r="U80" s="199">
        <v>0</v>
      </c>
      <c r="V80" s="200">
        <v>0</v>
      </c>
      <c r="W80" s="200">
        <v>0</v>
      </c>
      <c r="X80" s="200">
        <v>0</v>
      </c>
      <c r="Y80" s="200">
        <v>0</v>
      </c>
      <c r="Z80" s="199">
        <v>0</v>
      </c>
      <c r="AA80" s="200">
        <v>0</v>
      </c>
      <c r="AB80" s="200">
        <v>0</v>
      </c>
      <c r="AC80" s="199">
        <v>0</v>
      </c>
      <c r="AD80" s="199">
        <v>0.45600000000000002</v>
      </c>
      <c r="AE80" s="200">
        <v>0</v>
      </c>
      <c r="AF80" s="200">
        <v>0</v>
      </c>
      <c r="AG80" s="200" t="s">
        <v>149</v>
      </c>
      <c r="AH80" s="200" t="s">
        <v>149</v>
      </c>
      <c r="AI80" s="200" t="s">
        <v>149</v>
      </c>
      <c r="AJ80" s="200">
        <v>0</v>
      </c>
      <c r="AK80" s="200">
        <v>0</v>
      </c>
      <c r="AL80" s="200">
        <v>0</v>
      </c>
      <c r="AM80" s="200">
        <v>0</v>
      </c>
      <c r="AN80" s="200">
        <v>0</v>
      </c>
      <c r="AO80" s="200">
        <v>0</v>
      </c>
      <c r="AP80" s="200">
        <v>0</v>
      </c>
      <c r="AQ80" s="200">
        <v>0</v>
      </c>
      <c r="AR80" s="200">
        <v>0</v>
      </c>
      <c r="AS80" s="200">
        <v>0.45600000000000002</v>
      </c>
      <c r="AT80" s="200">
        <v>0</v>
      </c>
      <c r="AU80" s="200">
        <v>0</v>
      </c>
      <c r="AV80" s="200">
        <v>0</v>
      </c>
      <c r="AW80" s="200">
        <v>0</v>
      </c>
      <c r="AX80" s="200">
        <v>0</v>
      </c>
      <c r="AY80" s="200">
        <v>0</v>
      </c>
      <c r="AZ80" s="200">
        <v>0</v>
      </c>
      <c r="BA80" s="199">
        <v>6.4119999999999999</v>
      </c>
      <c r="BB80" s="199">
        <v>0</v>
      </c>
      <c r="BC80" s="200" t="s">
        <v>149</v>
      </c>
      <c r="BD80" s="200" t="s">
        <v>149</v>
      </c>
      <c r="BE80" s="200" t="s">
        <v>149</v>
      </c>
      <c r="BF80" s="200" t="s">
        <v>149</v>
      </c>
      <c r="BG80" s="200">
        <v>0</v>
      </c>
      <c r="BH80" s="200">
        <v>0</v>
      </c>
      <c r="BI80" s="200">
        <v>0</v>
      </c>
      <c r="BJ80" s="200">
        <v>0</v>
      </c>
      <c r="BK80" s="200">
        <v>0</v>
      </c>
      <c r="BL80" s="200">
        <v>0</v>
      </c>
      <c r="BM80" s="200">
        <v>0</v>
      </c>
      <c r="BN80" s="200">
        <v>0</v>
      </c>
      <c r="BO80" s="200">
        <v>0</v>
      </c>
      <c r="BP80" s="200">
        <v>0</v>
      </c>
      <c r="BQ80" s="200">
        <v>0</v>
      </c>
      <c r="BR80" s="200">
        <v>0</v>
      </c>
      <c r="BS80" s="200">
        <v>0</v>
      </c>
      <c r="BT80" s="200" t="s">
        <v>149</v>
      </c>
      <c r="BU80" s="199">
        <v>0</v>
      </c>
      <c r="BV80" s="200">
        <v>0</v>
      </c>
      <c r="BW80" s="200">
        <v>0</v>
      </c>
      <c r="BX80" s="199" t="s">
        <v>149</v>
      </c>
      <c r="BY80" s="199">
        <v>0</v>
      </c>
      <c r="BZ80" s="199">
        <v>300.06799999999998</v>
      </c>
      <c r="CA80" s="201">
        <v>239.768</v>
      </c>
      <c r="CB80" s="199">
        <v>15.281000000000001</v>
      </c>
    </row>
    <row r="81" spans="1:80" ht="11.25" customHeight="1" x14ac:dyDescent="0.2">
      <c r="A81" s="47" t="s">
        <v>146</v>
      </c>
      <c r="B81" s="48" t="s">
        <v>278</v>
      </c>
      <c r="C81" s="48"/>
      <c r="D81" s="48"/>
      <c r="E81" s="48"/>
      <c r="F81" s="48"/>
      <c r="G81" s="49"/>
      <c r="H81" s="214" t="s">
        <v>279</v>
      </c>
      <c r="I81" s="199">
        <v>0</v>
      </c>
      <c r="J81" s="199">
        <v>0</v>
      </c>
      <c r="K81" s="202">
        <v>0</v>
      </c>
      <c r="L81" s="202">
        <v>0</v>
      </c>
      <c r="M81" s="202">
        <v>0</v>
      </c>
      <c r="N81" s="202">
        <v>0</v>
      </c>
      <c r="O81" s="202">
        <v>0</v>
      </c>
      <c r="P81" s="202">
        <v>0</v>
      </c>
      <c r="Q81" s="202">
        <v>0</v>
      </c>
      <c r="R81" s="202">
        <v>0</v>
      </c>
      <c r="S81" s="202">
        <v>0</v>
      </c>
      <c r="T81" s="202">
        <v>0</v>
      </c>
      <c r="U81" s="199">
        <v>0</v>
      </c>
      <c r="V81" s="202">
        <v>0</v>
      </c>
      <c r="W81" s="202">
        <v>0</v>
      </c>
      <c r="X81" s="202">
        <v>0</v>
      </c>
      <c r="Y81" s="202">
        <v>0</v>
      </c>
      <c r="Z81" s="199">
        <v>0</v>
      </c>
      <c r="AA81" s="202">
        <v>0</v>
      </c>
      <c r="AB81" s="202">
        <v>0</v>
      </c>
      <c r="AC81" s="203">
        <v>0</v>
      </c>
      <c r="AD81" s="199">
        <v>0</v>
      </c>
      <c r="AE81" s="202">
        <v>0</v>
      </c>
      <c r="AF81" s="202">
        <v>0</v>
      </c>
      <c r="AG81" s="202" t="s">
        <v>149</v>
      </c>
      <c r="AH81" s="202" t="s">
        <v>149</v>
      </c>
      <c r="AI81" s="202" t="s">
        <v>149</v>
      </c>
      <c r="AJ81" s="202">
        <v>0</v>
      </c>
      <c r="AK81" s="202">
        <v>0</v>
      </c>
      <c r="AL81" s="202">
        <v>0</v>
      </c>
      <c r="AM81" s="202">
        <v>0</v>
      </c>
      <c r="AN81" s="202">
        <v>0</v>
      </c>
      <c r="AO81" s="202">
        <v>0</v>
      </c>
      <c r="AP81" s="202">
        <v>0</v>
      </c>
      <c r="AQ81" s="202">
        <v>0</v>
      </c>
      <c r="AR81" s="202">
        <v>0</v>
      </c>
      <c r="AS81" s="202">
        <v>0</v>
      </c>
      <c r="AT81" s="202">
        <v>0</v>
      </c>
      <c r="AU81" s="202">
        <v>0</v>
      </c>
      <c r="AV81" s="202">
        <v>0</v>
      </c>
      <c r="AW81" s="202">
        <v>0</v>
      </c>
      <c r="AX81" s="202">
        <v>0</v>
      </c>
      <c r="AY81" s="202">
        <v>0</v>
      </c>
      <c r="AZ81" s="202">
        <v>0</v>
      </c>
      <c r="BA81" s="203">
        <v>0</v>
      </c>
      <c r="BB81" s="199">
        <v>0</v>
      </c>
      <c r="BC81" s="202" t="s">
        <v>149</v>
      </c>
      <c r="BD81" s="202" t="s">
        <v>149</v>
      </c>
      <c r="BE81" s="202" t="s">
        <v>149</v>
      </c>
      <c r="BF81" s="202" t="s">
        <v>149</v>
      </c>
      <c r="BG81" s="202">
        <v>0</v>
      </c>
      <c r="BH81" s="202">
        <v>0</v>
      </c>
      <c r="BI81" s="202">
        <v>0</v>
      </c>
      <c r="BJ81" s="202">
        <v>0</v>
      </c>
      <c r="BK81" s="202">
        <v>0</v>
      </c>
      <c r="BL81" s="202">
        <v>0</v>
      </c>
      <c r="BM81" s="202">
        <v>0</v>
      </c>
      <c r="BN81" s="202">
        <v>0</v>
      </c>
      <c r="BO81" s="202">
        <v>0</v>
      </c>
      <c r="BP81" s="202">
        <v>0</v>
      </c>
      <c r="BQ81" s="202">
        <v>0</v>
      </c>
      <c r="BR81" s="202">
        <v>0</v>
      </c>
      <c r="BS81" s="202">
        <v>0</v>
      </c>
      <c r="BT81" s="200" t="s">
        <v>149</v>
      </c>
      <c r="BU81" s="199">
        <v>0</v>
      </c>
      <c r="BV81" s="202">
        <v>0</v>
      </c>
      <c r="BW81" s="202">
        <v>0</v>
      </c>
      <c r="BX81" s="203" t="s">
        <v>149</v>
      </c>
      <c r="BY81" s="203">
        <v>0</v>
      </c>
      <c r="BZ81" s="203">
        <v>0</v>
      </c>
      <c r="CA81" s="204">
        <v>0</v>
      </c>
      <c r="CB81" s="203">
        <v>0</v>
      </c>
    </row>
    <row r="82" spans="1:80" ht="11.25" customHeight="1" x14ac:dyDescent="0.2">
      <c r="A82" s="47" t="s">
        <v>146</v>
      </c>
      <c r="B82" s="48" t="s">
        <v>280</v>
      </c>
      <c r="C82" s="48"/>
      <c r="D82" s="48"/>
      <c r="E82" s="48"/>
      <c r="F82" s="48"/>
      <c r="G82" s="49"/>
      <c r="H82" s="50" t="s">
        <v>281</v>
      </c>
      <c r="I82" s="199">
        <v>705.46699999999998</v>
      </c>
      <c r="J82" s="199" t="s">
        <v>149</v>
      </c>
      <c r="K82" s="202" t="s">
        <v>149</v>
      </c>
      <c r="L82" s="202" t="s">
        <v>149</v>
      </c>
      <c r="M82" s="202" t="s">
        <v>149</v>
      </c>
      <c r="N82" s="202" t="s">
        <v>149</v>
      </c>
      <c r="O82" s="202" t="s">
        <v>149</v>
      </c>
      <c r="P82" s="202" t="s">
        <v>149</v>
      </c>
      <c r="Q82" s="202" t="s">
        <v>149</v>
      </c>
      <c r="R82" s="202" t="s">
        <v>149</v>
      </c>
      <c r="S82" s="202" t="s">
        <v>149</v>
      </c>
      <c r="T82" s="202" t="s">
        <v>149</v>
      </c>
      <c r="U82" s="199" t="s">
        <v>149</v>
      </c>
      <c r="V82" s="202" t="s">
        <v>149</v>
      </c>
      <c r="W82" s="202" t="s">
        <v>149</v>
      </c>
      <c r="X82" s="202" t="s">
        <v>149</v>
      </c>
      <c r="Y82" s="202" t="s">
        <v>149</v>
      </c>
      <c r="Z82" s="199" t="s">
        <v>149</v>
      </c>
      <c r="AA82" s="202" t="s">
        <v>149</v>
      </c>
      <c r="AB82" s="202" t="s">
        <v>149</v>
      </c>
      <c r="AC82" s="203" t="s">
        <v>149</v>
      </c>
      <c r="AD82" s="199">
        <v>0</v>
      </c>
      <c r="AE82" s="202">
        <v>0</v>
      </c>
      <c r="AF82" s="202">
        <v>0</v>
      </c>
      <c r="AG82" s="202" t="s">
        <v>149</v>
      </c>
      <c r="AH82" s="202" t="s">
        <v>149</v>
      </c>
      <c r="AI82" s="202" t="s">
        <v>149</v>
      </c>
      <c r="AJ82" s="202">
        <v>0</v>
      </c>
      <c r="AK82" s="202">
        <v>0</v>
      </c>
      <c r="AL82" s="202">
        <v>0</v>
      </c>
      <c r="AM82" s="202">
        <v>0</v>
      </c>
      <c r="AN82" s="202">
        <v>0</v>
      </c>
      <c r="AO82" s="202">
        <v>0</v>
      </c>
      <c r="AP82" s="202">
        <v>0</v>
      </c>
      <c r="AQ82" s="202">
        <v>0</v>
      </c>
      <c r="AR82" s="202">
        <v>0</v>
      </c>
      <c r="AS82" s="202">
        <v>0</v>
      </c>
      <c r="AT82" s="202">
        <v>0</v>
      </c>
      <c r="AU82" s="202">
        <v>0</v>
      </c>
      <c r="AV82" s="202">
        <v>0</v>
      </c>
      <c r="AW82" s="202">
        <v>0</v>
      </c>
      <c r="AX82" s="202">
        <v>0</v>
      </c>
      <c r="AY82" s="202">
        <v>0</v>
      </c>
      <c r="AZ82" s="202">
        <v>0</v>
      </c>
      <c r="BA82" s="203">
        <v>520.53499999999997</v>
      </c>
      <c r="BB82" s="199">
        <v>0</v>
      </c>
      <c r="BC82" s="202" t="s">
        <v>149</v>
      </c>
      <c r="BD82" s="202" t="s">
        <v>149</v>
      </c>
      <c r="BE82" s="202" t="s">
        <v>149</v>
      </c>
      <c r="BF82" s="202" t="s">
        <v>149</v>
      </c>
      <c r="BG82" s="202" t="s">
        <v>149</v>
      </c>
      <c r="BH82" s="202" t="s">
        <v>149</v>
      </c>
      <c r="BI82" s="202" t="s">
        <v>149</v>
      </c>
      <c r="BJ82" s="202" t="s">
        <v>149</v>
      </c>
      <c r="BK82" s="202" t="s">
        <v>149</v>
      </c>
      <c r="BL82" s="202" t="s">
        <v>149</v>
      </c>
      <c r="BM82" s="202" t="s">
        <v>149</v>
      </c>
      <c r="BN82" s="202">
        <v>0</v>
      </c>
      <c r="BO82" s="202" t="s">
        <v>149</v>
      </c>
      <c r="BP82" s="202">
        <v>0</v>
      </c>
      <c r="BQ82" s="202" t="s">
        <v>149</v>
      </c>
      <c r="BR82" s="202">
        <v>0</v>
      </c>
      <c r="BS82" s="202" t="s">
        <v>149</v>
      </c>
      <c r="BT82" s="200" t="s">
        <v>149</v>
      </c>
      <c r="BU82" s="199" t="s">
        <v>149</v>
      </c>
      <c r="BV82" s="202" t="s">
        <v>149</v>
      </c>
      <c r="BW82" s="202" t="s">
        <v>149</v>
      </c>
      <c r="BX82" s="203" t="s">
        <v>149</v>
      </c>
      <c r="BY82" s="203">
        <v>3.3000000000000002E-2</v>
      </c>
      <c r="BZ82" s="203">
        <v>184.899</v>
      </c>
      <c r="CA82" s="204">
        <v>661.81299999999999</v>
      </c>
      <c r="CB82" s="203">
        <v>11.680999999999999</v>
      </c>
    </row>
    <row r="83" spans="1:80" ht="11.25" customHeight="1" x14ac:dyDescent="0.2">
      <c r="A83" s="47" t="s">
        <v>146</v>
      </c>
      <c r="B83" s="48" t="s">
        <v>220</v>
      </c>
      <c r="C83" s="48"/>
      <c r="D83" s="48"/>
      <c r="E83" s="48"/>
      <c r="F83" s="48"/>
      <c r="G83" s="49"/>
      <c r="H83" s="50" t="s">
        <v>282</v>
      </c>
      <c r="I83" s="199">
        <v>0</v>
      </c>
      <c r="J83" s="199">
        <v>0</v>
      </c>
      <c r="K83" s="202">
        <v>0</v>
      </c>
      <c r="L83" s="202">
        <v>0</v>
      </c>
      <c r="M83" s="202">
        <v>0</v>
      </c>
      <c r="N83" s="202">
        <v>0</v>
      </c>
      <c r="O83" s="202">
        <v>0</v>
      </c>
      <c r="P83" s="202">
        <v>0</v>
      </c>
      <c r="Q83" s="202">
        <v>0</v>
      </c>
      <c r="R83" s="202">
        <v>0</v>
      </c>
      <c r="S83" s="202">
        <v>0</v>
      </c>
      <c r="T83" s="202">
        <v>0</v>
      </c>
      <c r="U83" s="199">
        <v>0</v>
      </c>
      <c r="V83" s="202">
        <v>0</v>
      </c>
      <c r="W83" s="202">
        <v>0</v>
      </c>
      <c r="X83" s="202">
        <v>0</v>
      </c>
      <c r="Y83" s="202">
        <v>0</v>
      </c>
      <c r="Z83" s="199">
        <v>0</v>
      </c>
      <c r="AA83" s="202">
        <v>0</v>
      </c>
      <c r="AB83" s="202">
        <v>0</v>
      </c>
      <c r="AC83" s="203">
        <v>0</v>
      </c>
      <c r="AD83" s="199" t="s">
        <v>149</v>
      </c>
      <c r="AE83" s="202" t="s">
        <v>149</v>
      </c>
      <c r="AF83" s="202" t="s">
        <v>149</v>
      </c>
      <c r="AG83" s="202" t="s">
        <v>149</v>
      </c>
      <c r="AH83" s="202" t="s">
        <v>149</v>
      </c>
      <c r="AI83" s="202" t="s">
        <v>149</v>
      </c>
      <c r="AJ83" s="202" t="s">
        <v>149</v>
      </c>
      <c r="AK83" s="202" t="s">
        <v>149</v>
      </c>
      <c r="AL83" s="202" t="s">
        <v>149</v>
      </c>
      <c r="AM83" s="202" t="s">
        <v>149</v>
      </c>
      <c r="AN83" s="202" t="s">
        <v>149</v>
      </c>
      <c r="AO83" s="202" t="s">
        <v>149</v>
      </c>
      <c r="AP83" s="202" t="s">
        <v>149</v>
      </c>
      <c r="AQ83" s="202" t="s">
        <v>149</v>
      </c>
      <c r="AR83" s="202" t="s">
        <v>149</v>
      </c>
      <c r="AS83" s="202" t="s">
        <v>149</v>
      </c>
      <c r="AT83" s="202" t="s">
        <v>149</v>
      </c>
      <c r="AU83" s="202" t="s">
        <v>149</v>
      </c>
      <c r="AV83" s="202" t="s">
        <v>149</v>
      </c>
      <c r="AW83" s="202" t="s">
        <v>149</v>
      </c>
      <c r="AX83" s="202" t="s">
        <v>149</v>
      </c>
      <c r="AY83" s="202" t="s">
        <v>149</v>
      </c>
      <c r="AZ83" s="202" t="s">
        <v>149</v>
      </c>
      <c r="BA83" s="203" t="s">
        <v>149</v>
      </c>
      <c r="BB83" s="199">
        <v>0</v>
      </c>
      <c r="BC83" s="202" t="s">
        <v>149</v>
      </c>
      <c r="BD83" s="202" t="s">
        <v>149</v>
      </c>
      <c r="BE83" s="202" t="s">
        <v>149</v>
      </c>
      <c r="BF83" s="202" t="s">
        <v>149</v>
      </c>
      <c r="BG83" s="202">
        <v>0</v>
      </c>
      <c r="BH83" s="202">
        <v>0</v>
      </c>
      <c r="BI83" s="202">
        <v>0</v>
      </c>
      <c r="BJ83" s="202">
        <v>0</v>
      </c>
      <c r="BK83" s="202">
        <v>0</v>
      </c>
      <c r="BL83" s="202">
        <v>0</v>
      </c>
      <c r="BM83" s="202">
        <v>0</v>
      </c>
      <c r="BN83" s="202" t="s">
        <v>149</v>
      </c>
      <c r="BO83" s="202">
        <v>0</v>
      </c>
      <c r="BP83" s="202" t="s">
        <v>149</v>
      </c>
      <c r="BQ83" s="202">
        <v>0</v>
      </c>
      <c r="BR83" s="202" t="s">
        <v>149</v>
      </c>
      <c r="BS83" s="202">
        <v>0</v>
      </c>
      <c r="BT83" s="200" t="s">
        <v>149</v>
      </c>
      <c r="BU83" s="199">
        <v>0</v>
      </c>
      <c r="BV83" s="202">
        <v>0</v>
      </c>
      <c r="BW83" s="202">
        <v>0</v>
      </c>
      <c r="BX83" s="203" t="s">
        <v>149</v>
      </c>
      <c r="BY83" s="203">
        <v>0</v>
      </c>
      <c r="BZ83" s="203">
        <v>0</v>
      </c>
      <c r="CA83" s="204">
        <v>0</v>
      </c>
      <c r="CB83" s="203">
        <v>0</v>
      </c>
    </row>
    <row r="84" spans="1:80" ht="11.25" customHeight="1" x14ac:dyDescent="0.2">
      <c r="A84" s="47" t="s">
        <v>146</v>
      </c>
      <c r="B84" s="48" t="s">
        <v>200</v>
      </c>
      <c r="C84" s="48"/>
      <c r="D84" s="48"/>
      <c r="E84" s="48"/>
      <c r="F84" s="48"/>
      <c r="G84" s="49"/>
      <c r="H84" s="50" t="s">
        <v>283</v>
      </c>
      <c r="I84" s="199">
        <v>193.666</v>
      </c>
      <c r="J84" s="199">
        <v>0</v>
      </c>
      <c r="K84" s="202">
        <v>0</v>
      </c>
      <c r="L84" s="202">
        <v>0</v>
      </c>
      <c r="M84" s="202">
        <v>0</v>
      </c>
      <c r="N84" s="202">
        <v>0</v>
      </c>
      <c r="O84" s="202">
        <v>0</v>
      </c>
      <c r="P84" s="202">
        <v>0</v>
      </c>
      <c r="Q84" s="202">
        <v>0</v>
      </c>
      <c r="R84" s="202">
        <v>0</v>
      </c>
      <c r="S84" s="202">
        <v>0</v>
      </c>
      <c r="T84" s="202">
        <v>0</v>
      </c>
      <c r="U84" s="199">
        <v>185.917</v>
      </c>
      <c r="V84" s="202">
        <v>0</v>
      </c>
      <c r="W84" s="202">
        <v>148.95699999999999</v>
      </c>
      <c r="X84" s="202">
        <v>36.96</v>
      </c>
      <c r="Y84" s="202">
        <v>0</v>
      </c>
      <c r="Z84" s="199">
        <v>0</v>
      </c>
      <c r="AA84" s="202">
        <v>0</v>
      </c>
      <c r="AB84" s="202">
        <v>0</v>
      </c>
      <c r="AC84" s="203">
        <v>0</v>
      </c>
      <c r="AD84" s="199">
        <v>0</v>
      </c>
      <c r="AE84" s="202">
        <v>0</v>
      </c>
      <c r="AF84" s="202">
        <v>0</v>
      </c>
      <c r="AG84" s="202" t="s">
        <v>149</v>
      </c>
      <c r="AH84" s="202" t="s">
        <v>149</v>
      </c>
      <c r="AI84" s="202" t="s">
        <v>149</v>
      </c>
      <c r="AJ84" s="202">
        <v>0</v>
      </c>
      <c r="AK84" s="202">
        <v>0</v>
      </c>
      <c r="AL84" s="202">
        <v>0</v>
      </c>
      <c r="AM84" s="202">
        <v>0</v>
      </c>
      <c r="AN84" s="202">
        <v>0</v>
      </c>
      <c r="AO84" s="202">
        <v>0</v>
      </c>
      <c r="AP84" s="202">
        <v>0</v>
      </c>
      <c r="AQ84" s="202">
        <v>0</v>
      </c>
      <c r="AR84" s="202">
        <v>0</v>
      </c>
      <c r="AS84" s="202">
        <v>0</v>
      </c>
      <c r="AT84" s="202">
        <v>0</v>
      </c>
      <c r="AU84" s="202">
        <v>0</v>
      </c>
      <c r="AV84" s="202">
        <v>0</v>
      </c>
      <c r="AW84" s="202">
        <v>0</v>
      </c>
      <c r="AX84" s="202">
        <v>0</v>
      </c>
      <c r="AY84" s="202">
        <v>0</v>
      </c>
      <c r="AZ84" s="202">
        <v>0</v>
      </c>
      <c r="BA84" s="203">
        <v>0</v>
      </c>
      <c r="BB84" s="199">
        <v>0</v>
      </c>
      <c r="BC84" s="202" t="s">
        <v>149</v>
      </c>
      <c r="BD84" s="202" t="s">
        <v>149</v>
      </c>
      <c r="BE84" s="202" t="s">
        <v>149</v>
      </c>
      <c r="BF84" s="202" t="s">
        <v>149</v>
      </c>
      <c r="BG84" s="202">
        <v>0</v>
      </c>
      <c r="BH84" s="202">
        <v>0</v>
      </c>
      <c r="BI84" s="202">
        <v>0</v>
      </c>
      <c r="BJ84" s="202">
        <v>0</v>
      </c>
      <c r="BK84" s="202">
        <v>0</v>
      </c>
      <c r="BL84" s="202">
        <v>0</v>
      </c>
      <c r="BM84" s="202">
        <v>0</v>
      </c>
      <c r="BN84" s="202">
        <v>0</v>
      </c>
      <c r="BO84" s="202">
        <v>0</v>
      </c>
      <c r="BP84" s="202">
        <v>0</v>
      </c>
      <c r="BQ84" s="202">
        <v>0</v>
      </c>
      <c r="BR84" s="202">
        <v>0</v>
      </c>
      <c r="BS84" s="202">
        <v>0</v>
      </c>
      <c r="BT84" s="200" t="s">
        <v>149</v>
      </c>
      <c r="BU84" s="199">
        <v>0</v>
      </c>
      <c r="BV84" s="202">
        <v>0</v>
      </c>
      <c r="BW84" s="202">
        <v>0</v>
      </c>
      <c r="BX84" s="203" t="s">
        <v>149</v>
      </c>
      <c r="BY84" s="203">
        <v>0</v>
      </c>
      <c r="BZ84" s="203">
        <v>7.7489999999999997</v>
      </c>
      <c r="CA84" s="204">
        <v>191.93199999999999</v>
      </c>
      <c r="CB84" s="203">
        <v>0.39400000000000002</v>
      </c>
    </row>
    <row r="85" spans="1:80" ht="11.25" customHeight="1" x14ac:dyDescent="0.2">
      <c r="A85" s="47" t="s">
        <v>146</v>
      </c>
      <c r="B85" s="48" t="s">
        <v>222</v>
      </c>
      <c r="C85" s="48"/>
      <c r="D85" s="48"/>
      <c r="E85" s="48"/>
      <c r="F85" s="48"/>
      <c r="G85" s="49"/>
      <c r="H85" s="50" t="s">
        <v>284</v>
      </c>
      <c r="I85" s="199">
        <v>0</v>
      </c>
      <c r="J85" s="199">
        <v>0</v>
      </c>
      <c r="K85" s="202">
        <v>0</v>
      </c>
      <c r="L85" s="202">
        <v>0</v>
      </c>
      <c r="M85" s="202">
        <v>0</v>
      </c>
      <c r="N85" s="202">
        <v>0</v>
      </c>
      <c r="O85" s="202">
        <v>0</v>
      </c>
      <c r="P85" s="202">
        <v>0</v>
      </c>
      <c r="Q85" s="202">
        <v>0</v>
      </c>
      <c r="R85" s="202">
        <v>0</v>
      </c>
      <c r="S85" s="202">
        <v>0</v>
      </c>
      <c r="T85" s="202">
        <v>0</v>
      </c>
      <c r="U85" s="199">
        <v>0</v>
      </c>
      <c r="V85" s="202">
        <v>0</v>
      </c>
      <c r="W85" s="202">
        <v>0</v>
      </c>
      <c r="X85" s="202">
        <v>0</v>
      </c>
      <c r="Y85" s="202">
        <v>0</v>
      </c>
      <c r="Z85" s="199">
        <v>0</v>
      </c>
      <c r="AA85" s="202">
        <v>0</v>
      </c>
      <c r="AB85" s="202">
        <v>0</v>
      </c>
      <c r="AC85" s="203">
        <v>0</v>
      </c>
      <c r="AD85" s="199" t="s">
        <v>149</v>
      </c>
      <c r="AE85" s="202" t="s">
        <v>149</v>
      </c>
      <c r="AF85" s="202" t="s">
        <v>149</v>
      </c>
      <c r="AG85" s="202" t="s">
        <v>149</v>
      </c>
      <c r="AH85" s="202" t="s">
        <v>149</v>
      </c>
      <c r="AI85" s="202" t="s">
        <v>149</v>
      </c>
      <c r="AJ85" s="202" t="s">
        <v>149</v>
      </c>
      <c r="AK85" s="202" t="s">
        <v>149</v>
      </c>
      <c r="AL85" s="202" t="s">
        <v>149</v>
      </c>
      <c r="AM85" s="202" t="s">
        <v>149</v>
      </c>
      <c r="AN85" s="202" t="s">
        <v>149</v>
      </c>
      <c r="AO85" s="202" t="s">
        <v>149</v>
      </c>
      <c r="AP85" s="202" t="s">
        <v>149</v>
      </c>
      <c r="AQ85" s="202" t="s">
        <v>149</v>
      </c>
      <c r="AR85" s="202" t="s">
        <v>149</v>
      </c>
      <c r="AS85" s="202" t="s">
        <v>149</v>
      </c>
      <c r="AT85" s="202" t="s">
        <v>149</v>
      </c>
      <c r="AU85" s="202" t="s">
        <v>149</v>
      </c>
      <c r="AV85" s="202" t="s">
        <v>149</v>
      </c>
      <c r="AW85" s="202" t="s">
        <v>149</v>
      </c>
      <c r="AX85" s="202" t="s">
        <v>149</v>
      </c>
      <c r="AY85" s="202" t="s">
        <v>149</v>
      </c>
      <c r="AZ85" s="202" t="s">
        <v>149</v>
      </c>
      <c r="BA85" s="203" t="s">
        <v>149</v>
      </c>
      <c r="BB85" s="199">
        <v>0</v>
      </c>
      <c r="BC85" s="202" t="s">
        <v>149</v>
      </c>
      <c r="BD85" s="202" t="s">
        <v>149</v>
      </c>
      <c r="BE85" s="202" t="s">
        <v>149</v>
      </c>
      <c r="BF85" s="202" t="s">
        <v>149</v>
      </c>
      <c r="BG85" s="202">
        <v>0</v>
      </c>
      <c r="BH85" s="202">
        <v>0</v>
      </c>
      <c r="BI85" s="202">
        <v>0</v>
      </c>
      <c r="BJ85" s="202">
        <v>0</v>
      </c>
      <c r="BK85" s="202">
        <v>0</v>
      </c>
      <c r="BL85" s="202">
        <v>0</v>
      </c>
      <c r="BM85" s="202">
        <v>0</v>
      </c>
      <c r="BN85" s="202" t="s">
        <v>149</v>
      </c>
      <c r="BO85" s="202">
        <v>0</v>
      </c>
      <c r="BP85" s="202" t="s">
        <v>149</v>
      </c>
      <c r="BQ85" s="202">
        <v>0</v>
      </c>
      <c r="BR85" s="202" t="s">
        <v>149</v>
      </c>
      <c r="BS85" s="202">
        <v>0</v>
      </c>
      <c r="BT85" s="200" t="s">
        <v>149</v>
      </c>
      <c r="BU85" s="199">
        <v>0</v>
      </c>
      <c r="BV85" s="202">
        <v>0</v>
      </c>
      <c r="BW85" s="202">
        <v>0</v>
      </c>
      <c r="BX85" s="203" t="s">
        <v>149</v>
      </c>
      <c r="BY85" s="203">
        <v>0</v>
      </c>
      <c r="BZ85" s="203">
        <v>0</v>
      </c>
      <c r="CA85" s="204">
        <v>0</v>
      </c>
      <c r="CB85" s="203">
        <v>0</v>
      </c>
    </row>
    <row r="86" spans="1:80" ht="11.25" customHeight="1" x14ac:dyDescent="0.2">
      <c r="A86" s="47" t="s">
        <v>146</v>
      </c>
      <c r="B86" s="48" t="s">
        <v>204</v>
      </c>
      <c r="C86" s="48"/>
      <c r="D86" s="48"/>
      <c r="E86" s="48"/>
      <c r="F86" s="48"/>
      <c r="G86" s="49"/>
      <c r="H86" s="50" t="s">
        <v>285</v>
      </c>
      <c r="I86" s="199">
        <v>0</v>
      </c>
      <c r="J86" s="199">
        <v>0</v>
      </c>
      <c r="K86" s="202">
        <v>0</v>
      </c>
      <c r="L86" s="202">
        <v>0</v>
      </c>
      <c r="M86" s="202">
        <v>0</v>
      </c>
      <c r="N86" s="202">
        <v>0</v>
      </c>
      <c r="O86" s="202">
        <v>0</v>
      </c>
      <c r="P86" s="202">
        <v>0</v>
      </c>
      <c r="Q86" s="202">
        <v>0</v>
      </c>
      <c r="R86" s="202">
        <v>0</v>
      </c>
      <c r="S86" s="202">
        <v>0</v>
      </c>
      <c r="T86" s="202">
        <v>0</v>
      </c>
      <c r="U86" s="199">
        <v>0</v>
      </c>
      <c r="V86" s="202">
        <v>0</v>
      </c>
      <c r="W86" s="202">
        <v>0</v>
      </c>
      <c r="X86" s="202">
        <v>0</v>
      </c>
      <c r="Y86" s="202">
        <v>0</v>
      </c>
      <c r="Z86" s="199">
        <v>0</v>
      </c>
      <c r="AA86" s="202">
        <v>0</v>
      </c>
      <c r="AB86" s="202">
        <v>0</v>
      </c>
      <c r="AC86" s="203">
        <v>0</v>
      </c>
      <c r="AD86" s="199">
        <v>0</v>
      </c>
      <c r="AE86" s="202">
        <v>0</v>
      </c>
      <c r="AF86" s="202">
        <v>0</v>
      </c>
      <c r="AG86" s="202" t="s">
        <v>149</v>
      </c>
      <c r="AH86" s="202" t="s">
        <v>149</v>
      </c>
      <c r="AI86" s="202" t="s">
        <v>149</v>
      </c>
      <c r="AJ86" s="202">
        <v>0</v>
      </c>
      <c r="AK86" s="202">
        <v>0</v>
      </c>
      <c r="AL86" s="202">
        <v>0</v>
      </c>
      <c r="AM86" s="202">
        <v>0</v>
      </c>
      <c r="AN86" s="202">
        <v>0</v>
      </c>
      <c r="AO86" s="202">
        <v>0</v>
      </c>
      <c r="AP86" s="202">
        <v>0</v>
      </c>
      <c r="AQ86" s="202">
        <v>0</v>
      </c>
      <c r="AR86" s="202">
        <v>0</v>
      </c>
      <c r="AS86" s="202">
        <v>0</v>
      </c>
      <c r="AT86" s="202">
        <v>0</v>
      </c>
      <c r="AU86" s="202">
        <v>0</v>
      </c>
      <c r="AV86" s="202">
        <v>0</v>
      </c>
      <c r="AW86" s="202">
        <v>0</v>
      </c>
      <c r="AX86" s="202">
        <v>0</v>
      </c>
      <c r="AY86" s="202">
        <v>0</v>
      </c>
      <c r="AZ86" s="202">
        <v>0</v>
      </c>
      <c r="BA86" s="203">
        <v>0</v>
      </c>
      <c r="BB86" s="199">
        <v>0</v>
      </c>
      <c r="BC86" s="202" t="s">
        <v>149</v>
      </c>
      <c r="BD86" s="202" t="s">
        <v>149</v>
      </c>
      <c r="BE86" s="202" t="s">
        <v>149</v>
      </c>
      <c r="BF86" s="202" t="s">
        <v>149</v>
      </c>
      <c r="BG86" s="202">
        <v>0</v>
      </c>
      <c r="BH86" s="202">
        <v>0</v>
      </c>
      <c r="BI86" s="202">
        <v>0</v>
      </c>
      <c r="BJ86" s="202">
        <v>0</v>
      </c>
      <c r="BK86" s="202">
        <v>0</v>
      </c>
      <c r="BL86" s="202">
        <v>0</v>
      </c>
      <c r="BM86" s="202">
        <v>0</v>
      </c>
      <c r="BN86" s="202">
        <v>0</v>
      </c>
      <c r="BO86" s="202">
        <v>0</v>
      </c>
      <c r="BP86" s="202">
        <v>0</v>
      </c>
      <c r="BQ86" s="202">
        <v>0</v>
      </c>
      <c r="BR86" s="202">
        <v>0</v>
      </c>
      <c r="BS86" s="202">
        <v>0</v>
      </c>
      <c r="BT86" s="200" t="s">
        <v>149</v>
      </c>
      <c r="BU86" s="199">
        <v>0</v>
      </c>
      <c r="BV86" s="202">
        <v>0</v>
      </c>
      <c r="BW86" s="202">
        <v>0</v>
      </c>
      <c r="BX86" s="203" t="s">
        <v>149</v>
      </c>
      <c r="BY86" s="203">
        <v>0</v>
      </c>
      <c r="BZ86" s="203">
        <v>0</v>
      </c>
      <c r="CA86" s="204">
        <v>0</v>
      </c>
      <c r="CB86" s="203">
        <v>0</v>
      </c>
    </row>
    <row r="87" spans="1:80" ht="11.25" customHeight="1" x14ac:dyDescent="0.2">
      <c r="A87" s="47" t="s">
        <v>146</v>
      </c>
      <c r="B87" s="48" t="s">
        <v>202</v>
      </c>
      <c r="C87" s="48"/>
      <c r="D87" s="48"/>
      <c r="E87" s="48"/>
      <c r="F87" s="48"/>
      <c r="G87" s="49"/>
      <c r="H87" s="50" t="s">
        <v>286</v>
      </c>
      <c r="I87" s="199">
        <v>0</v>
      </c>
      <c r="J87" s="199">
        <v>0</v>
      </c>
      <c r="K87" s="202">
        <v>0</v>
      </c>
      <c r="L87" s="202">
        <v>0</v>
      </c>
      <c r="M87" s="202">
        <v>0</v>
      </c>
      <c r="N87" s="202">
        <v>0</v>
      </c>
      <c r="O87" s="202">
        <v>0</v>
      </c>
      <c r="P87" s="202">
        <v>0</v>
      </c>
      <c r="Q87" s="202">
        <v>0</v>
      </c>
      <c r="R87" s="202">
        <v>0</v>
      </c>
      <c r="S87" s="202">
        <v>0</v>
      </c>
      <c r="T87" s="202">
        <v>0</v>
      </c>
      <c r="U87" s="199">
        <v>0</v>
      </c>
      <c r="V87" s="202">
        <v>0</v>
      </c>
      <c r="W87" s="202">
        <v>0</v>
      </c>
      <c r="X87" s="202">
        <v>0</v>
      </c>
      <c r="Y87" s="202">
        <v>0</v>
      </c>
      <c r="Z87" s="199">
        <v>0</v>
      </c>
      <c r="AA87" s="202">
        <v>0</v>
      </c>
      <c r="AB87" s="202">
        <v>0</v>
      </c>
      <c r="AC87" s="203">
        <v>0</v>
      </c>
      <c r="AD87" s="199">
        <v>0</v>
      </c>
      <c r="AE87" s="202">
        <v>0</v>
      </c>
      <c r="AF87" s="202">
        <v>0</v>
      </c>
      <c r="AG87" s="202" t="s">
        <v>149</v>
      </c>
      <c r="AH87" s="202" t="s">
        <v>149</v>
      </c>
      <c r="AI87" s="202" t="s">
        <v>149</v>
      </c>
      <c r="AJ87" s="202">
        <v>0</v>
      </c>
      <c r="AK87" s="202">
        <v>0</v>
      </c>
      <c r="AL87" s="202">
        <v>0</v>
      </c>
      <c r="AM87" s="202">
        <v>0</v>
      </c>
      <c r="AN87" s="202">
        <v>0</v>
      </c>
      <c r="AO87" s="202">
        <v>0</v>
      </c>
      <c r="AP87" s="202">
        <v>0</v>
      </c>
      <c r="AQ87" s="202">
        <v>0</v>
      </c>
      <c r="AR87" s="202">
        <v>0</v>
      </c>
      <c r="AS87" s="202">
        <v>0</v>
      </c>
      <c r="AT87" s="202">
        <v>0</v>
      </c>
      <c r="AU87" s="202">
        <v>0</v>
      </c>
      <c r="AV87" s="202">
        <v>0</v>
      </c>
      <c r="AW87" s="202">
        <v>0</v>
      </c>
      <c r="AX87" s="202">
        <v>0</v>
      </c>
      <c r="AY87" s="202">
        <v>0</v>
      </c>
      <c r="AZ87" s="202">
        <v>0</v>
      </c>
      <c r="BA87" s="203">
        <v>0</v>
      </c>
      <c r="BB87" s="199">
        <v>0</v>
      </c>
      <c r="BC87" s="202" t="s">
        <v>149</v>
      </c>
      <c r="BD87" s="202" t="s">
        <v>149</v>
      </c>
      <c r="BE87" s="202" t="s">
        <v>149</v>
      </c>
      <c r="BF87" s="202" t="s">
        <v>149</v>
      </c>
      <c r="BG87" s="202">
        <v>0</v>
      </c>
      <c r="BH87" s="202">
        <v>0</v>
      </c>
      <c r="BI87" s="202">
        <v>0</v>
      </c>
      <c r="BJ87" s="202">
        <v>0</v>
      </c>
      <c r="BK87" s="202">
        <v>0</v>
      </c>
      <c r="BL87" s="202">
        <v>0</v>
      </c>
      <c r="BM87" s="202">
        <v>0</v>
      </c>
      <c r="BN87" s="202">
        <v>0</v>
      </c>
      <c r="BO87" s="202">
        <v>0</v>
      </c>
      <c r="BP87" s="202">
        <v>0</v>
      </c>
      <c r="BQ87" s="202">
        <v>0</v>
      </c>
      <c r="BR87" s="202">
        <v>0</v>
      </c>
      <c r="BS87" s="202">
        <v>0</v>
      </c>
      <c r="BT87" s="200" t="s">
        <v>149</v>
      </c>
      <c r="BU87" s="199">
        <v>0</v>
      </c>
      <c r="BV87" s="202">
        <v>0</v>
      </c>
      <c r="BW87" s="202">
        <v>0</v>
      </c>
      <c r="BX87" s="203" t="s">
        <v>149</v>
      </c>
      <c r="BY87" s="203">
        <v>0</v>
      </c>
      <c r="BZ87" s="203">
        <v>0</v>
      </c>
      <c r="CA87" s="204">
        <v>0</v>
      </c>
      <c r="CB87" s="203">
        <v>0</v>
      </c>
    </row>
    <row r="88" spans="1:80" ht="11.25" customHeight="1" x14ac:dyDescent="0.2">
      <c r="A88" s="47" t="s">
        <v>146</v>
      </c>
      <c r="B88" s="48" t="s">
        <v>287</v>
      </c>
      <c r="C88" s="48"/>
      <c r="D88" s="48"/>
      <c r="E88" s="48"/>
      <c r="F88" s="48"/>
      <c r="G88" s="49"/>
      <c r="H88" s="50" t="s">
        <v>288</v>
      </c>
      <c r="I88" s="199">
        <v>3833.57</v>
      </c>
      <c r="J88" s="199">
        <v>0</v>
      </c>
      <c r="K88" s="202">
        <v>0</v>
      </c>
      <c r="L88" s="202">
        <v>0</v>
      </c>
      <c r="M88" s="202">
        <v>0</v>
      </c>
      <c r="N88" s="202">
        <v>0</v>
      </c>
      <c r="O88" s="202">
        <v>0</v>
      </c>
      <c r="P88" s="202">
        <v>0</v>
      </c>
      <c r="Q88" s="202">
        <v>0</v>
      </c>
      <c r="R88" s="202">
        <v>0</v>
      </c>
      <c r="S88" s="202">
        <v>0</v>
      </c>
      <c r="T88" s="202">
        <v>0</v>
      </c>
      <c r="U88" s="199">
        <v>0</v>
      </c>
      <c r="V88" s="202">
        <v>0</v>
      </c>
      <c r="W88" s="202">
        <v>0</v>
      </c>
      <c r="X88" s="202">
        <v>0</v>
      </c>
      <c r="Y88" s="202">
        <v>0</v>
      </c>
      <c r="Z88" s="199">
        <v>0</v>
      </c>
      <c r="AA88" s="202">
        <v>0</v>
      </c>
      <c r="AB88" s="202">
        <v>0</v>
      </c>
      <c r="AC88" s="203">
        <v>0</v>
      </c>
      <c r="AD88" s="199">
        <v>2392.0219999999999</v>
      </c>
      <c r="AE88" s="202" t="s">
        <v>149</v>
      </c>
      <c r="AF88" s="202" t="s">
        <v>149</v>
      </c>
      <c r="AG88" s="202" t="s">
        <v>149</v>
      </c>
      <c r="AH88" s="202" t="s">
        <v>149</v>
      </c>
      <c r="AI88" s="202" t="s">
        <v>149</v>
      </c>
      <c r="AJ88" s="202">
        <v>2105.1260000000002</v>
      </c>
      <c r="AK88" s="202">
        <v>0</v>
      </c>
      <c r="AL88" s="202">
        <v>39.195</v>
      </c>
      <c r="AM88" s="202">
        <v>0</v>
      </c>
      <c r="AN88" s="202">
        <v>0</v>
      </c>
      <c r="AO88" s="202">
        <v>0</v>
      </c>
      <c r="AP88" s="202">
        <v>0</v>
      </c>
      <c r="AQ88" s="202">
        <v>0</v>
      </c>
      <c r="AR88" s="202">
        <v>0</v>
      </c>
      <c r="AS88" s="202">
        <v>0.50600000000000001</v>
      </c>
      <c r="AT88" s="202">
        <v>0</v>
      </c>
      <c r="AU88" s="202">
        <v>0</v>
      </c>
      <c r="AV88" s="202">
        <v>0</v>
      </c>
      <c r="AW88" s="202">
        <v>0.25900000000000001</v>
      </c>
      <c r="AX88" s="202">
        <v>246.93600000000001</v>
      </c>
      <c r="AY88" s="202">
        <v>0</v>
      </c>
      <c r="AZ88" s="202">
        <v>0</v>
      </c>
      <c r="BA88" s="203">
        <v>955.42399999999998</v>
      </c>
      <c r="BB88" s="199">
        <v>0</v>
      </c>
      <c r="BC88" s="202" t="s">
        <v>149</v>
      </c>
      <c r="BD88" s="202" t="s">
        <v>149</v>
      </c>
      <c r="BE88" s="202" t="s">
        <v>149</v>
      </c>
      <c r="BF88" s="202" t="s">
        <v>149</v>
      </c>
      <c r="BG88" s="202">
        <v>0</v>
      </c>
      <c r="BH88" s="202">
        <v>0</v>
      </c>
      <c r="BI88" s="202">
        <v>0</v>
      </c>
      <c r="BJ88" s="202">
        <v>0</v>
      </c>
      <c r="BK88" s="202">
        <v>0</v>
      </c>
      <c r="BL88" s="202">
        <v>0</v>
      </c>
      <c r="BM88" s="202">
        <v>0</v>
      </c>
      <c r="BN88" s="202">
        <v>0</v>
      </c>
      <c r="BO88" s="202">
        <v>0</v>
      </c>
      <c r="BP88" s="202">
        <v>0</v>
      </c>
      <c r="BQ88" s="202">
        <v>0</v>
      </c>
      <c r="BR88" s="202">
        <v>0</v>
      </c>
      <c r="BS88" s="202">
        <v>0</v>
      </c>
      <c r="BT88" s="200" t="s">
        <v>149</v>
      </c>
      <c r="BU88" s="199">
        <v>0</v>
      </c>
      <c r="BV88" s="202">
        <v>0</v>
      </c>
      <c r="BW88" s="202">
        <v>0</v>
      </c>
      <c r="BX88" s="203" t="s">
        <v>149</v>
      </c>
      <c r="BY88" s="203">
        <v>246.30099999999999</v>
      </c>
      <c r="BZ88" s="203">
        <v>239.822</v>
      </c>
      <c r="CA88" s="204">
        <v>3732.4549999999999</v>
      </c>
      <c r="CB88" s="203">
        <v>59.645000000000003</v>
      </c>
    </row>
    <row r="89" spans="1:80" ht="11.25" customHeight="1" x14ac:dyDescent="0.2">
      <c r="A89" s="47" t="s">
        <v>146</v>
      </c>
      <c r="B89" s="48" t="s">
        <v>289</v>
      </c>
      <c r="C89" s="48"/>
      <c r="D89" s="48"/>
      <c r="E89" s="48"/>
      <c r="F89" s="48"/>
      <c r="G89" s="49"/>
      <c r="H89" s="50" t="s">
        <v>290</v>
      </c>
      <c r="I89" s="199">
        <v>0</v>
      </c>
      <c r="J89" s="199" t="s">
        <v>149</v>
      </c>
      <c r="K89" s="202" t="s">
        <v>149</v>
      </c>
      <c r="L89" s="202" t="s">
        <v>149</v>
      </c>
      <c r="M89" s="202" t="s">
        <v>149</v>
      </c>
      <c r="N89" s="202" t="s">
        <v>149</v>
      </c>
      <c r="O89" s="202" t="s">
        <v>149</v>
      </c>
      <c r="P89" s="202" t="s">
        <v>149</v>
      </c>
      <c r="Q89" s="202" t="s">
        <v>149</v>
      </c>
      <c r="R89" s="202" t="s">
        <v>149</v>
      </c>
      <c r="S89" s="202" t="s">
        <v>149</v>
      </c>
      <c r="T89" s="202" t="s">
        <v>149</v>
      </c>
      <c r="U89" s="199" t="s">
        <v>149</v>
      </c>
      <c r="V89" s="202" t="s">
        <v>149</v>
      </c>
      <c r="W89" s="202" t="s">
        <v>149</v>
      </c>
      <c r="X89" s="202" t="s">
        <v>149</v>
      </c>
      <c r="Y89" s="202" t="s">
        <v>149</v>
      </c>
      <c r="Z89" s="199" t="s">
        <v>149</v>
      </c>
      <c r="AA89" s="202" t="s">
        <v>149</v>
      </c>
      <c r="AB89" s="202" t="s">
        <v>149</v>
      </c>
      <c r="AC89" s="203" t="s">
        <v>149</v>
      </c>
      <c r="AD89" s="199" t="s">
        <v>149</v>
      </c>
      <c r="AE89" s="202" t="s">
        <v>149</v>
      </c>
      <c r="AF89" s="202" t="s">
        <v>149</v>
      </c>
      <c r="AG89" s="202" t="s">
        <v>149</v>
      </c>
      <c r="AH89" s="202" t="s">
        <v>149</v>
      </c>
      <c r="AI89" s="202" t="s">
        <v>149</v>
      </c>
      <c r="AJ89" s="202" t="s">
        <v>149</v>
      </c>
      <c r="AK89" s="202" t="s">
        <v>149</v>
      </c>
      <c r="AL89" s="202" t="s">
        <v>149</v>
      </c>
      <c r="AM89" s="202" t="s">
        <v>149</v>
      </c>
      <c r="AN89" s="202" t="s">
        <v>149</v>
      </c>
      <c r="AO89" s="202" t="s">
        <v>149</v>
      </c>
      <c r="AP89" s="202" t="s">
        <v>149</v>
      </c>
      <c r="AQ89" s="202" t="s">
        <v>149</v>
      </c>
      <c r="AR89" s="202" t="s">
        <v>149</v>
      </c>
      <c r="AS89" s="202" t="s">
        <v>149</v>
      </c>
      <c r="AT89" s="202" t="s">
        <v>149</v>
      </c>
      <c r="AU89" s="202" t="s">
        <v>149</v>
      </c>
      <c r="AV89" s="202" t="s">
        <v>149</v>
      </c>
      <c r="AW89" s="202" t="s">
        <v>149</v>
      </c>
      <c r="AX89" s="202" t="s">
        <v>149</v>
      </c>
      <c r="AY89" s="202" t="s">
        <v>149</v>
      </c>
      <c r="AZ89" s="202" t="s">
        <v>149</v>
      </c>
      <c r="BA89" s="203" t="s">
        <v>149</v>
      </c>
      <c r="BB89" s="199" t="s">
        <v>149</v>
      </c>
      <c r="BC89" s="202" t="s">
        <v>149</v>
      </c>
      <c r="BD89" s="202" t="s">
        <v>149</v>
      </c>
      <c r="BE89" s="202" t="s">
        <v>149</v>
      </c>
      <c r="BF89" s="202" t="s">
        <v>149</v>
      </c>
      <c r="BG89" s="202" t="s">
        <v>149</v>
      </c>
      <c r="BH89" s="202" t="s">
        <v>149</v>
      </c>
      <c r="BI89" s="202" t="s">
        <v>149</v>
      </c>
      <c r="BJ89" s="202" t="s">
        <v>149</v>
      </c>
      <c r="BK89" s="202" t="s">
        <v>149</v>
      </c>
      <c r="BL89" s="202" t="s">
        <v>149</v>
      </c>
      <c r="BM89" s="202" t="s">
        <v>149</v>
      </c>
      <c r="BN89" s="202" t="s">
        <v>149</v>
      </c>
      <c r="BO89" s="202" t="s">
        <v>149</v>
      </c>
      <c r="BP89" s="202" t="s">
        <v>149</v>
      </c>
      <c r="BQ89" s="202" t="s">
        <v>149</v>
      </c>
      <c r="BR89" s="202" t="s">
        <v>149</v>
      </c>
      <c r="BS89" s="202" t="s">
        <v>149</v>
      </c>
      <c r="BT89" s="200" t="s">
        <v>149</v>
      </c>
      <c r="BU89" s="199" t="s">
        <v>149</v>
      </c>
      <c r="BV89" s="202" t="s">
        <v>149</v>
      </c>
      <c r="BW89" s="202" t="s">
        <v>149</v>
      </c>
      <c r="BX89" s="203" t="s">
        <v>149</v>
      </c>
      <c r="BY89" s="203">
        <v>0</v>
      </c>
      <c r="BZ89" s="203">
        <v>0</v>
      </c>
      <c r="CA89" s="204">
        <v>0</v>
      </c>
      <c r="CB89" s="203">
        <v>0</v>
      </c>
    </row>
    <row r="90" spans="1:80" ht="11.25" customHeight="1" x14ac:dyDescent="0.2">
      <c r="A90" s="47" t="s">
        <v>146</v>
      </c>
      <c r="B90" s="48" t="s">
        <v>224</v>
      </c>
      <c r="C90" s="48"/>
      <c r="D90" s="48"/>
      <c r="E90" s="48"/>
      <c r="F90" s="48"/>
      <c r="G90" s="49"/>
      <c r="H90" s="50" t="s">
        <v>291</v>
      </c>
      <c r="I90" s="199">
        <v>0</v>
      </c>
      <c r="J90" s="199">
        <v>0</v>
      </c>
      <c r="K90" s="202">
        <v>0</v>
      </c>
      <c r="L90" s="202">
        <v>0</v>
      </c>
      <c r="M90" s="202">
        <v>0</v>
      </c>
      <c r="N90" s="202">
        <v>0</v>
      </c>
      <c r="O90" s="202">
        <v>0</v>
      </c>
      <c r="P90" s="202">
        <v>0</v>
      </c>
      <c r="Q90" s="202">
        <v>0</v>
      </c>
      <c r="R90" s="202">
        <v>0</v>
      </c>
      <c r="S90" s="202">
        <v>0</v>
      </c>
      <c r="T90" s="202">
        <v>0</v>
      </c>
      <c r="U90" s="199">
        <v>0</v>
      </c>
      <c r="V90" s="202">
        <v>0</v>
      </c>
      <c r="W90" s="202">
        <v>0</v>
      </c>
      <c r="X90" s="202">
        <v>0</v>
      </c>
      <c r="Y90" s="202">
        <v>0</v>
      </c>
      <c r="Z90" s="199">
        <v>0</v>
      </c>
      <c r="AA90" s="202">
        <v>0</v>
      </c>
      <c r="AB90" s="202">
        <v>0</v>
      </c>
      <c r="AC90" s="203">
        <v>0</v>
      </c>
      <c r="AD90" s="199" t="s">
        <v>149</v>
      </c>
      <c r="AE90" s="202" t="s">
        <v>149</v>
      </c>
      <c r="AF90" s="202" t="s">
        <v>149</v>
      </c>
      <c r="AG90" s="202" t="s">
        <v>149</v>
      </c>
      <c r="AH90" s="202" t="s">
        <v>149</v>
      </c>
      <c r="AI90" s="202" t="s">
        <v>149</v>
      </c>
      <c r="AJ90" s="202" t="s">
        <v>149</v>
      </c>
      <c r="AK90" s="202" t="s">
        <v>149</v>
      </c>
      <c r="AL90" s="202" t="s">
        <v>149</v>
      </c>
      <c r="AM90" s="202" t="s">
        <v>149</v>
      </c>
      <c r="AN90" s="202" t="s">
        <v>149</v>
      </c>
      <c r="AO90" s="202" t="s">
        <v>149</v>
      </c>
      <c r="AP90" s="202" t="s">
        <v>149</v>
      </c>
      <c r="AQ90" s="202" t="s">
        <v>149</v>
      </c>
      <c r="AR90" s="202" t="s">
        <v>149</v>
      </c>
      <c r="AS90" s="202" t="s">
        <v>149</v>
      </c>
      <c r="AT90" s="202" t="s">
        <v>149</v>
      </c>
      <c r="AU90" s="202" t="s">
        <v>149</v>
      </c>
      <c r="AV90" s="202" t="s">
        <v>149</v>
      </c>
      <c r="AW90" s="202" t="s">
        <v>149</v>
      </c>
      <c r="AX90" s="202" t="s">
        <v>149</v>
      </c>
      <c r="AY90" s="202" t="s">
        <v>149</v>
      </c>
      <c r="AZ90" s="202" t="s">
        <v>149</v>
      </c>
      <c r="BA90" s="203" t="s">
        <v>149</v>
      </c>
      <c r="BB90" s="199" t="s">
        <v>149</v>
      </c>
      <c r="BC90" s="202" t="s">
        <v>149</v>
      </c>
      <c r="BD90" s="202" t="s">
        <v>149</v>
      </c>
      <c r="BE90" s="202" t="s">
        <v>149</v>
      </c>
      <c r="BF90" s="202" t="s">
        <v>149</v>
      </c>
      <c r="BG90" s="202" t="s">
        <v>149</v>
      </c>
      <c r="BH90" s="202" t="s">
        <v>149</v>
      </c>
      <c r="BI90" s="202" t="s">
        <v>149</v>
      </c>
      <c r="BJ90" s="202" t="s">
        <v>149</v>
      </c>
      <c r="BK90" s="202" t="s">
        <v>149</v>
      </c>
      <c r="BL90" s="202" t="s">
        <v>149</v>
      </c>
      <c r="BM90" s="202" t="s">
        <v>149</v>
      </c>
      <c r="BN90" s="202" t="s">
        <v>149</v>
      </c>
      <c r="BO90" s="202" t="s">
        <v>149</v>
      </c>
      <c r="BP90" s="202" t="s">
        <v>149</v>
      </c>
      <c r="BQ90" s="202" t="s">
        <v>149</v>
      </c>
      <c r="BR90" s="202" t="s">
        <v>149</v>
      </c>
      <c r="BS90" s="202" t="s">
        <v>149</v>
      </c>
      <c r="BT90" s="200" t="s">
        <v>149</v>
      </c>
      <c r="BU90" s="199" t="s">
        <v>149</v>
      </c>
      <c r="BV90" s="202" t="s">
        <v>149</v>
      </c>
      <c r="BW90" s="202" t="s">
        <v>149</v>
      </c>
      <c r="BX90" s="203" t="s">
        <v>149</v>
      </c>
      <c r="BY90" s="203">
        <v>0</v>
      </c>
      <c r="BZ90" s="203">
        <v>0</v>
      </c>
      <c r="CA90" s="204">
        <v>0</v>
      </c>
      <c r="CB90" s="203">
        <v>0</v>
      </c>
    </row>
    <row r="91" spans="1:80" ht="11.25" customHeight="1" x14ac:dyDescent="0.2">
      <c r="A91" s="47" t="s">
        <v>146</v>
      </c>
      <c r="B91" s="48" t="s">
        <v>292</v>
      </c>
      <c r="C91" s="48"/>
      <c r="D91" s="48"/>
      <c r="E91" s="48"/>
      <c r="F91" s="48"/>
      <c r="G91" s="49"/>
      <c r="H91" s="50" t="s">
        <v>293</v>
      </c>
      <c r="I91" s="199">
        <v>0</v>
      </c>
      <c r="J91" s="199" t="s">
        <v>149</v>
      </c>
      <c r="K91" s="202" t="s">
        <v>149</v>
      </c>
      <c r="L91" s="202" t="s">
        <v>149</v>
      </c>
      <c r="M91" s="202" t="s">
        <v>149</v>
      </c>
      <c r="N91" s="202" t="s">
        <v>149</v>
      </c>
      <c r="O91" s="202" t="s">
        <v>149</v>
      </c>
      <c r="P91" s="202" t="s">
        <v>149</v>
      </c>
      <c r="Q91" s="202" t="s">
        <v>149</v>
      </c>
      <c r="R91" s="202" t="s">
        <v>149</v>
      </c>
      <c r="S91" s="202" t="s">
        <v>149</v>
      </c>
      <c r="T91" s="202" t="s">
        <v>149</v>
      </c>
      <c r="U91" s="199" t="s">
        <v>149</v>
      </c>
      <c r="V91" s="202" t="s">
        <v>149</v>
      </c>
      <c r="W91" s="202" t="s">
        <v>149</v>
      </c>
      <c r="X91" s="202" t="s">
        <v>149</v>
      </c>
      <c r="Y91" s="202" t="s">
        <v>149</v>
      </c>
      <c r="Z91" s="199" t="s">
        <v>149</v>
      </c>
      <c r="AA91" s="202" t="s">
        <v>149</v>
      </c>
      <c r="AB91" s="202" t="s">
        <v>149</v>
      </c>
      <c r="AC91" s="203" t="s">
        <v>149</v>
      </c>
      <c r="AD91" s="199" t="s">
        <v>149</v>
      </c>
      <c r="AE91" s="202" t="s">
        <v>149</v>
      </c>
      <c r="AF91" s="202" t="s">
        <v>149</v>
      </c>
      <c r="AG91" s="202" t="s">
        <v>149</v>
      </c>
      <c r="AH91" s="202" t="s">
        <v>149</v>
      </c>
      <c r="AI91" s="202" t="s">
        <v>149</v>
      </c>
      <c r="AJ91" s="202" t="s">
        <v>149</v>
      </c>
      <c r="AK91" s="202" t="s">
        <v>149</v>
      </c>
      <c r="AL91" s="202" t="s">
        <v>149</v>
      </c>
      <c r="AM91" s="202" t="s">
        <v>149</v>
      </c>
      <c r="AN91" s="202" t="s">
        <v>149</v>
      </c>
      <c r="AO91" s="202" t="s">
        <v>149</v>
      </c>
      <c r="AP91" s="202" t="s">
        <v>149</v>
      </c>
      <c r="AQ91" s="202" t="s">
        <v>149</v>
      </c>
      <c r="AR91" s="202" t="s">
        <v>149</v>
      </c>
      <c r="AS91" s="202" t="s">
        <v>149</v>
      </c>
      <c r="AT91" s="202" t="s">
        <v>149</v>
      </c>
      <c r="AU91" s="202" t="s">
        <v>149</v>
      </c>
      <c r="AV91" s="202" t="s">
        <v>149</v>
      </c>
      <c r="AW91" s="202" t="s">
        <v>149</v>
      </c>
      <c r="AX91" s="202" t="s">
        <v>149</v>
      </c>
      <c r="AY91" s="202" t="s">
        <v>149</v>
      </c>
      <c r="AZ91" s="202" t="s">
        <v>149</v>
      </c>
      <c r="BA91" s="203">
        <v>0</v>
      </c>
      <c r="BB91" s="199" t="s">
        <v>149</v>
      </c>
      <c r="BC91" s="202" t="s">
        <v>149</v>
      </c>
      <c r="BD91" s="202" t="s">
        <v>149</v>
      </c>
      <c r="BE91" s="202" t="s">
        <v>149</v>
      </c>
      <c r="BF91" s="202" t="s">
        <v>149</v>
      </c>
      <c r="BG91" s="202" t="s">
        <v>149</v>
      </c>
      <c r="BH91" s="202" t="s">
        <v>149</v>
      </c>
      <c r="BI91" s="202" t="s">
        <v>149</v>
      </c>
      <c r="BJ91" s="202" t="s">
        <v>149</v>
      </c>
      <c r="BK91" s="202" t="s">
        <v>149</v>
      </c>
      <c r="BL91" s="202" t="s">
        <v>149</v>
      </c>
      <c r="BM91" s="202" t="s">
        <v>149</v>
      </c>
      <c r="BN91" s="202" t="s">
        <v>149</v>
      </c>
      <c r="BO91" s="202" t="s">
        <v>149</v>
      </c>
      <c r="BP91" s="202" t="s">
        <v>149</v>
      </c>
      <c r="BQ91" s="202" t="s">
        <v>149</v>
      </c>
      <c r="BR91" s="202" t="s">
        <v>149</v>
      </c>
      <c r="BS91" s="202" t="s">
        <v>149</v>
      </c>
      <c r="BT91" s="200" t="s">
        <v>149</v>
      </c>
      <c r="BU91" s="199" t="s">
        <v>149</v>
      </c>
      <c r="BV91" s="202" t="s">
        <v>149</v>
      </c>
      <c r="BW91" s="202" t="s">
        <v>149</v>
      </c>
      <c r="BX91" s="203" t="s">
        <v>149</v>
      </c>
      <c r="BY91" s="203">
        <v>0</v>
      </c>
      <c r="BZ91" s="203">
        <v>0</v>
      </c>
      <c r="CA91" s="204">
        <v>0</v>
      </c>
      <c r="CB91" s="203">
        <v>0</v>
      </c>
    </row>
    <row r="92" spans="1:80" ht="11.25" customHeight="1" x14ac:dyDescent="0.2">
      <c r="A92" s="47" t="s">
        <v>146</v>
      </c>
      <c r="B92" s="48" t="s">
        <v>294</v>
      </c>
      <c r="C92" s="48"/>
      <c r="D92" s="48"/>
      <c r="E92" s="48"/>
      <c r="F92" s="48"/>
      <c r="G92" s="49"/>
      <c r="H92" s="50" t="s">
        <v>295</v>
      </c>
      <c r="I92" s="199">
        <v>0</v>
      </c>
      <c r="J92" s="199" t="s">
        <v>149</v>
      </c>
      <c r="K92" s="202" t="s">
        <v>149</v>
      </c>
      <c r="L92" s="202" t="s">
        <v>149</v>
      </c>
      <c r="M92" s="202" t="s">
        <v>149</v>
      </c>
      <c r="N92" s="202" t="s">
        <v>149</v>
      </c>
      <c r="O92" s="202" t="s">
        <v>149</v>
      </c>
      <c r="P92" s="202" t="s">
        <v>149</v>
      </c>
      <c r="Q92" s="202" t="s">
        <v>149</v>
      </c>
      <c r="R92" s="202" t="s">
        <v>149</v>
      </c>
      <c r="S92" s="202" t="s">
        <v>149</v>
      </c>
      <c r="T92" s="202" t="s">
        <v>149</v>
      </c>
      <c r="U92" s="199" t="s">
        <v>149</v>
      </c>
      <c r="V92" s="202" t="s">
        <v>149</v>
      </c>
      <c r="W92" s="202" t="s">
        <v>149</v>
      </c>
      <c r="X92" s="202" t="s">
        <v>149</v>
      </c>
      <c r="Y92" s="202" t="s">
        <v>149</v>
      </c>
      <c r="Z92" s="199" t="s">
        <v>149</v>
      </c>
      <c r="AA92" s="202" t="s">
        <v>149</v>
      </c>
      <c r="AB92" s="202" t="s">
        <v>149</v>
      </c>
      <c r="AC92" s="203" t="s">
        <v>149</v>
      </c>
      <c r="AD92" s="199" t="s">
        <v>149</v>
      </c>
      <c r="AE92" s="202" t="s">
        <v>149</v>
      </c>
      <c r="AF92" s="202" t="s">
        <v>149</v>
      </c>
      <c r="AG92" s="202" t="s">
        <v>149</v>
      </c>
      <c r="AH92" s="202" t="s">
        <v>149</v>
      </c>
      <c r="AI92" s="202" t="s">
        <v>149</v>
      </c>
      <c r="AJ92" s="202" t="s">
        <v>149</v>
      </c>
      <c r="AK92" s="202" t="s">
        <v>149</v>
      </c>
      <c r="AL92" s="202" t="s">
        <v>149</v>
      </c>
      <c r="AM92" s="202" t="s">
        <v>149</v>
      </c>
      <c r="AN92" s="202" t="s">
        <v>149</v>
      </c>
      <c r="AO92" s="202" t="s">
        <v>149</v>
      </c>
      <c r="AP92" s="202" t="s">
        <v>149</v>
      </c>
      <c r="AQ92" s="202" t="s">
        <v>149</v>
      </c>
      <c r="AR92" s="202" t="s">
        <v>149</v>
      </c>
      <c r="AS92" s="202" t="s">
        <v>149</v>
      </c>
      <c r="AT92" s="202" t="s">
        <v>149</v>
      </c>
      <c r="AU92" s="202" t="s">
        <v>149</v>
      </c>
      <c r="AV92" s="202" t="s">
        <v>149</v>
      </c>
      <c r="AW92" s="202" t="s">
        <v>149</v>
      </c>
      <c r="AX92" s="202" t="s">
        <v>149</v>
      </c>
      <c r="AY92" s="202" t="s">
        <v>149</v>
      </c>
      <c r="AZ92" s="202" t="s">
        <v>149</v>
      </c>
      <c r="BA92" s="203" t="s">
        <v>149</v>
      </c>
      <c r="BB92" s="199">
        <v>0</v>
      </c>
      <c r="BC92" s="202" t="s">
        <v>149</v>
      </c>
      <c r="BD92" s="202" t="s">
        <v>149</v>
      </c>
      <c r="BE92" s="202" t="s">
        <v>149</v>
      </c>
      <c r="BF92" s="202" t="s">
        <v>149</v>
      </c>
      <c r="BG92" s="202">
        <v>0</v>
      </c>
      <c r="BH92" s="202">
        <v>0</v>
      </c>
      <c r="BI92" s="202">
        <v>0</v>
      </c>
      <c r="BJ92" s="202">
        <v>0</v>
      </c>
      <c r="BK92" s="202">
        <v>0</v>
      </c>
      <c r="BL92" s="202">
        <v>0</v>
      </c>
      <c r="BM92" s="202">
        <v>0</v>
      </c>
      <c r="BN92" s="202" t="s">
        <v>149</v>
      </c>
      <c r="BO92" s="202">
        <v>0</v>
      </c>
      <c r="BP92" s="202" t="s">
        <v>149</v>
      </c>
      <c r="BQ92" s="202">
        <v>0</v>
      </c>
      <c r="BR92" s="202" t="s">
        <v>149</v>
      </c>
      <c r="BS92" s="202">
        <v>0</v>
      </c>
      <c r="BT92" s="200" t="s">
        <v>149</v>
      </c>
      <c r="BU92" s="199">
        <v>0</v>
      </c>
      <c r="BV92" s="202">
        <v>0</v>
      </c>
      <c r="BW92" s="202">
        <v>0</v>
      </c>
      <c r="BX92" s="203" t="s">
        <v>149</v>
      </c>
      <c r="BY92" s="203">
        <v>0</v>
      </c>
      <c r="BZ92" s="203">
        <v>0</v>
      </c>
      <c r="CA92" s="204">
        <v>0</v>
      </c>
      <c r="CB92" s="203">
        <v>0</v>
      </c>
    </row>
    <row r="93" spans="1:80" ht="11.25" customHeight="1" x14ac:dyDescent="0.2">
      <c r="A93" s="47" t="s">
        <v>146</v>
      </c>
      <c r="B93" s="48" t="s">
        <v>296</v>
      </c>
      <c r="C93" s="48"/>
      <c r="D93" s="48"/>
      <c r="E93" s="48"/>
      <c r="F93" s="48"/>
      <c r="G93" s="49"/>
      <c r="H93" s="50" t="s">
        <v>297</v>
      </c>
      <c r="I93" s="199">
        <v>0</v>
      </c>
      <c r="J93" s="199" t="s">
        <v>149</v>
      </c>
      <c r="K93" s="202" t="s">
        <v>149</v>
      </c>
      <c r="L93" s="202" t="s">
        <v>149</v>
      </c>
      <c r="M93" s="202" t="s">
        <v>149</v>
      </c>
      <c r="N93" s="202" t="s">
        <v>149</v>
      </c>
      <c r="O93" s="202" t="s">
        <v>149</v>
      </c>
      <c r="P93" s="202" t="s">
        <v>149</v>
      </c>
      <c r="Q93" s="202" t="s">
        <v>149</v>
      </c>
      <c r="R93" s="202" t="s">
        <v>149</v>
      </c>
      <c r="S93" s="202" t="s">
        <v>149</v>
      </c>
      <c r="T93" s="202" t="s">
        <v>149</v>
      </c>
      <c r="U93" s="199" t="s">
        <v>149</v>
      </c>
      <c r="V93" s="202" t="s">
        <v>149</v>
      </c>
      <c r="W93" s="202" t="s">
        <v>149</v>
      </c>
      <c r="X93" s="202" t="s">
        <v>149</v>
      </c>
      <c r="Y93" s="202" t="s">
        <v>149</v>
      </c>
      <c r="Z93" s="199" t="s">
        <v>149</v>
      </c>
      <c r="AA93" s="202" t="s">
        <v>149</v>
      </c>
      <c r="AB93" s="202" t="s">
        <v>149</v>
      </c>
      <c r="AC93" s="203" t="s">
        <v>149</v>
      </c>
      <c r="AD93" s="199" t="s">
        <v>149</v>
      </c>
      <c r="AE93" s="202" t="s">
        <v>149</v>
      </c>
      <c r="AF93" s="202" t="s">
        <v>149</v>
      </c>
      <c r="AG93" s="202" t="s">
        <v>149</v>
      </c>
      <c r="AH93" s="202" t="s">
        <v>149</v>
      </c>
      <c r="AI93" s="202" t="s">
        <v>149</v>
      </c>
      <c r="AJ93" s="202" t="s">
        <v>149</v>
      </c>
      <c r="AK93" s="202" t="s">
        <v>149</v>
      </c>
      <c r="AL93" s="202" t="s">
        <v>149</v>
      </c>
      <c r="AM93" s="202" t="s">
        <v>149</v>
      </c>
      <c r="AN93" s="202" t="s">
        <v>149</v>
      </c>
      <c r="AO93" s="202" t="s">
        <v>149</v>
      </c>
      <c r="AP93" s="202" t="s">
        <v>149</v>
      </c>
      <c r="AQ93" s="202" t="s">
        <v>149</v>
      </c>
      <c r="AR93" s="202" t="s">
        <v>149</v>
      </c>
      <c r="AS93" s="202" t="s">
        <v>149</v>
      </c>
      <c r="AT93" s="202" t="s">
        <v>149</v>
      </c>
      <c r="AU93" s="202" t="s">
        <v>149</v>
      </c>
      <c r="AV93" s="202" t="s">
        <v>149</v>
      </c>
      <c r="AW93" s="202" t="s">
        <v>149</v>
      </c>
      <c r="AX93" s="202" t="s">
        <v>149</v>
      </c>
      <c r="AY93" s="202" t="s">
        <v>149</v>
      </c>
      <c r="AZ93" s="202" t="s">
        <v>149</v>
      </c>
      <c r="BA93" s="203">
        <v>0</v>
      </c>
      <c r="BB93" s="199" t="s">
        <v>149</v>
      </c>
      <c r="BC93" s="202" t="s">
        <v>149</v>
      </c>
      <c r="BD93" s="202" t="s">
        <v>149</v>
      </c>
      <c r="BE93" s="202" t="s">
        <v>149</v>
      </c>
      <c r="BF93" s="202" t="s">
        <v>149</v>
      </c>
      <c r="BG93" s="202" t="s">
        <v>149</v>
      </c>
      <c r="BH93" s="202" t="s">
        <v>149</v>
      </c>
      <c r="BI93" s="202" t="s">
        <v>149</v>
      </c>
      <c r="BJ93" s="202" t="s">
        <v>149</v>
      </c>
      <c r="BK93" s="202" t="s">
        <v>149</v>
      </c>
      <c r="BL93" s="202" t="s">
        <v>149</v>
      </c>
      <c r="BM93" s="202" t="s">
        <v>149</v>
      </c>
      <c r="BN93" s="202" t="s">
        <v>149</v>
      </c>
      <c r="BO93" s="202" t="s">
        <v>149</v>
      </c>
      <c r="BP93" s="202" t="s">
        <v>149</v>
      </c>
      <c r="BQ93" s="202" t="s">
        <v>149</v>
      </c>
      <c r="BR93" s="202" t="s">
        <v>149</v>
      </c>
      <c r="BS93" s="202" t="s">
        <v>149</v>
      </c>
      <c r="BT93" s="200" t="s">
        <v>149</v>
      </c>
      <c r="BU93" s="199" t="s">
        <v>149</v>
      </c>
      <c r="BV93" s="202" t="s">
        <v>149</v>
      </c>
      <c r="BW93" s="202" t="s">
        <v>149</v>
      </c>
      <c r="BX93" s="203" t="s">
        <v>149</v>
      </c>
      <c r="BY93" s="203">
        <v>0</v>
      </c>
      <c r="BZ93" s="203">
        <v>0</v>
      </c>
      <c r="CA93" s="204">
        <v>0</v>
      </c>
      <c r="CB93" s="203">
        <v>0</v>
      </c>
    </row>
    <row r="94" spans="1:80" ht="11.25" customHeight="1" x14ac:dyDescent="0.2">
      <c r="A94" s="47" t="s">
        <v>146</v>
      </c>
      <c r="B94" s="48" t="s">
        <v>230</v>
      </c>
      <c r="C94" s="48"/>
      <c r="D94" s="48"/>
      <c r="E94" s="48"/>
      <c r="F94" s="48"/>
      <c r="G94" s="49"/>
      <c r="H94" s="50" t="s">
        <v>298</v>
      </c>
      <c r="I94" s="199">
        <v>0</v>
      </c>
      <c r="J94" s="199" t="s">
        <v>149</v>
      </c>
      <c r="K94" s="202" t="s">
        <v>149</v>
      </c>
      <c r="L94" s="202" t="s">
        <v>149</v>
      </c>
      <c r="M94" s="202" t="s">
        <v>149</v>
      </c>
      <c r="N94" s="202" t="s">
        <v>149</v>
      </c>
      <c r="O94" s="202" t="s">
        <v>149</v>
      </c>
      <c r="P94" s="202" t="s">
        <v>149</v>
      </c>
      <c r="Q94" s="202" t="s">
        <v>149</v>
      </c>
      <c r="R94" s="202" t="s">
        <v>149</v>
      </c>
      <c r="S94" s="202" t="s">
        <v>149</v>
      </c>
      <c r="T94" s="202" t="s">
        <v>149</v>
      </c>
      <c r="U94" s="199" t="s">
        <v>149</v>
      </c>
      <c r="V94" s="202" t="s">
        <v>149</v>
      </c>
      <c r="W94" s="202" t="s">
        <v>149</v>
      </c>
      <c r="X94" s="202" t="s">
        <v>149</v>
      </c>
      <c r="Y94" s="202" t="s">
        <v>149</v>
      </c>
      <c r="Z94" s="199" t="s">
        <v>149</v>
      </c>
      <c r="AA94" s="202" t="s">
        <v>149</v>
      </c>
      <c r="AB94" s="202" t="s">
        <v>149</v>
      </c>
      <c r="AC94" s="203" t="s">
        <v>149</v>
      </c>
      <c r="AD94" s="199" t="s">
        <v>149</v>
      </c>
      <c r="AE94" s="202" t="s">
        <v>149</v>
      </c>
      <c r="AF94" s="202" t="s">
        <v>149</v>
      </c>
      <c r="AG94" s="202" t="s">
        <v>149</v>
      </c>
      <c r="AH94" s="202" t="s">
        <v>149</v>
      </c>
      <c r="AI94" s="202" t="s">
        <v>149</v>
      </c>
      <c r="AJ94" s="202" t="s">
        <v>149</v>
      </c>
      <c r="AK94" s="202" t="s">
        <v>149</v>
      </c>
      <c r="AL94" s="202" t="s">
        <v>149</v>
      </c>
      <c r="AM94" s="202" t="s">
        <v>149</v>
      </c>
      <c r="AN94" s="202" t="s">
        <v>149</v>
      </c>
      <c r="AO94" s="202" t="s">
        <v>149</v>
      </c>
      <c r="AP94" s="202" t="s">
        <v>149</v>
      </c>
      <c r="AQ94" s="202" t="s">
        <v>149</v>
      </c>
      <c r="AR94" s="202" t="s">
        <v>149</v>
      </c>
      <c r="AS94" s="202" t="s">
        <v>149</v>
      </c>
      <c r="AT94" s="202" t="s">
        <v>149</v>
      </c>
      <c r="AU94" s="202" t="s">
        <v>149</v>
      </c>
      <c r="AV94" s="202" t="s">
        <v>149</v>
      </c>
      <c r="AW94" s="202" t="s">
        <v>149</v>
      </c>
      <c r="AX94" s="202" t="s">
        <v>149</v>
      </c>
      <c r="AY94" s="202" t="s">
        <v>149</v>
      </c>
      <c r="AZ94" s="202" t="s">
        <v>149</v>
      </c>
      <c r="BA94" s="203" t="s">
        <v>149</v>
      </c>
      <c r="BB94" s="199">
        <v>0</v>
      </c>
      <c r="BC94" s="202" t="s">
        <v>149</v>
      </c>
      <c r="BD94" s="202" t="s">
        <v>149</v>
      </c>
      <c r="BE94" s="202" t="s">
        <v>149</v>
      </c>
      <c r="BF94" s="202" t="s">
        <v>149</v>
      </c>
      <c r="BG94" s="202">
        <v>0</v>
      </c>
      <c r="BH94" s="202">
        <v>0</v>
      </c>
      <c r="BI94" s="202">
        <v>0</v>
      </c>
      <c r="BJ94" s="202">
        <v>0</v>
      </c>
      <c r="BK94" s="202">
        <v>0</v>
      </c>
      <c r="BL94" s="202">
        <v>0</v>
      </c>
      <c r="BM94" s="202">
        <v>0</v>
      </c>
      <c r="BN94" s="202" t="s">
        <v>149</v>
      </c>
      <c r="BO94" s="202">
        <v>0</v>
      </c>
      <c r="BP94" s="202" t="s">
        <v>149</v>
      </c>
      <c r="BQ94" s="202">
        <v>0</v>
      </c>
      <c r="BR94" s="202" t="s">
        <v>149</v>
      </c>
      <c r="BS94" s="202">
        <v>0</v>
      </c>
      <c r="BT94" s="200" t="s">
        <v>149</v>
      </c>
      <c r="BU94" s="199">
        <v>0</v>
      </c>
      <c r="BV94" s="202">
        <v>0</v>
      </c>
      <c r="BW94" s="202">
        <v>0</v>
      </c>
      <c r="BX94" s="203" t="s">
        <v>149</v>
      </c>
      <c r="BY94" s="203">
        <v>0</v>
      </c>
      <c r="BZ94" s="203">
        <v>0</v>
      </c>
      <c r="CA94" s="204">
        <v>0</v>
      </c>
      <c r="CB94" s="203">
        <v>0</v>
      </c>
    </row>
    <row r="95" spans="1:80" ht="11.25" customHeight="1" x14ac:dyDescent="0.2">
      <c r="A95" s="54" t="s">
        <v>146</v>
      </c>
      <c r="B95" s="55" t="s">
        <v>299</v>
      </c>
      <c r="C95" s="55"/>
      <c r="D95" s="55"/>
      <c r="E95" s="55"/>
      <c r="F95" s="55"/>
      <c r="G95" s="56"/>
      <c r="H95" s="57" t="s">
        <v>300</v>
      </c>
      <c r="I95" s="216">
        <v>105.465</v>
      </c>
      <c r="J95" s="216">
        <v>0</v>
      </c>
      <c r="K95" s="206">
        <v>0</v>
      </c>
      <c r="L95" s="206">
        <v>0</v>
      </c>
      <c r="M95" s="206">
        <v>0</v>
      </c>
      <c r="N95" s="206">
        <v>0</v>
      </c>
      <c r="O95" s="206">
        <v>0</v>
      </c>
      <c r="P95" s="206">
        <v>0</v>
      </c>
      <c r="Q95" s="206">
        <v>0</v>
      </c>
      <c r="R95" s="206">
        <v>0</v>
      </c>
      <c r="S95" s="206">
        <v>0</v>
      </c>
      <c r="T95" s="206">
        <v>0</v>
      </c>
      <c r="U95" s="205">
        <v>0</v>
      </c>
      <c r="V95" s="206">
        <v>0</v>
      </c>
      <c r="W95" s="206">
        <v>0</v>
      </c>
      <c r="X95" s="206">
        <v>0</v>
      </c>
      <c r="Y95" s="206">
        <v>0</v>
      </c>
      <c r="Z95" s="205">
        <v>0</v>
      </c>
      <c r="AA95" s="206">
        <v>0</v>
      </c>
      <c r="AB95" s="206">
        <v>0</v>
      </c>
      <c r="AC95" s="207">
        <v>0</v>
      </c>
      <c r="AD95" s="205">
        <v>0</v>
      </c>
      <c r="AE95" s="206">
        <v>0</v>
      </c>
      <c r="AF95" s="206">
        <v>0</v>
      </c>
      <c r="AG95" s="206" t="s">
        <v>149</v>
      </c>
      <c r="AH95" s="206" t="s">
        <v>149</v>
      </c>
      <c r="AI95" s="206" t="s">
        <v>149</v>
      </c>
      <c r="AJ95" s="206">
        <v>0</v>
      </c>
      <c r="AK95" s="206">
        <v>0</v>
      </c>
      <c r="AL95" s="206">
        <v>0</v>
      </c>
      <c r="AM95" s="206">
        <v>0</v>
      </c>
      <c r="AN95" s="206">
        <v>0</v>
      </c>
      <c r="AO95" s="206">
        <v>0</v>
      </c>
      <c r="AP95" s="206">
        <v>0</v>
      </c>
      <c r="AQ95" s="206">
        <v>0</v>
      </c>
      <c r="AR95" s="206">
        <v>0</v>
      </c>
      <c r="AS95" s="206">
        <v>0</v>
      </c>
      <c r="AT95" s="206">
        <v>0</v>
      </c>
      <c r="AU95" s="206">
        <v>0</v>
      </c>
      <c r="AV95" s="206">
        <v>0</v>
      </c>
      <c r="AW95" s="206">
        <v>0</v>
      </c>
      <c r="AX95" s="206">
        <v>0</v>
      </c>
      <c r="AY95" s="206">
        <v>0</v>
      </c>
      <c r="AZ95" s="206">
        <v>0</v>
      </c>
      <c r="BA95" s="207">
        <v>32.332999999999998</v>
      </c>
      <c r="BB95" s="205">
        <v>0</v>
      </c>
      <c r="BC95" s="206" t="s">
        <v>149</v>
      </c>
      <c r="BD95" s="206" t="s">
        <v>149</v>
      </c>
      <c r="BE95" s="206" t="s">
        <v>149</v>
      </c>
      <c r="BF95" s="206" t="s">
        <v>149</v>
      </c>
      <c r="BG95" s="206">
        <v>0</v>
      </c>
      <c r="BH95" s="206">
        <v>0</v>
      </c>
      <c r="BI95" s="206">
        <v>0</v>
      </c>
      <c r="BJ95" s="206">
        <v>0</v>
      </c>
      <c r="BK95" s="206">
        <v>0</v>
      </c>
      <c r="BL95" s="206">
        <v>0</v>
      </c>
      <c r="BM95" s="206">
        <v>0</v>
      </c>
      <c r="BN95" s="206">
        <v>0</v>
      </c>
      <c r="BO95" s="206">
        <v>0</v>
      </c>
      <c r="BP95" s="206">
        <v>0</v>
      </c>
      <c r="BQ95" s="206">
        <v>0</v>
      </c>
      <c r="BR95" s="206">
        <v>0</v>
      </c>
      <c r="BS95" s="206">
        <v>0</v>
      </c>
      <c r="BT95" s="212" t="s">
        <v>149</v>
      </c>
      <c r="BU95" s="205">
        <v>0</v>
      </c>
      <c r="BV95" s="206">
        <v>0</v>
      </c>
      <c r="BW95" s="206">
        <v>0</v>
      </c>
      <c r="BX95" s="207" t="s">
        <v>149</v>
      </c>
      <c r="BY95" s="207">
        <v>24.161999999999999</v>
      </c>
      <c r="BZ95" s="207">
        <v>48.970999999999997</v>
      </c>
      <c r="CA95" s="208">
        <v>90.120999999999995</v>
      </c>
      <c r="CB95" s="207">
        <v>6.8760000000000003</v>
      </c>
    </row>
    <row r="96" spans="1:80" ht="11.25" customHeight="1" x14ac:dyDescent="0.2">
      <c r="A96" s="87" t="s">
        <v>301</v>
      </c>
      <c r="B96" s="87"/>
      <c r="C96" s="87"/>
      <c r="D96" s="87"/>
      <c r="E96" s="87"/>
      <c r="F96" s="87"/>
      <c r="G96" s="88"/>
      <c r="H96" s="89" t="s">
        <v>302</v>
      </c>
      <c r="I96" s="217">
        <v>628.59400000000005</v>
      </c>
      <c r="J96" s="217">
        <v>0</v>
      </c>
      <c r="K96" s="218">
        <v>0</v>
      </c>
      <c r="L96" s="218">
        <v>0</v>
      </c>
      <c r="M96" s="218">
        <v>0</v>
      </c>
      <c r="N96" s="218">
        <v>0</v>
      </c>
      <c r="O96" s="218">
        <v>0</v>
      </c>
      <c r="P96" s="218">
        <v>0</v>
      </c>
      <c r="Q96" s="218">
        <v>0</v>
      </c>
      <c r="R96" s="218">
        <v>0</v>
      </c>
      <c r="S96" s="218">
        <v>0</v>
      </c>
      <c r="T96" s="218">
        <v>0</v>
      </c>
      <c r="U96" s="219">
        <v>0</v>
      </c>
      <c r="V96" s="218">
        <v>0</v>
      </c>
      <c r="W96" s="218">
        <v>0</v>
      </c>
      <c r="X96" s="218">
        <v>0</v>
      </c>
      <c r="Y96" s="218">
        <v>0</v>
      </c>
      <c r="Z96" s="219">
        <v>0</v>
      </c>
      <c r="AA96" s="218">
        <v>0</v>
      </c>
      <c r="AB96" s="218">
        <v>0</v>
      </c>
      <c r="AC96" s="219">
        <v>0</v>
      </c>
      <c r="AD96" s="219">
        <v>0</v>
      </c>
      <c r="AE96" s="218">
        <v>0</v>
      </c>
      <c r="AF96" s="218">
        <v>0</v>
      </c>
      <c r="AG96" s="218" t="s">
        <v>149</v>
      </c>
      <c r="AH96" s="218" t="s">
        <v>149</v>
      </c>
      <c r="AI96" s="218" t="s">
        <v>149</v>
      </c>
      <c r="AJ96" s="218">
        <v>0</v>
      </c>
      <c r="AK96" s="218">
        <v>0</v>
      </c>
      <c r="AL96" s="218">
        <v>0</v>
      </c>
      <c r="AM96" s="218">
        <v>0</v>
      </c>
      <c r="AN96" s="218">
        <v>0</v>
      </c>
      <c r="AO96" s="218">
        <v>0</v>
      </c>
      <c r="AP96" s="218">
        <v>0</v>
      </c>
      <c r="AQ96" s="218">
        <v>0</v>
      </c>
      <c r="AR96" s="218">
        <v>0</v>
      </c>
      <c r="AS96" s="218">
        <v>0</v>
      </c>
      <c r="AT96" s="218">
        <v>0</v>
      </c>
      <c r="AU96" s="218">
        <v>0</v>
      </c>
      <c r="AV96" s="218">
        <v>0</v>
      </c>
      <c r="AW96" s="218">
        <v>0</v>
      </c>
      <c r="AX96" s="218">
        <v>0</v>
      </c>
      <c r="AY96" s="218">
        <v>0</v>
      </c>
      <c r="AZ96" s="218">
        <v>0</v>
      </c>
      <c r="BA96" s="219">
        <v>0</v>
      </c>
      <c r="BB96" s="219">
        <v>0</v>
      </c>
      <c r="BC96" s="218" t="s">
        <v>149</v>
      </c>
      <c r="BD96" s="218" t="s">
        <v>149</v>
      </c>
      <c r="BE96" s="218" t="s">
        <v>149</v>
      </c>
      <c r="BF96" s="218" t="s">
        <v>149</v>
      </c>
      <c r="BG96" s="218">
        <v>0</v>
      </c>
      <c r="BH96" s="218">
        <v>0</v>
      </c>
      <c r="BI96" s="218">
        <v>0</v>
      </c>
      <c r="BJ96" s="218">
        <v>0</v>
      </c>
      <c r="BK96" s="218">
        <v>0</v>
      </c>
      <c r="BL96" s="218">
        <v>0</v>
      </c>
      <c r="BM96" s="218">
        <v>0</v>
      </c>
      <c r="BN96" s="218">
        <v>0</v>
      </c>
      <c r="BO96" s="218">
        <v>0</v>
      </c>
      <c r="BP96" s="218">
        <v>0</v>
      </c>
      <c r="BQ96" s="218">
        <v>0</v>
      </c>
      <c r="BR96" s="218">
        <v>0</v>
      </c>
      <c r="BS96" s="218">
        <v>0</v>
      </c>
      <c r="BT96" s="218" t="s">
        <v>149</v>
      </c>
      <c r="BU96" s="219">
        <v>0</v>
      </c>
      <c r="BV96" s="218">
        <v>0</v>
      </c>
      <c r="BW96" s="218">
        <v>0</v>
      </c>
      <c r="BX96" s="219" t="s">
        <v>149</v>
      </c>
      <c r="BY96" s="219">
        <v>193.63200000000001</v>
      </c>
      <c r="BZ96" s="219">
        <v>434.96199999999999</v>
      </c>
      <c r="CA96" s="220">
        <v>497.25099999999998</v>
      </c>
      <c r="CB96" s="219">
        <v>56.131</v>
      </c>
    </row>
    <row r="97" spans="1:80" ht="11.25" customHeight="1" x14ac:dyDescent="0.2">
      <c r="A97" s="63" t="s">
        <v>303</v>
      </c>
      <c r="B97" s="63"/>
      <c r="C97" s="63"/>
      <c r="D97" s="63"/>
      <c r="E97" s="63"/>
      <c r="F97" s="63"/>
      <c r="G97" s="77"/>
      <c r="H97" s="66" t="s">
        <v>304</v>
      </c>
      <c r="I97" s="209">
        <v>56399.813000000002</v>
      </c>
      <c r="J97" s="209">
        <v>141.59700000000001</v>
      </c>
      <c r="K97" s="210">
        <v>34.790999999999997</v>
      </c>
      <c r="L97" s="210">
        <v>0</v>
      </c>
      <c r="M97" s="210">
        <v>8.3000000000000004E-2</v>
      </c>
      <c r="N97" s="210">
        <v>0</v>
      </c>
      <c r="O97" s="210">
        <v>4.8319999999999999</v>
      </c>
      <c r="P97" s="210">
        <v>0</v>
      </c>
      <c r="Q97" s="210">
        <v>30.184999999999999</v>
      </c>
      <c r="R97" s="210">
        <v>0</v>
      </c>
      <c r="S97" s="210">
        <v>51.101999999999997</v>
      </c>
      <c r="T97" s="210">
        <v>20.603000000000002</v>
      </c>
      <c r="U97" s="209">
        <v>460.40199999999999</v>
      </c>
      <c r="V97" s="210">
        <v>0</v>
      </c>
      <c r="W97" s="210">
        <v>189.66800000000001</v>
      </c>
      <c r="X97" s="210">
        <v>270.73399999999998</v>
      </c>
      <c r="Y97" s="210">
        <v>0</v>
      </c>
      <c r="Z97" s="209">
        <v>0</v>
      </c>
      <c r="AA97" s="210">
        <v>0</v>
      </c>
      <c r="AB97" s="210">
        <v>0</v>
      </c>
      <c r="AC97" s="209">
        <v>0</v>
      </c>
      <c r="AD97" s="209">
        <v>22957.724999999999</v>
      </c>
      <c r="AE97" s="210">
        <v>0.16700000000000001</v>
      </c>
      <c r="AF97" s="210">
        <v>1456.6030000000001</v>
      </c>
      <c r="AG97" s="210">
        <v>0</v>
      </c>
      <c r="AH97" s="210">
        <v>78.774000000000001</v>
      </c>
      <c r="AI97" s="210">
        <v>0</v>
      </c>
      <c r="AJ97" s="210">
        <v>2500.7420000000002</v>
      </c>
      <c r="AK97" s="210">
        <v>0</v>
      </c>
      <c r="AL97" s="210">
        <v>1968.0619999999999</v>
      </c>
      <c r="AM97" s="210">
        <v>4177.3249999999998</v>
      </c>
      <c r="AN97" s="210">
        <v>0.70699999999999996</v>
      </c>
      <c r="AO97" s="210">
        <v>0</v>
      </c>
      <c r="AP97" s="210">
        <v>36.478999999999999</v>
      </c>
      <c r="AQ97" s="210">
        <v>58.863</v>
      </c>
      <c r="AR97" s="210">
        <v>4960.21</v>
      </c>
      <c r="AS97" s="210">
        <v>6641.2950000000001</v>
      </c>
      <c r="AT97" s="210">
        <v>7.3310000000000004</v>
      </c>
      <c r="AU97" s="210">
        <v>31.196999999999999</v>
      </c>
      <c r="AV97" s="210">
        <v>155.999</v>
      </c>
      <c r="AW97" s="210">
        <v>91.963999999999999</v>
      </c>
      <c r="AX97" s="210">
        <v>467.596</v>
      </c>
      <c r="AY97" s="210">
        <v>73.045000000000002</v>
      </c>
      <c r="AZ97" s="210">
        <v>251.36600000000001</v>
      </c>
      <c r="BA97" s="209">
        <v>19434.281999999999</v>
      </c>
      <c r="BB97" s="209">
        <v>1982.3879999999999</v>
      </c>
      <c r="BC97" s="210">
        <v>0</v>
      </c>
      <c r="BD97" s="210">
        <v>0</v>
      </c>
      <c r="BE97" s="210">
        <v>0</v>
      </c>
      <c r="BF97" s="210">
        <v>0</v>
      </c>
      <c r="BG97" s="210">
        <v>28.829000000000001</v>
      </c>
      <c r="BH97" s="210">
        <v>132.892</v>
      </c>
      <c r="BI97" s="210">
        <v>671.41399999999999</v>
      </c>
      <c r="BJ97" s="210">
        <v>6.4489999999999998</v>
      </c>
      <c r="BK97" s="210">
        <v>119.828</v>
      </c>
      <c r="BL97" s="210">
        <v>43.874000000000002</v>
      </c>
      <c r="BM97" s="210">
        <v>0</v>
      </c>
      <c r="BN97" s="210">
        <v>198.74100000000001</v>
      </c>
      <c r="BO97" s="210">
        <v>0</v>
      </c>
      <c r="BP97" s="210">
        <v>480.46600000000001</v>
      </c>
      <c r="BQ97" s="210">
        <v>0</v>
      </c>
      <c r="BR97" s="210">
        <v>0</v>
      </c>
      <c r="BS97" s="210">
        <v>39.960999999999999</v>
      </c>
      <c r="BT97" s="210">
        <v>259.93400000000003</v>
      </c>
      <c r="BU97" s="209">
        <v>38.906999999999996</v>
      </c>
      <c r="BV97" s="210">
        <v>0</v>
      </c>
      <c r="BW97" s="210">
        <v>38.906999999999996</v>
      </c>
      <c r="BX97" s="209">
        <v>0</v>
      </c>
      <c r="BY97" s="209">
        <v>2118.027</v>
      </c>
      <c r="BZ97" s="209">
        <v>9266.4850000000006</v>
      </c>
      <c r="CA97" s="211">
        <v>51813.849000000002</v>
      </c>
      <c r="CB97" s="209">
        <v>2346.277</v>
      </c>
    </row>
    <row r="98" spans="1:80" ht="11.25" customHeight="1" x14ac:dyDescent="0.2">
      <c r="A98" s="94" t="s">
        <v>305</v>
      </c>
      <c r="B98" s="94"/>
      <c r="C98" s="94"/>
      <c r="D98" s="94"/>
      <c r="E98" s="94"/>
      <c r="F98" s="94"/>
      <c r="G98" s="95"/>
      <c r="H98" s="96" t="s">
        <v>306</v>
      </c>
      <c r="I98" s="217">
        <v>11994.197</v>
      </c>
      <c r="J98" s="217">
        <v>58.393000000000001</v>
      </c>
      <c r="K98" s="221">
        <v>3.6240000000000001</v>
      </c>
      <c r="L98" s="221">
        <v>0</v>
      </c>
      <c r="M98" s="221">
        <v>0</v>
      </c>
      <c r="N98" s="221">
        <v>0</v>
      </c>
      <c r="O98" s="221">
        <v>0</v>
      </c>
      <c r="P98" s="221">
        <v>0</v>
      </c>
      <c r="Q98" s="221">
        <v>3.6669999999999998</v>
      </c>
      <c r="R98" s="221">
        <v>0</v>
      </c>
      <c r="S98" s="221">
        <v>51.101999999999997</v>
      </c>
      <c r="T98" s="221">
        <v>0</v>
      </c>
      <c r="U98" s="217">
        <v>0</v>
      </c>
      <c r="V98" s="221">
        <v>0</v>
      </c>
      <c r="W98" s="221">
        <v>0</v>
      </c>
      <c r="X98" s="221">
        <v>0</v>
      </c>
      <c r="Y98" s="221">
        <v>0</v>
      </c>
      <c r="Z98" s="217">
        <v>0</v>
      </c>
      <c r="AA98" s="221">
        <v>0</v>
      </c>
      <c r="AB98" s="221">
        <v>0</v>
      </c>
      <c r="AC98" s="217">
        <v>0</v>
      </c>
      <c r="AD98" s="217">
        <v>9300.7669999999998</v>
      </c>
      <c r="AE98" s="221">
        <v>0</v>
      </c>
      <c r="AF98" s="221">
        <v>1456.577</v>
      </c>
      <c r="AG98" s="221" t="s">
        <v>149</v>
      </c>
      <c r="AH98" s="221" t="s">
        <v>149</v>
      </c>
      <c r="AI98" s="221" t="s">
        <v>149</v>
      </c>
      <c r="AJ98" s="221">
        <v>0</v>
      </c>
      <c r="AK98" s="221">
        <v>0</v>
      </c>
      <c r="AL98" s="221">
        <v>1662.4929999999999</v>
      </c>
      <c r="AM98" s="221">
        <v>0</v>
      </c>
      <c r="AN98" s="221">
        <v>0</v>
      </c>
      <c r="AO98" s="221">
        <v>0</v>
      </c>
      <c r="AP98" s="221">
        <v>0</v>
      </c>
      <c r="AQ98" s="221">
        <v>52.393999999999998</v>
      </c>
      <c r="AR98" s="221">
        <v>4960.2110000000002</v>
      </c>
      <c r="AS98" s="221">
        <v>4.0209999999999999</v>
      </c>
      <c r="AT98" s="221">
        <v>0.28000000000000003</v>
      </c>
      <c r="AU98" s="221">
        <v>31.196999999999999</v>
      </c>
      <c r="AV98" s="221">
        <v>156.001</v>
      </c>
      <c r="AW98" s="221">
        <v>91.963999999999999</v>
      </c>
      <c r="AX98" s="221">
        <v>467.59500000000003</v>
      </c>
      <c r="AY98" s="221">
        <v>73.043999999999997</v>
      </c>
      <c r="AZ98" s="221">
        <v>344.99</v>
      </c>
      <c r="BA98" s="217">
        <v>2635.0369999999998</v>
      </c>
      <c r="BB98" s="217">
        <v>0</v>
      </c>
      <c r="BC98" s="221" t="s">
        <v>149</v>
      </c>
      <c r="BD98" s="221" t="s">
        <v>149</v>
      </c>
      <c r="BE98" s="221" t="s">
        <v>149</v>
      </c>
      <c r="BF98" s="221" t="s">
        <v>149</v>
      </c>
      <c r="BG98" s="221" t="s">
        <v>149</v>
      </c>
      <c r="BH98" s="221" t="s">
        <v>149</v>
      </c>
      <c r="BI98" s="221" t="s">
        <v>149</v>
      </c>
      <c r="BJ98" s="221" t="s">
        <v>149</v>
      </c>
      <c r="BK98" s="221" t="s">
        <v>149</v>
      </c>
      <c r="BL98" s="221" t="s">
        <v>149</v>
      </c>
      <c r="BM98" s="221" t="s">
        <v>149</v>
      </c>
      <c r="BN98" s="221">
        <v>0</v>
      </c>
      <c r="BO98" s="221" t="s">
        <v>149</v>
      </c>
      <c r="BP98" s="221">
        <v>0</v>
      </c>
      <c r="BQ98" s="221" t="s">
        <v>149</v>
      </c>
      <c r="BR98" s="221">
        <v>0</v>
      </c>
      <c r="BS98" s="221" t="s">
        <v>149</v>
      </c>
      <c r="BT98" s="221" t="s">
        <v>149</v>
      </c>
      <c r="BU98" s="217" t="s">
        <v>149</v>
      </c>
      <c r="BV98" s="221" t="s">
        <v>149</v>
      </c>
      <c r="BW98" s="221" t="s">
        <v>149</v>
      </c>
      <c r="BX98" s="217" t="s">
        <v>149</v>
      </c>
      <c r="BY98" s="217" t="s">
        <v>149</v>
      </c>
      <c r="BZ98" s="217" t="s">
        <v>149</v>
      </c>
      <c r="CA98" s="222">
        <v>11982.671</v>
      </c>
      <c r="CB98" s="217">
        <v>11.526</v>
      </c>
    </row>
    <row r="99" spans="1:80" s="99" customFormat="1" ht="11.25" customHeight="1" x14ac:dyDescent="0.2">
      <c r="A99" s="70" t="s">
        <v>146</v>
      </c>
      <c r="B99" s="71" t="s">
        <v>307</v>
      </c>
      <c r="C99" s="71"/>
      <c r="D99" s="71"/>
      <c r="E99" s="71"/>
      <c r="F99" s="71"/>
      <c r="G99" s="72"/>
      <c r="H99" s="73" t="s">
        <v>308</v>
      </c>
      <c r="I99" s="199">
        <v>11889.32</v>
      </c>
      <c r="J99" s="199">
        <v>58.393000000000001</v>
      </c>
      <c r="K99" s="200">
        <v>3.6240000000000001</v>
      </c>
      <c r="L99" s="200">
        <v>0</v>
      </c>
      <c r="M99" s="200">
        <v>0</v>
      </c>
      <c r="N99" s="200">
        <v>0</v>
      </c>
      <c r="O99" s="200">
        <v>0</v>
      </c>
      <c r="P99" s="200">
        <v>0</v>
      </c>
      <c r="Q99" s="200">
        <v>3.6669999999999998</v>
      </c>
      <c r="R99" s="200">
        <v>0</v>
      </c>
      <c r="S99" s="200">
        <v>51.101999999999997</v>
      </c>
      <c r="T99" s="200">
        <v>0</v>
      </c>
      <c r="U99" s="199">
        <v>0</v>
      </c>
      <c r="V99" s="200">
        <v>0</v>
      </c>
      <c r="W99" s="200">
        <v>0</v>
      </c>
      <c r="X99" s="200">
        <v>0</v>
      </c>
      <c r="Y99" s="200">
        <v>0</v>
      </c>
      <c r="Z99" s="199">
        <v>0</v>
      </c>
      <c r="AA99" s="200">
        <v>0</v>
      </c>
      <c r="AB99" s="200">
        <v>0</v>
      </c>
      <c r="AC99" s="199">
        <v>0</v>
      </c>
      <c r="AD99" s="199">
        <v>9195.89</v>
      </c>
      <c r="AE99" s="200">
        <v>0</v>
      </c>
      <c r="AF99" s="200">
        <v>1456.577</v>
      </c>
      <c r="AG99" s="200" t="s">
        <v>149</v>
      </c>
      <c r="AH99" s="200" t="s">
        <v>149</v>
      </c>
      <c r="AI99" s="200" t="s">
        <v>149</v>
      </c>
      <c r="AJ99" s="200">
        <v>0</v>
      </c>
      <c r="AK99" s="200">
        <v>0</v>
      </c>
      <c r="AL99" s="200">
        <v>1662.4929999999999</v>
      </c>
      <c r="AM99" s="200">
        <v>0</v>
      </c>
      <c r="AN99" s="200">
        <v>0</v>
      </c>
      <c r="AO99" s="200">
        <v>0</v>
      </c>
      <c r="AP99" s="200">
        <v>0</v>
      </c>
      <c r="AQ99" s="200">
        <v>50.6</v>
      </c>
      <c r="AR99" s="200">
        <v>4960.2110000000002</v>
      </c>
      <c r="AS99" s="200">
        <v>4.0209999999999999</v>
      </c>
      <c r="AT99" s="200">
        <v>0.28000000000000003</v>
      </c>
      <c r="AU99" s="200">
        <v>31.196999999999999</v>
      </c>
      <c r="AV99" s="200">
        <v>52.917999999999999</v>
      </c>
      <c r="AW99" s="200">
        <v>91.963999999999999</v>
      </c>
      <c r="AX99" s="200">
        <v>467.59500000000003</v>
      </c>
      <c r="AY99" s="200">
        <v>73.043999999999997</v>
      </c>
      <c r="AZ99" s="200">
        <v>344.99</v>
      </c>
      <c r="BA99" s="199">
        <v>2635.0369999999998</v>
      </c>
      <c r="BB99" s="199">
        <v>0</v>
      </c>
      <c r="BC99" s="200" t="s">
        <v>149</v>
      </c>
      <c r="BD99" s="200" t="s">
        <v>149</v>
      </c>
      <c r="BE99" s="200" t="s">
        <v>149</v>
      </c>
      <c r="BF99" s="200" t="s">
        <v>149</v>
      </c>
      <c r="BG99" s="200" t="s">
        <v>149</v>
      </c>
      <c r="BH99" s="200" t="s">
        <v>149</v>
      </c>
      <c r="BI99" s="200" t="s">
        <v>149</v>
      </c>
      <c r="BJ99" s="200" t="s">
        <v>149</v>
      </c>
      <c r="BK99" s="200" t="s">
        <v>149</v>
      </c>
      <c r="BL99" s="200" t="s">
        <v>149</v>
      </c>
      <c r="BM99" s="200" t="s">
        <v>149</v>
      </c>
      <c r="BN99" s="200">
        <v>0</v>
      </c>
      <c r="BO99" s="200" t="s">
        <v>149</v>
      </c>
      <c r="BP99" s="200">
        <v>0</v>
      </c>
      <c r="BQ99" s="200" t="s">
        <v>149</v>
      </c>
      <c r="BR99" s="200">
        <v>0</v>
      </c>
      <c r="BS99" s="200" t="s">
        <v>149</v>
      </c>
      <c r="BT99" s="200" t="s">
        <v>149</v>
      </c>
      <c r="BU99" s="199" t="s">
        <v>149</v>
      </c>
      <c r="BV99" s="200" t="s">
        <v>149</v>
      </c>
      <c r="BW99" s="200" t="s">
        <v>149</v>
      </c>
      <c r="BX99" s="199" t="s">
        <v>149</v>
      </c>
      <c r="BY99" s="199" t="s">
        <v>149</v>
      </c>
      <c r="BZ99" s="199" t="s">
        <v>149</v>
      </c>
      <c r="CA99" s="201">
        <v>11877.793</v>
      </c>
      <c r="CB99" s="199">
        <v>11.526</v>
      </c>
    </row>
    <row r="100" spans="1:80" ht="11.25" customHeight="1" x14ac:dyDescent="0.2">
      <c r="A100" s="47"/>
      <c r="B100" s="47" t="s">
        <v>146</v>
      </c>
      <c r="C100" s="48" t="s">
        <v>309</v>
      </c>
      <c r="D100" s="48"/>
      <c r="E100" s="48"/>
      <c r="F100" s="48"/>
      <c r="G100" s="49"/>
      <c r="H100" s="50" t="s">
        <v>310</v>
      </c>
      <c r="I100" s="199">
        <v>0</v>
      </c>
      <c r="J100" s="199" t="s">
        <v>149</v>
      </c>
      <c r="K100" s="202" t="s">
        <v>149</v>
      </c>
      <c r="L100" s="202" t="s">
        <v>149</v>
      </c>
      <c r="M100" s="202" t="s">
        <v>149</v>
      </c>
      <c r="N100" s="202" t="s">
        <v>149</v>
      </c>
      <c r="O100" s="202" t="s">
        <v>149</v>
      </c>
      <c r="P100" s="202" t="s">
        <v>149</v>
      </c>
      <c r="Q100" s="202" t="s">
        <v>149</v>
      </c>
      <c r="R100" s="202" t="s">
        <v>149</v>
      </c>
      <c r="S100" s="202" t="s">
        <v>149</v>
      </c>
      <c r="T100" s="202" t="s">
        <v>149</v>
      </c>
      <c r="U100" s="199" t="s">
        <v>149</v>
      </c>
      <c r="V100" s="202" t="s">
        <v>149</v>
      </c>
      <c r="W100" s="202" t="s">
        <v>149</v>
      </c>
      <c r="X100" s="202" t="s">
        <v>149</v>
      </c>
      <c r="Y100" s="202" t="s">
        <v>149</v>
      </c>
      <c r="Z100" s="199" t="s">
        <v>149</v>
      </c>
      <c r="AA100" s="202" t="s">
        <v>149</v>
      </c>
      <c r="AB100" s="202" t="s">
        <v>149</v>
      </c>
      <c r="AC100" s="203" t="s">
        <v>149</v>
      </c>
      <c r="AD100" s="199">
        <v>0</v>
      </c>
      <c r="AE100" s="202">
        <v>0</v>
      </c>
      <c r="AF100" s="202">
        <v>0</v>
      </c>
      <c r="AG100" s="202" t="s">
        <v>149</v>
      </c>
      <c r="AH100" s="202" t="s">
        <v>149</v>
      </c>
      <c r="AI100" s="202" t="s">
        <v>149</v>
      </c>
      <c r="AJ100" s="202">
        <v>0</v>
      </c>
      <c r="AK100" s="202">
        <v>0</v>
      </c>
      <c r="AL100" s="202">
        <v>0</v>
      </c>
      <c r="AM100" s="202">
        <v>0</v>
      </c>
      <c r="AN100" s="202">
        <v>0</v>
      </c>
      <c r="AO100" s="202">
        <v>0</v>
      </c>
      <c r="AP100" s="202">
        <v>0</v>
      </c>
      <c r="AQ100" s="202">
        <v>0</v>
      </c>
      <c r="AR100" s="202">
        <v>0</v>
      </c>
      <c r="AS100" s="202">
        <v>0</v>
      </c>
      <c r="AT100" s="202">
        <v>0</v>
      </c>
      <c r="AU100" s="202">
        <v>0</v>
      </c>
      <c r="AV100" s="202">
        <v>0</v>
      </c>
      <c r="AW100" s="202">
        <v>0</v>
      </c>
      <c r="AX100" s="202">
        <v>0</v>
      </c>
      <c r="AY100" s="202">
        <v>0</v>
      </c>
      <c r="AZ100" s="202">
        <v>0</v>
      </c>
      <c r="BA100" s="203" t="s">
        <v>149</v>
      </c>
      <c r="BB100" s="199">
        <v>0</v>
      </c>
      <c r="BC100" s="202" t="s">
        <v>149</v>
      </c>
      <c r="BD100" s="202" t="s">
        <v>149</v>
      </c>
      <c r="BE100" s="202" t="s">
        <v>149</v>
      </c>
      <c r="BF100" s="202" t="s">
        <v>149</v>
      </c>
      <c r="BG100" s="202" t="s">
        <v>149</v>
      </c>
      <c r="BH100" s="202" t="s">
        <v>149</v>
      </c>
      <c r="BI100" s="202" t="s">
        <v>149</v>
      </c>
      <c r="BJ100" s="202" t="s">
        <v>149</v>
      </c>
      <c r="BK100" s="202" t="s">
        <v>149</v>
      </c>
      <c r="BL100" s="202" t="s">
        <v>149</v>
      </c>
      <c r="BM100" s="202" t="s">
        <v>149</v>
      </c>
      <c r="BN100" s="202">
        <v>0</v>
      </c>
      <c r="BO100" s="202" t="s">
        <v>149</v>
      </c>
      <c r="BP100" s="202">
        <v>0</v>
      </c>
      <c r="BQ100" s="202" t="s">
        <v>149</v>
      </c>
      <c r="BR100" s="202">
        <v>0</v>
      </c>
      <c r="BS100" s="202" t="s">
        <v>149</v>
      </c>
      <c r="BT100" s="200" t="s">
        <v>149</v>
      </c>
      <c r="BU100" s="199" t="s">
        <v>149</v>
      </c>
      <c r="BV100" s="202" t="s">
        <v>149</v>
      </c>
      <c r="BW100" s="202" t="s">
        <v>149</v>
      </c>
      <c r="BX100" s="203" t="s">
        <v>149</v>
      </c>
      <c r="BY100" s="203" t="s">
        <v>149</v>
      </c>
      <c r="BZ100" s="203" t="s">
        <v>149</v>
      </c>
      <c r="CA100" s="204">
        <v>0</v>
      </c>
      <c r="CB100" s="203">
        <v>0</v>
      </c>
    </row>
    <row r="101" spans="1:80" ht="11.25" customHeight="1" x14ac:dyDescent="0.2">
      <c r="A101" s="47"/>
      <c r="B101" s="47" t="s">
        <v>146</v>
      </c>
      <c r="C101" s="48" t="s">
        <v>311</v>
      </c>
      <c r="D101" s="48"/>
      <c r="E101" s="48"/>
      <c r="F101" s="48"/>
      <c r="G101" s="49"/>
      <c r="H101" s="50" t="s">
        <v>312</v>
      </c>
      <c r="I101" s="199">
        <v>0</v>
      </c>
      <c r="J101" s="199" t="s">
        <v>149</v>
      </c>
      <c r="K101" s="202" t="s">
        <v>149</v>
      </c>
      <c r="L101" s="202" t="s">
        <v>149</v>
      </c>
      <c r="M101" s="202" t="s">
        <v>149</v>
      </c>
      <c r="N101" s="202" t="s">
        <v>149</v>
      </c>
      <c r="O101" s="202" t="s">
        <v>149</v>
      </c>
      <c r="P101" s="202" t="s">
        <v>149</v>
      </c>
      <c r="Q101" s="202" t="s">
        <v>149</v>
      </c>
      <c r="R101" s="202" t="s">
        <v>149</v>
      </c>
      <c r="S101" s="202" t="s">
        <v>149</v>
      </c>
      <c r="T101" s="202" t="s">
        <v>149</v>
      </c>
      <c r="U101" s="199" t="s">
        <v>149</v>
      </c>
      <c r="V101" s="202" t="s">
        <v>149</v>
      </c>
      <c r="W101" s="202" t="s">
        <v>149</v>
      </c>
      <c r="X101" s="202" t="s">
        <v>149</v>
      </c>
      <c r="Y101" s="202" t="s">
        <v>149</v>
      </c>
      <c r="Z101" s="199" t="s">
        <v>149</v>
      </c>
      <c r="AA101" s="202" t="s">
        <v>149</v>
      </c>
      <c r="AB101" s="202" t="s">
        <v>149</v>
      </c>
      <c r="AC101" s="203" t="s">
        <v>149</v>
      </c>
      <c r="AD101" s="199">
        <v>0</v>
      </c>
      <c r="AE101" s="202">
        <v>0</v>
      </c>
      <c r="AF101" s="202">
        <v>0</v>
      </c>
      <c r="AG101" s="202" t="s">
        <v>149</v>
      </c>
      <c r="AH101" s="202" t="s">
        <v>149</v>
      </c>
      <c r="AI101" s="202" t="s">
        <v>149</v>
      </c>
      <c r="AJ101" s="202">
        <v>0</v>
      </c>
      <c r="AK101" s="202">
        <v>0</v>
      </c>
      <c r="AL101" s="202">
        <v>0</v>
      </c>
      <c r="AM101" s="202">
        <v>0</v>
      </c>
      <c r="AN101" s="202">
        <v>0</v>
      </c>
      <c r="AO101" s="202">
        <v>0</v>
      </c>
      <c r="AP101" s="202">
        <v>0</v>
      </c>
      <c r="AQ101" s="202">
        <v>0</v>
      </c>
      <c r="AR101" s="202">
        <v>0</v>
      </c>
      <c r="AS101" s="202">
        <v>0</v>
      </c>
      <c r="AT101" s="202">
        <v>0</v>
      </c>
      <c r="AU101" s="202">
        <v>0</v>
      </c>
      <c r="AV101" s="202">
        <v>0</v>
      </c>
      <c r="AW101" s="202">
        <v>0</v>
      </c>
      <c r="AX101" s="202">
        <v>0</v>
      </c>
      <c r="AY101" s="202">
        <v>0</v>
      </c>
      <c r="AZ101" s="202">
        <v>0</v>
      </c>
      <c r="BA101" s="203" t="s">
        <v>149</v>
      </c>
      <c r="BB101" s="199">
        <v>0</v>
      </c>
      <c r="BC101" s="202" t="s">
        <v>149</v>
      </c>
      <c r="BD101" s="202" t="s">
        <v>149</v>
      </c>
      <c r="BE101" s="202" t="s">
        <v>149</v>
      </c>
      <c r="BF101" s="202" t="s">
        <v>149</v>
      </c>
      <c r="BG101" s="202" t="s">
        <v>149</v>
      </c>
      <c r="BH101" s="202" t="s">
        <v>149</v>
      </c>
      <c r="BI101" s="202" t="s">
        <v>149</v>
      </c>
      <c r="BJ101" s="202" t="s">
        <v>149</v>
      </c>
      <c r="BK101" s="202" t="s">
        <v>149</v>
      </c>
      <c r="BL101" s="202" t="s">
        <v>149</v>
      </c>
      <c r="BM101" s="202" t="s">
        <v>149</v>
      </c>
      <c r="BN101" s="202">
        <v>0</v>
      </c>
      <c r="BO101" s="202" t="s">
        <v>149</v>
      </c>
      <c r="BP101" s="202">
        <v>0</v>
      </c>
      <c r="BQ101" s="202" t="s">
        <v>149</v>
      </c>
      <c r="BR101" s="202">
        <v>0</v>
      </c>
      <c r="BS101" s="202" t="s">
        <v>149</v>
      </c>
      <c r="BT101" s="200" t="s">
        <v>149</v>
      </c>
      <c r="BU101" s="199" t="s">
        <v>149</v>
      </c>
      <c r="BV101" s="202" t="s">
        <v>149</v>
      </c>
      <c r="BW101" s="202" t="s">
        <v>149</v>
      </c>
      <c r="BX101" s="203" t="s">
        <v>149</v>
      </c>
      <c r="BY101" s="203" t="s">
        <v>149</v>
      </c>
      <c r="BZ101" s="203" t="s">
        <v>149</v>
      </c>
      <c r="CA101" s="204">
        <v>0</v>
      </c>
      <c r="CB101" s="203">
        <v>0</v>
      </c>
    </row>
    <row r="102" spans="1:80" s="100" customFormat="1" ht="11.25" customHeight="1" x14ac:dyDescent="0.2">
      <c r="A102" s="47"/>
      <c r="B102" s="47" t="s">
        <v>146</v>
      </c>
      <c r="C102" s="48" t="s">
        <v>313</v>
      </c>
      <c r="D102" s="48"/>
      <c r="E102" s="48"/>
      <c r="F102" s="48"/>
      <c r="G102" s="49"/>
      <c r="H102" s="50" t="s">
        <v>314</v>
      </c>
      <c r="I102" s="199">
        <v>11830.927</v>
      </c>
      <c r="J102" s="199" t="s">
        <v>149</v>
      </c>
      <c r="K102" s="202" t="s">
        <v>149</v>
      </c>
      <c r="L102" s="202" t="s">
        <v>149</v>
      </c>
      <c r="M102" s="202" t="s">
        <v>149</v>
      </c>
      <c r="N102" s="202" t="s">
        <v>149</v>
      </c>
      <c r="O102" s="202" t="s">
        <v>149</v>
      </c>
      <c r="P102" s="202" t="s">
        <v>149</v>
      </c>
      <c r="Q102" s="202" t="s">
        <v>149</v>
      </c>
      <c r="R102" s="202" t="s">
        <v>149</v>
      </c>
      <c r="S102" s="202" t="s">
        <v>149</v>
      </c>
      <c r="T102" s="202" t="s">
        <v>149</v>
      </c>
      <c r="U102" s="199" t="s">
        <v>149</v>
      </c>
      <c r="V102" s="202" t="s">
        <v>149</v>
      </c>
      <c r="W102" s="202" t="s">
        <v>149</v>
      </c>
      <c r="X102" s="202" t="s">
        <v>149</v>
      </c>
      <c r="Y102" s="202" t="s">
        <v>149</v>
      </c>
      <c r="Z102" s="199" t="s">
        <v>149</v>
      </c>
      <c r="AA102" s="202" t="s">
        <v>149</v>
      </c>
      <c r="AB102" s="202" t="s">
        <v>149</v>
      </c>
      <c r="AC102" s="203" t="s">
        <v>149</v>
      </c>
      <c r="AD102" s="199">
        <v>9195.89</v>
      </c>
      <c r="AE102" s="202">
        <v>0</v>
      </c>
      <c r="AF102" s="202">
        <v>1456.577</v>
      </c>
      <c r="AG102" s="202" t="s">
        <v>149</v>
      </c>
      <c r="AH102" s="202" t="s">
        <v>149</v>
      </c>
      <c r="AI102" s="202" t="s">
        <v>149</v>
      </c>
      <c r="AJ102" s="202">
        <v>0</v>
      </c>
      <c r="AK102" s="202">
        <v>0</v>
      </c>
      <c r="AL102" s="202">
        <v>1662.4929999999999</v>
      </c>
      <c r="AM102" s="202">
        <v>0</v>
      </c>
      <c r="AN102" s="202">
        <v>0</v>
      </c>
      <c r="AO102" s="202">
        <v>0</v>
      </c>
      <c r="AP102" s="202">
        <v>0</v>
      </c>
      <c r="AQ102" s="202">
        <v>50.6</v>
      </c>
      <c r="AR102" s="202">
        <v>4960.2110000000002</v>
      </c>
      <c r="AS102" s="202">
        <v>4.0209999999999999</v>
      </c>
      <c r="AT102" s="202">
        <v>0.28000000000000003</v>
      </c>
      <c r="AU102" s="202">
        <v>31.196999999999999</v>
      </c>
      <c r="AV102" s="202">
        <v>52.917999999999999</v>
      </c>
      <c r="AW102" s="202">
        <v>91.963999999999999</v>
      </c>
      <c r="AX102" s="202">
        <v>467.59500000000003</v>
      </c>
      <c r="AY102" s="202">
        <v>73.043999999999997</v>
      </c>
      <c r="AZ102" s="202">
        <v>344.99</v>
      </c>
      <c r="BA102" s="203">
        <v>2635.0369999999998</v>
      </c>
      <c r="BB102" s="199">
        <v>0</v>
      </c>
      <c r="BC102" s="202" t="s">
        <v>149</v>
      </c>
      <c r="BD102" s="202" t="s">
        <v>149</v>
      </c>
      <c r="BE102" s="202" t="s">
        <v>149</v>
      </c>
      <c r="BF102" s="202" t="s">
        <v>149</v>
      </c>
      <c r="BG102" s="202" t="s">
        <v>149</v>
      </c>
      <c r="BH102" s="202" t="s">
        <v>149</v>
      </c>
      <c r="BI102" s="202" t="s">
        <v>149</v>
      </c>
      <c r="BJ102" s="202" t="s">
        <v>149</v>
      </c>
      <c r="BK102" s="202" t="s">
        <v>149</v>
      </c>
      <c r="BL102" s="202" t="s">
        <v>149</v>
      </c>
      <c r="BM102" s="202" t="s">
        <v>149</v>
      </c>
      <c r="BN102" s="202">
        <v>0</v>
      </c>
      <c r="BO102" s="202" t="s">
        <v>149</v>
      </c>
      <c r="BP102" s="202">
        <v>0</v>
      </c>
      <c r="BQ102" s="202" t="s">
        <v>149</v>
      </c>
      <c r="BR102" s="202">
        <v>0</v>
      </c>
      <c r="BS102" s="202" t="s">
        <v>149</v>
      </c>
      <c r="BT102" s="200" t="s">
        <v>149</v>
      </c>
      <c r="BU102" s="199" t="s">
        <v>149</v>
      </c>
      <c r="BV102" s="202" t="s">
        <v>149</v>
      </c>
      <c r="BW102" s="202" t="s">
        <v>149</v>
      </c>
      <c r="BX102" s="203" t="s">
        <v>149</v>
      </c>
      <c r="BY102" s="203" t="s">
        <v>149</v>
      </c>
      <c r="BZ102" s="203" t="s">
        <v>149</v>
      </c>
      <c r="CA102" s="204">
        <v>11819.401</v>
      </c>
      <c r="CB102" s="203">
        <v>11.526</v>
      </c>
    </row>
    <row r="103" spans="1:80" ht="11.25" customHeight="1" x14ac:dyDescent="0.2">
      <c r="A103" s="47" t="s">
        <v>146</v>
      </c>
      <c r="B103" s="48" t="s">
        <v>315</v>
      </c>
      <c r="C103" s="48"/>
      <c r="D103" s="48"/>
      <c r="E103" s="48"/>
      <c r="F103" s="48"/>
      <c r="G103" s="49"/>
      <c r="H103" s="50" t="s">
        <v>316</v>
      </c>
      <c r="I103" s="199">
        <v>66.555000000000007</v>
      </c>
      <c r="J103" s="199">
        <v>0</v>
      </c>
      <c r="K103" s="202">
        <v>0</v>
      </c>
      <c r="L103" s="202">
        <v>0</v>
      </c>
      <c r="M103" s="202">
        <v>0</v>
      </c>
      <c r="N103" s="202">
        <v>0</v>
      </c>
      <c r="O103" s="202">
        <v>0</v>
      </c>
      <c r="P103" s="202">
        <v>0</v>
      </c>
      <c r="Q103" s="202">
        <v>0</v>
      </c>
      <c r="R103" s="202">
        <v>0</v>
      </c>
      <c r="S103" s="202">
        <v>0</v>
      </c>
      <c r="T103" s="202">
        <v>0</v>
      </c>
      <c r="U103" s="199">
        <v>0</v>
      </c>
      <c r="V103" s="202">
        <v>0</v>
      </c>
      <c r="W103" s="202">
        <v>0</v>
      </c>
      <c r="X103" s="202">
        <v>0</v>
      </c>
      <c r="Y103" s="202">
        <v>0</v>
      </c>
      <c r="Z103" s="199">
        <v>0</v>
      </c>
      <c r="AA103" s="202">
        <v>0</v>
      </c>
      <c r="AB103" s="202">
        <v>0</v>
      </c>
      <c r="AC103" s="203">
        <v>0</v>
      </c>
      <c r="AD103" s="199">
        <v>66.555000000000007</v>
      </c>
      <c r="AE103" s="202">
        <v>0</v>
      </c>
      <c r="AF103" s="202">
        <v>0</v>
      </c>
      <c r="AG103" s="202" t="s">
        <v>149</v>
      </c>
      <c r="AH103" s="202" t="s">
        <v>149</v>
      </c>
      <c r="AI103" s="202" t="s">
        <v>149</v>
      </c>
      <c r="AJ103" s="202">
        <v>0</v>
      </c>
      <c r="AK103" s="202">
        <v>0</v>
      </c>
      <c r="AL103" s="202">
        <v>0</v>
      </c>
      <c r="AM103" s="202">
        <v>0</v>
      </c>
      <c r="AN103" s="202">
        <v>0</v>
      </c>
      <c r="AO103" s="202">
        <v>0</v>
      </c>
      <c r="AP103" s="202">
        <v>0</v>
      </c>
      <c r="AQ103" s="202">
        <v>0</v>
      </c>
      <c r="AR103" s="202">
        <v>0</v>
      </c>
      <c r="AS103" s="202">
        <v>0</v>
      </c>
      <c r="AT103" s="202">
        <v>0</v>
      </c>
      <c r="AU103" s="202">
        <v>0</v>
      </c>
      <c r="AV103" s="202">
        <v>66.555000000000007</v>
      </c>
      <c r="AW103" s="202">
        <v>0</v>
      </c>
      <c r="AX103" s="202">
        <v>0</v>
      </c>
      <c r="AY103" s="202">
        <v>0</v>
      </c>
      <c r="AZ103" s="202">
        <v>0</v>
      </c>
      <c r="BA103" s="203">
        <v>0</v>
      </c>
      <c r="BB103" s="199">
        <v>0</v>
      </c>
      <c r="BC103" s="202" t="s">
        <v>149</v>
      </c>
      <c r="BD103" s="202" t="s">
        <v>149</v>
      </c>
      <c r="BE103" s="202" t="s">
        <v>149</v>
      </c>
      <c r="BF103" s="202" t="s">
        <v>149</v>
      </c>
      <c r="BG103" s="202" t="s">
        <v>149</v>
      </c>
      <c r="BH103" s="202" t="s">
        <v>149</v>
      </c>
      <c r="BI103" s="202" t="s">
        <v>149</v>
      </c>
      <c r="BJ103" s="202" t="s">
        <v>149</v>
      </c>
      <c r="BK103" s="202" t="s">
        <v>149</v>
      </c>
      <c r="BL103" s="202" t="s">
        <v>149</v>
      </c>
      <c r="BM103" s="202" t="s">
        <v>149</v>
      </c>
      <c r="BN103" s="202">
        <v>0</v>
      </c>
      <c r="BO103" s="202" t="s">
        <v>149</v>
      </c>
      <c r="BP103" s="202">
        <v>0</v>
      </c>
      <c r="BQ103" s="202" t="s">
        <v>149</v>
      </c>
      <c r="BR103" s="202">
        <v>0</v>
      </c>
      <c r="BS103" s="202" t="s">
        <v>149</v>
      </c>
      <c r="BT103" s="200" t="s">
        <v>149</v>
      </c>
      <c r="BU103" s="199" t="s">
        <v>149</v>
      </c>
      <c r="BV103" s="202" t="s">
        <v>149</v>
      </c>
      <c r="BW103" s="202" t="s">
        <v>149</v>
      </c>
      <c r="BX103" s="203" t="s">
        <v>149</v>
      </c>
      <c r="BY103" s="203" t="s">
        <v>149</v>
      </c>
      <c r="BZ103" s="203" t="s">
        <v>149</v>
      </c>
      <c r="CA103" s="204">
        <v>66.555000000000007</v>
      </c>
      <c r="CB103" s="203">
        <v>0</v>
      </c>
    </row>
    <row r="104" spans="1:80" ht="11.25" customHeight="1" x14ac:dyDescent="0.2">
      <c r="A104" s="54" t="s">
        <v>146</v>
      </c>
      <c r="B104" s="55" t="s">
        <v>317</v>
      </c>
      <c r="C104" s="55"/>
      <c r="D104" s="55"/>
      <c r="E104" s="55"/>
      <c r="F104" s="55"/>
      <c r="G104" s="56"/>
      <c r="H104" s="57" t="s">
        <v>318</v>
      </c>
      <c r="I104" s="205">
        <v>38.322000000000003</v>
      </c>
      <c r="J104" s="205">
        <v>0</v>
      </c>
      <c r="K104" s="206">
        <v>0</v>
      </c>
      <c r="L104" s="206">
        <v>0</v>
      </c>
      <c r="M104" s="206">
        <v>0</v>
      </c>
      <c r="N104" s="206">
        <v>0</v>
      </c>
      <c r="O104" s="206">
        <v>0</v>
      </c>
      <c r="P104" s="206">
        <v>0</v>
      </c>
      <c r="Q104" s="206">
        <v>0</v>
      </c>
      <c r="R104" s="206">
        <v>0</v>
      </c>
      <c r="S104" s="206">
        <v>0</v>
      </c>
      <c r="T104" s="206">
        <v>0</v>
      </c>
      <c r="U104" s="205">
        <v>0</v>
      </c>
      <c r="V104" s="206">
        <v>0</v>
      </c>
      <c r="W104" s="206">
        <v>0</v>
      </c>
      <c r="X104" s="206">
        <v>0</v>
      </c>
      <c r="Y104" s="206">
        <v>0</v>
      </c>
      <c r="Z104" s="205">
        <v>0</v>
      </c>
      <c r="AA104" s="206">
        <v>0</v>
      </c>
      <c r="AB104" s="206">
        <v>0</v>
      </c>
      <c r="AC104" s="207">
        <v>0</v>
      </c>
      <c r="AD104" s="205">
        <v>38.322000000000003</v>
      </c>
      <c r="AE104" s="206">
        <v>0</v>
      </c>
      <c r="AF104" s="206">
        <v>0</v>
      </c>
      <c r="AG104" s="206" t="s">
        <v>149</v>
      </c>
      <c r="AH104" s="206" t="s">
        <v>149</v>
      </c>
      <c r="AI104" s="206" t="s">
        <v>149</v>
      </c>
      <c r="AJ104" s="206">
        <v>0</v>
      </c>
      <c r="AK104" s="206">
        <v>0</v>
      </c>
      <c r="AL104" s="206">
        <v>0</v>
      </c>
      <c r="AM104" s="206">
        <v>0</v>
      </c>
      <c r="AN104" s="206">
        <v>0</v>
      </c>
      <c r="AO104" s="206">
        <v>0</v>
      </c>
      <c r="AP104" s="206">
        <v>0</v>
      </c>
      <c r="AQ104" s="206">
        <v>1.794</v>
      </c>
      <c r="AR104" s="206">
        <v>0</v>
      </c>
      <c r="AS104" s="206">
        <v>0</v>
      </c>
      <c r="AT104" s="206">
        <v>0</v>
      </c>
      <c r="AU104" s="206">
        <v>0</v>
      </c>
      <c r="AV104" s="206">
        <v>36.527999999999999</v>
      </c>
      <c r="AW104" s="206">
        <v>0</v>
      </c>
      <c r="AX104" s="206">
        <v>0</v>
      </c>
      <c r="AY104" s="206">
        <v>0</v>
      </c>
      <c r="AZ104" s="206">
        <v>0</v>
      </c>
      <c r="BA104" s="207">
        <v>0</v>
      </c>
      <c r="BB104" s="205">
        <v>0</v>
      </c>
      <c r="BC104" s="206" t="s">
        <v>149</v>
      </c>
      <c r="BD104" s="206" t="s">
        <v>149</v>
      </c>
      <c r="BE104" s="206" t="s">
        <v>149</v>
      </c>
      <c r="BF104" s="206" t="s">
        <v>149</v>
      </c>
      <c r="BG104" s="206" t="s">
        <v>149</v>
      </c>
      <c r="BH104" s="206" t="s">
        <v>149</v>
      </c>
      <c r="BI104" s="206" t="s">
        <v>149</v>
      </c>
      <c r="BJ104" s="206" t="s">
        <v>149</v>
      </c>
      <c r="BK104" s="206" t="s">
        <v>149</v>
      </c>
      <c r="BL104" s="206" t="s">
        <v>149</v>
      </c>
      <c r="BM104" s="206" t="s">
        <v>149</v>
      </c>
      <c r="BN104" s="206">
        <v>0</v>
      </c>
      <c r="BO104" s="206" t="s">
        <v>149</v>
      </c>
      <c r="BP104" s="206">
        <v>0</v>
      </c>
      <c r="BQ104" s="206" t="s">
        <v>149</v>
      </c>
      <c r="BR104" s="206">
        <v>0</v>
      </c>
      <c r="BS104" s="206" t="s">
        <v>149</v>
      </c>
      <c r="BT104" s="212" t="s">
        <v>149</v>
      </c>
      <c r="BU104" s="205" t="s">
        <v>149</v>
      </c>
      <c r="BV104" s="206" t="s">
        <v>149</v>
      </c>
      <c r="BW104" s="206" t="s">
        <v>149</v>
      </c>
      <c r="BX104" s="207" t="s">
        <v>149</v>
      </c>
      <c r="BY104" s="207" t="s">
        <v>149</v>
      </c>
      <c r="BZ104" s="207" t="s">
        <v>149</v>
      </c>
      <c r="CA104" s="208">
        <v>38.322000000000003</v>
      </c>
      <c r="CB104" s="207">
        <v>0</v>
      </c>
    </row>
    <row r="105" spans="1:80" ht="11.25" customHeight="1" x14ac:dyDescent="0.2">
      <c r="A105" s="63" t="s">
        <v>319</v>
      </c>
      <c r="B105" s="63"/>
      <c r="C105" s="63"/>
      <c r="D105" s="63"/>
      <c r="E105" s="63"/>
      <c r="F105" s="63"/>
      <c r="G105" s="65"/>
      <c r="H105" s="66" t="s">
        <v>320</v>
      </c>
      <c r="I105" s="223">
        <v>44682.656000000003</v>
      </c>
      <c r="J105" s="223">
        <v>83.122</v>
      </c>
      <c r="K105" s="224">
        <v>31.167999999999999</v>
      </c>
      <c r="L105" s="224">
        <v>0</v>
      </c>
      <c r="M105" s="224">
        <v>0</v>
      </c>
      <c r="N105" s="224">
        <v>0</v>
      </c>
      <c r="O105" s="224">
        <v>4.8319999999999999</v>
      </c>
      <c r="P105" s="224">
        <v>0</v>
      </c>
      <c r="Q105" s="224">
        <v>26.518000000000001</v>
      </c>
      <c r="R105" s="224">
        <v>0</v>
      </c>
      <c r="S105" s="224">
        <v>0</v>
      </c>
      <c r="T105" s="224">
        <v>20.603000000000002</v>
      </c>
      <c r="U105" s="223">
        <v>460.40199999999999</v>
      </c>
      <c r="V105" s="224">
        <v>0</v>
      </c>
      <c r="W105" s="224">
        <v>189.66800000000001</v>
      </c>
      <c r="X105" s="224">
        <v>270.73399999999998</v>
      </c>
      <c r="Y105" s="224">
        <v>0</v>
      </c>
      <c r="Z105" s="223">
        <v>0</v>
      </c>
      <c r="AA105" s="224">
        <v>0</v>
      </c>
      <c r="AB105" s="224">
        <v>0</v>
      </c>
      <c r="AC105" s="223">
        <v>0</v>
      </c>
      <c r="AD105" s="223">
        <v>13977.206</v>
      </c>
      <c r="AE105" s="224">
        <v>0</v>
      </c>
      <c r="AF105" s="224">
        <v>0</v>
      </c>
      <c r="AG105" s="224" t="s">
        <v>149</v>
      </c>
      <c r="AH105" s="224" t="s">
        <v>149</v>
      </c>
      <c r="AI105" s="224" t="s">
        <v>149</v>
      </c>
      <c r="AJ105" s="224">
        <v>2501.8330000000001</v>
      </c>
      <c r="AK105" s="224">
        <v>0</v>
      </c>
      <c r="AL105" s="224">
        <v>305.56599999999997</v>
      </c>
      <c r="AM105" s="224">
        <v>4177.3249999999998</v>
      </c>
      <c r="AN105" s="224">
        <v>0.70699999999999996</v>
      </c>
      <c r="AO105" s="224">
        <v>0</v>
      </c>
      <c r="AP105" s="224">
        <v>36.478999999999999</v>
      </c>
      <c r="AQ105" s="224">
        <v>6.444</v>
      </c>
      <c r="AR105" s="224">
        <v>0</v>
      </c>
      <c r="AS105" s="224">
        <v>6902.8320000000003</v>
      </c>
      <c r="AT105" s="224">
        <v>7.0510000000000002</v>
      </c>
      <c r="AU105" s="224">
        <v>0</v>
      </c>
      <c r="AV105" s="224">
        <v>0</v>
      </c>
      <c r="AW105" s="224">
        <v>0</v>
      </c>
      <c r="AX105" s="224">
        <v>0</v>
      </c>
      <c r="AY105" s="224">
        <v>0</v>
      </c>
      <c r="AZ105" s="224">
        <v>38.969000000000001</v>
      </c>
      <c r="BA105" s="223">
        <v>16588.313999999998</v>
      </c>
      <c r="BB105" s="223">
        <v>1988.634</v>
      </c>
      <c r="BC105" s="224" t="s">
        <v>149</v>
      </c>
      <c r="BD105" s="224" t="s">
        <v>149</v>
      </c>
      <c r="BE105" s="224" t="s">
        <v>149</v>
      </c>
      <c r="BF105" s="224" t="s">
        <v>149</v>
      </c>
      <c r="BG105" s="224">
        <v>28.829000000000001</v>
      </c>
      <c r="BH105" s="224">
        <v>132.892</v>
      </c>
      <c r="BI105" s="224">
        <v>671.596</v>
      </c>
      <c r="BJ105" s="224">
        <v>6.4489999999999998</v>
      </c>
      <c r="BK105" s="224">
        <v>125.889</v>
      </c>
      <c r="BL105" s="224">
        <v>43.874000000000002</v>
      </c>
      <c r="BM105" s="224">
        <v>0</v>
      </c>
      <c r="BN105" s="224">
        <v>198.74100000000001</v>
      </c>
      <c r="BO105" s="224">
        <v>0</v>
      </c>
      <c r="BP105" s="224">
        <v>480.46600000000001</v>
      </c>
      <c r="BQ105" s="224">
        <v>0</v>
      </c>
      <c r="BR105" s="224">
        <v>0</v>
      </c>
      <c r="BS105" s="224">
        <v>39.963999999999999</v>
      </c>
      <c r="BT105" s="225">
        <v>259.93400000000003</v>
      </c>
      <c r="BU105" s="223">
        <v>38.906999999999996</v>
      </c>
      <c r="BV105" s="224">
        <v>0</v>
      </c>
      <c r="BW105" s="224">
        <v>38.906999999999996</v>
      </c>
      <c r="BX105" s="223" t="s">
        <v>149</v>
      </c>
      <c r="BY105" s="223">
        <v>2126.125</v>
      </c>
      <c r="BZ105" s="223">
        <v>9419.9459999999999</v>
      </c>
      <c r="CA105" s="226">
        <v>40140.205999999998</v>
      </c>
      <c r="CB105" s="223">
        <v>2491.933</v>
      </c>
    </row>
    <row r="106" spans="1:80" ht="11.25" customHeight="1" x14ac:dyDescent="0.2">
      <c r="A106" s="70" t="s">
        <v>146</v>
      </c>
      <c r="B106" s="71" t="s">
        <v>321</v>
      </c>
      <c r="C106" s="71"/>
      <c r="D106" s="71"/>
      <c r="E106" s="71"/>
      <c r="F106" s="71"/>
      <c r="G106" s="72"/>
      <c r="H106" s="73" t="s">
        <v>322</v>
      </c>
      <c r="I106" s="199">
        <v>13369.181</v>
      </c>
      <c r="J106" s="199">
        <v>78.988</v>
      </c>
      <c r="K106" s="200">
        <v>31.077999999999999</v>
      </c>
      <c r="L106" s="200">
        <v>0</v>
      </c>
      <c r="M106" s="200">
        <v>0</v>
      </c>
      <c r="N106" s="200">
        <v>0</v>
      </c>
      <c r="O106" s="200">
        <v>3.88</v>
      </c>
      <c r="P106" s="200">
        <v>0</v>
      </c>
      <c r="Q106" s="200">
        <v>26.518000000000001</v>
      </c>
      <c r="R106" s="200">
        <v>0</v>
      </c>
      <c r="S106" s="200">
        <v>0</v>
      </c>
      <c r="T106" s="200">
        <v>17.513000000000002</v>
      </c>
      <c r="U106" s="199">
        <v>460.40199999999999</v>
      </c>
      <c r="V106" s="200">
        <v>0</v>
      </c>
      <c r="W106" s="200">
        <v>189.66800000000001</v>
      </c>
      <c r="X106" s="200">
        <v>270.73399999999998</v>
      </c>
      <c r="Y106" s="200">
        <v>0</v>
      </c>
      <c r="Z106" s="199">
        <v>0</v>
      </c>
      <c r="AA106" s="200">
        <v>0</v>
      </c>
      <c r="AB106" s="200">
        <v>0</v>
      </c>
      <c r="AC106" s="199">
        <v>0</v>
      </c>
      <c r="AD106" s="199">
        <v>3015.8029999999999</v>
      </c>
      <c r="AE106" s="200">
        <v>0</v>
      </c>
      <c r="AF106" s="200">
        <v>0</v>
      </c>
      <c r="AG106" s="200" t="s">
        <v>149</v>
      </c>
      <c r="AH106" s="200" t="s">
        <v>149</v>
      </c>
      <c r="AI106" s="200" t="s">
        <v>149</v>
      </c>
      <c r="AJ106" s="200">
        <v>2501.8330000000001</v>
      </c>
      <c r="AK106" s="200">
        <v>0</v>
      </c>
      <c r="AL106" s="200">
        <v>7.6559999999999997</v>
      </c>
      <c r="AM106" s="200">
        <v>0</v>
      </c>
      <c r="AN106" s="200">
        <v>0</v>
      </c>
      <c r="AO106" s="200">
        <v>0</v>
      </c>
      <c r="AP106" s="200">
        <v>0</v>
      </c>
      <c r="AQ106" s="200">
        <v>0.54700000000000004</v>
      </c>
      <c r="AR106" s="200">
        <v>0</v>
      </c>
      <c r="AS106" s="200">
        <v>467.10700000000003</v>
      </c>
      <c r="AT106" s="200">
        <v>0</v>
      </c>
      <c r="AU106" s="200">
        <v>0</v>
      </c>
      <c r="AV106" s="200">
        <v>0</v>
      </c>
      <c r="AW106" s="200">
        <v>0</v>
      </c>
      <c r="AX106" s="200">
        <v>0</v>
      </c>
      <c r="AY106" s="200">
        <v>0</v>
      </c>
      <c r="AZ106" s="200">
        <v>38.658999999999999</v>
      </c>
      <c r="BA106" s="199">
        <v>5026.3119999999999</v>
      </c>
      <c r="BB106" s="199">
        <v>181.49199999999999</v>
      </c>
      <c r="BC106" s="200" t="s">
        <v>149</v>
      </c>
      <c r="BD106" s="200" t="s">
        <v>149</v>
      </c>
      <c r="BE106" s="200" t="s">
        <v>149</v>
      </c>
      <c r="BF106" s="200" t="s">
        <v>149</v>
      </c>
      <c r="BG106" s="200">
        <v>0</v>
      </c>
      <c r="BH106" s="200">
        <v>0</v>
      </c>
      <c r="BI106" s="200">
        <v>78.206999999999994</v>
      </c>
      <c r="BJ106" s="200">
        <v>0</v>
      </c>
      <c r="BK106" s="200">
        <v>37.731999999999999</v>
      </c>
      <c r="BL106" s="200">
        <v>0</v>
      </c>
      <c r="BM106" s="200">
        <v>0</v>
      </c>
      <c r="BN106" s="200">
        <v>0</v>
      </c>
      <c r="BO106" s="200">
        <v>0</v>
      </c>
      <c r="BP106" s="200">
        <v>33.679000000000002</v>
      </c>
      <c r="BQ106" s="200">
        <v>0</v>
      </c>
      <c r="BR106" s="200">
        <v>0</v>
      </c>
      <c r="BS106" s="200">
        <v>31.873000000000001</v>
      </c>
      <c r="BT106" s="227">
        <v>0</v>
      </c>
      <c r="BU106" s="200">
        <v>0</v>
      </c>
      <c r="BV106" s="200">
        <v>0</v>
      </c>
      <c r="BW106" s="200">
        <v>0</v>
      </c>
      <c r="BX106" s="199" t="s">
        <v>149</v>
      </c>
      <c r="BY106" s="199">
        <v>1535.383</v>
      </c>
      <c r="BZ106" s="199">
        <v>3070.8009999999999</v>
      </c>
      <c r="CA106" s="201">
        <v>12208.849</v>
      </c>
      <c r="CB106" s="199">
        <v>629.34</v>
      </c>
    </row>
    <row r="107" spans="1:80" ht="11.25" customHeight="1" x14ac:dyDescent="0.2">
      <c r="A107" s="83"/>
      <c r="B107" s="47" t="s">
        <v>146</v>
      </c>
      <c r="C107" s="48" t="s">
        <v>323</v>
      </c>
      <c r="D107" s="48"/>
      <c r="E107" s="48"/>
      <c r="F107" s="48"/>
      <c r="G107" s="49"/>
      <c r="H107" s="50" t="s">
        <v>324</v>
      </c>
      <c r="I107" s="199">
        <v>950.68499999999995</v>
      </c>
      <c r="J107" s="199">
        <v>0.93899999999999995</v>
      </c>
      <c r="K107" s="202">
        <v>0</v>
      </c>
      <c r="L107" s="202">
        <v>0</v>
      </c>
      <c r="M107" s="202">
        <v>0</v>
      </c>
      <c r="N107" s="202">
        <v>0</v>
      </c>
      <c r="O107" s="202">
        <v>0</v>
      </c>
      <c r="P107" s="202">
        <v>0</v>
      </c>
      <c r="Q107" s="202">
        <v>0.93899999999999995</v>
      </c>
      <c r="R107" s="202">
        <v>0</v>
      </c>
      <c r="S107" s="202">
        <v>0</v>
      </c>
      <c r="T107" s="202">
        <v>0</v>
      </c>
      <c r="U107" s="199">
        <v>460.40199999999999</v>
      </c>
      <c r="V107" s="202">
        <v>0</v>
      </c>
      <c r="W107" s="202">
        <v>189.66800000000001</v>
      </c>
      <c r="X107" s="202">
        <v>270.73399999999998</v>
      </c>
      <c r="Y107" s="202">
        <v>0</v>
      </c>
      <c r="Z107" s="199">
        <v>0</v>
      </c>
      <c r="AA107" s="202">
        <v>0</v>
      </c>
      <c r="AB107" s="202">
        <v>0</v>
      </c>
      <c r="AC107" s="203">
        <v>0</v>
      </c>
      <c r="AD107" s="199">
        <v>5.8490000000000002</v>
      </c>
      <c r="AE107" s="202">
        <v>0</v>
      </c>
      <c r="AF107" s="202">
        <v>0</v>
      </c>
      <c r="AG107" s="202" t="s">
        <v>149</v>
      </c>
      <c r="AH107" s="202" t="s">
        <v>149</v>
      </c>
      <c r="AI107" s="202" t="s">
        <v>149</v>
      </c>
      <c r="AJ107" s="202">
        <v>0</v>
      </c>
      <c r="AK107" s="202">
        <v>0</v>
      </c>
      <c r="AL107" s="202">
        <v>2.3740000000000001</v>
      </c>
      <c r="AM107" s="202">
        <v>0</v>
      </c>
      <c r="AN107" s="202">
        <v>0</v>
      </c>
      <c r="AO107" s="202">
        <v>0</v>
      </c>
      <c r="AP107" s="202">
        <v>0</v>
      </c>
      <c r="AQ107" s="202">
        <v>0</v>
      </c>
      <c r="AR107" s="202">
        <v>0</v>
      </c>
      <c r="AS107" s="202">
        <v>3.476</v>
      </c>
      <c r="AT107" s="202">
        <v>0</v>
      </c>
      <c r="AU107" s="202">
        <v>0</v>
      </c>
      <c r="AV107" s="202">
        <v>0</v>
      </c>
      <c r="AW107" s="202">
        <v>0</v>
      </c>
      <c r="AX107" s="202">
        <v>0</v>
      </c>
      <c r="AY107" s="202">
        <v>0</v>
      </c>
      <c r="AZ107" s="202">
        <v>0</v>
      </c>
      <c r="BA107" s="203">
        <v>271.58999999999997</v>
      </c>
      <c r="BB107" s="199">
        <v>0</v>
      </c>
      <c r="BC107" s="202" t="s">
        <v>149</v>
      </c>
      <c r="BD107" s="202" t="s">
        <v>149</v>
      </c>
      <c r="BE107" s="202" t="s">
        <v>149</v>
      </c>
      <c r="BF107" s="202" t="s">
        <v>149</v>
      </c>
      <c r="BG107" s="202">
        <v>0</v>
      </c>
      <c r="BH107" s="202">
        <v>0</v>
      </c>
      <c r="BI107" s="202">
        <v>0</v>
      </c>
      <c r="BJ107" s="202">
        <v>0</v>
      </c>
      <c r="BK107" s="202">
        <v>0</v>
      </c>
      <c r="BL107" s="202">
        <v>0</v>
      </c>
      <c r="BM107" s="202">
        <v>0</v>
      </c>
      <c r="BN107" s="202">
        <v>0</v>
      </c>
      <c r="BO107" s="202">
        <v>0</v>
      </c>
      <c r="BP107" s="202">
        <v>0</v>
      </c>
      <c r="BQ107" s="202">
        <v>0</v>
      </c>
      <c r="BR107" s="202">
        <v>0</v>
      </c>
      <c r="BS107" s="202">
        <v>0</v>
      </c>
      <c r="BT107" s="228" t="s">
        <v>149</v>
      </c>
      <c r="BU107" s="200">
        <v>0</v>
      </c>
      <c r="BV107" s="202">
        <v>0</v>
      </c>
      <c r="BW107" s="202">
        <v>0</v>
      </c>
      <c r="BX107" s="203" t="s">
        <v>149</v>
      </c>
      <c r="BY107" s="203">
        <v>0.23599999999999999</v>
      </c>
      <c r="BZ107" s="203">
        <v>211.66800000000001</v>
      </c>
      <c r="CA107" s="204">
        <v>902.09500000000003</v>
      </c>
      <c r="CB107" s="203">
        <v>11.989000000000001</v>
      </c>
    </row>
    <row r="108" spans="1:80" ht="11.25" customHeight="1" x14ac:dyDescent="0.2">
      <c r="A108" s="83"/>
      <c r="B108" s="47" t="s">
        <v>146</v>
      </c>
      <c r="C108" s="48" t="s">
        <v>325</v>
      </c>
      <c r="D108" s="48"/>
      <c r="E108" s="48"/>
      <c r="F108" s="48"/>
      <c r="G108" s="49"/>
      <c r="H108" s="50" t="s">
        <v>326</v>
      </c>
      <c r="I108" s="199">
        <v>7080.2179999999998</v>
      </c>
      <c r="J108" s="199">
        <v>0</v>
      </c>
      <c r="K108" s="202">
        <v>0</v>
      </c>
      <c r="L108" s="202">
        <v>0</v>
      </c>
      <c r="M108" s="202">
        <v>0</v>
      </c>
      <c r="N108" s="202">
        <v>0</v>
      </c>
      <c r="O108" s="202">
        <v>0</v>
      </c>
      <c r="P108" s="202">
        <v>0</v>
      </c>
      <c r="Q108" s="202">
        <v>0</v>
      </c>
      <c r="R108" s="202">
        <v>0</v>
      </c>
      <c r="S108" s="202">
        <v>0</v>
      </c>
      <c r="T108" s="202">
        <v>0</v>
      </c>
      <c r="U108" s="199">
        <v>0</v>
      </c>
      <c r="V108" s="202">
        <v>0</v>
      </c>
      <c r="W108" s="202">
        <v>0</v>
      </c>
      <c r="X108" s="202">
        <v>0</v>
      </c>
      <c r="Y108" s="202">
        <v>0</v>
      </c>
      <c r="Z108" s="199">
        <v>0</v>
      </c>
      <c r="AA108" s="202">
        <v>0</v>
      </c>
      <c r="AB108" s="202">
        <v>0</v>
      </c>
      <c r="AC108" s="203">
        <v>0</v>
      </c>
      <c r="AD108" s="199">
        <v>2542.172</v>
      </c>
      <c r="AE108" s="202">
        <v>0</v>
      </c>
      <c r="AF108" s="202">
        <v>0</v>
      </c>
      <c r="AG108" s="202" t="s">
        <v>149</v>
      </c>
      <c r="AH108" s="202" t="s">
        <v>149</v>
      </c>
      <c r="AI108" s="202" t="s">
        <v>149</v>
      </c>
      <c r="AJ108" s="202">
        <v>2501.8330000000001</v>
      </c>
      <c r="AK108" s="202">
        <v>0</v>
      </c>
      <c r="AL108" s="202">
        <v>0.70099999999999996</v>
      </c>
      <c r="AM108" s="202">
        <v>0</v>
      </c>
      <c r="AN108" s="202">
        <v>0</v>
      </c>
      <c r="AO108" s="202">
        <v>0</v>
      </c>
      <c r="AP108" s="202">
        <v>0</v>
      </c>
      <c r="AQ108" s="202">
        <v>0.16500000000000001</v>
      </c>
      <c r="AR108" s="202">
        <v>0</v>
      </c>
      <c r="AS108" s="202">
        <v>0.81499999999999995</v>
      </c>
      <c r="AT108" s="202">
        <v>0</v>
      </c>
      <c r="AU108" s="202">
        <v>0</v>
      </c>
      <c r="AV108" s="202">
        <v>0</v>
      </c>
      <c r="AW108" s="202">
        <v>0</v>
      </c>
      <c r="AX108" s="202">
        <v>0</v>
      </c>
      <c r="AY108" s="202">
        <v>0</v>
      </c>
      <c r="AZ108" s="202">
        <v>38.658999999999999</v>
      </c>
      <c r="BA108" s="203">
        <v>2004.5309999999999</v>
      </c>
      <c r="BB108" s="199">
        <v>2.46</v>
      </c>
      <c r="BC108" s="202" t="s">
        <v>149</v>
      </c>
      <c r="BD108" s="202" t="s">
        <v>149</v>
      </c>
      <c r="BE108" s="202" t="s">
        <v>149</v>
      </c>
      <c r="BF108" s="202" t="s">
        <v>149</v>
      </c>
      <c r="BG108" s="202">
        <v>0</v>
      </c>
      <c r="BH108" s="202">
        <v>0</v>
      </c>
      <c r="BI108" s="202">
        <v>0</v>
      </c>
      <c r="BJ108" s="202">
        <v>0</v>
      </c>
      <c r="BK108" s="202">
        <v>0</v>
      </c>
      <c r="BL108" s="202">
        <v>0</v>
      </c>
      <c r="BM108" s="202">
        <v>0</v>
      </c>
      <c r="BN108" s="202">
        <v>0</v>
      </c>
      <c r="BO108" s="202">
        <v>0</v>
      </c>
      <c r="BP108" s="202">
        <v>0</v>
      </c>
      <c r="BQ108" s="202">
        <v>0</v>
      </c>
      <c r="BR108" s="202">
        <v>0</v>
      </c>
      <c r="BS108" s="202">
        <v>2.46</v>
      </c>
      <c r="BT108" s="200" t="s">
        <v>149</v>
      </c>
      <c r="BU108" s="199">
        <v>0</v>
      </c>
      <c r="BV108" s="202">
        <v>0</v>
      </c>
      <c r="BW108" s="202">
        <v>0</v>
      </c>
      <c r="BX108" s="203" t="s">
        <v>149</v>
      </c>
      <c r="BY108" s="203">
        <v>1435.2139999999999</v>
      </c>
      <c r="BZ108" s="203">
        <v>1095.8409999999999</v>
      </c>
      <c r="CA108" s="204">
        <v>6571.6289999999999</v>
      </c>
      <c r="CB108" s="203">
        <v>319.10000000000002</v>
      </c>
    </row>
    <row r="109" spans="1:80" ht="11.25" customHeight="1" x14ac:dyDescent="0.2">
      <c r="A109" s="83"/>
      <c r="B109" s="47" t="s">
        <v>146</v>
      </c>
      <c r="C109" s="48" t="s">
        <v>327</v>
      </c>
      <c r="D109" s="48"/>
      <c r="E109" s="48"/>
      <c r="F109" s="48"/>
      <c r="G109" s="49"/>
      <c r="H109" s="50" t="s">
        <v>328</v>
      </c>
      <c r="I109" s="199">
        <v>302.74599999999998</v>
      </c>
      <c r="J109" s="199">
        <v>0</v>
      </c>
      <c r="K109" s="202">
        <v>0</v>
      </c>
      <c r="L109" s="202">
        <v>0</v>
      </c>
      <c r="M109" s="202">
        <v>0</v>
      </c>
      <c r="N109" s="202">
        <v>0</v>
      </c>
      <c r="O109" s="202">
        <v>0</v>
      </c>
      <c r="P109" s="202">
        <v>0</v>
      </c>
      <c r="Q109" s="202">
        <v>0</v>
      </c>
      <c r="R109" s="202">
        <v>0</v>
      </c>
      <c r="S109" s="202">
        <v>0</v>
      </c>
      <c r="T109" s="202">
        <v>0</v>
      </c>
      <c r="U109" s="199">
        <v>0</v>
      </c>
      <c r="V109" s="202">
        <v>0</v>
      </c>
      <c r="W109" s="202">
        <v>0</v>
      </c>
      <c r="X109" s="202">
        <v>0</v>
      </c>
      <c r="Y109" s="202">
        <v>0</v>
      </c>
      <c r="Z109" s="199">
        <v>0</v>
      </c>
      <c r="AA109" s="202">
        <v>0</v>
      </c>
      <c r="AB109" s="202">
        <v>0</v>
      </c>
      <c r="AC109" s="203">
        <v>0</v>
      </c>
      <c r="AD109" s="199">
        <v>2.1509999999999998</v>
      </c>
      <c r="AE109" s="202">
        <v>0</v>
      </c>
      <c r="AF109" s="202">
        <v>0</v>
      </c>
      <c r="AG109" s="202" t="s">
        <v>149</v>
      </c>
      <c r="AH109" s="202" t="s">
        <v>149</v>
      </c>
      <c r="AI109" s="202" t="s">
        <v>149</v>
      </c>
      <c r="AJ109" s="202">
        <v>0</v>
      </c>
      <c r="AK109" s="202">
        <v>0</v>
      </c>
      <c r="AL109" s="202">
        <v>0.27500000000000002</v>
      </c>
      <c r="AM109" s="202">
        <v>0</v>
      </c>
      <c r="AN109" s="202">
        <v>0</v>
      </c>
      <c r="AO109" s="202">
        <v>0</v>
      </c>
      <c r="AP109" s="202">
        <v>0</v>
      </c>
      <c r="AQ109" s="202">
        <v>0</v>
      </c>
      <c r="AR109" s="202">
        <v>0</v>
      </c>
      <c r="AS109" s="202">
        <v>1.8759999999999999</v>
      </c>
      <c r="AT109" s="202">
        <v>0</v>
      </c>
      <c r="AU109" s="202">
        <v>0</v>
      </c>
      <c r="AV109" s="202">
        <v>0</v>
      </c>
      <c r="AW109" s="202">
        <v>0</v>
      </c>
      <c r="AX109" s="202">
        <v>0</v>
      </c>
      <c r="AY109" s="202">
        <v>0</v>
      </c>
      <c r="AZ109" s="202">
        <v>0</v>
      </c>
      <c r="BA109" s="203">
        <v>68.516999999999996</v>
      </c>
      <c r="BB109" s="199">
        <v>0</v>
      </c>
      <c r="BC109" s="202" t="s">
        <v>149</v>
      </c>
      <c r="BD109" s="202" t="s">
        <v>149</v>
      </c>
      <c r="BE109" s="202" t="s">
        <v>149</v>
      </c>
      <c r="BF109" s="202" t="s">
        <v>149</v>
      </c>
      <c r="BG109" s="202">
        <v>0</v>
      </c>
      <c r="BH109" s="202">
        <v>0</v>
      </c>
      <c r="BI109" s="202">
        <v>0</v>
      </c>
      <c r="BJ109" s="202">
        <v>0</v>
      </c>
      <c r="BK109" s="202">
        <v>0</v>
      </c>
      <c r="BL109" s="202">
        <v>0</v>
      </c>
      <c r="BM109" s="202">
        <v>0</v>
      </c>
      <c r="BN109" s="202">
        <v>0</v>
      </c>
      <c r="BO109" s="202">
        <v>0</v>
      </c>
      <c r="BP109" s="202">
        <v>0</v>
      </c>
      <c r="BQ109" s="202">
        <v>0</v>
      </c>
      <c r="BR109" s="202">
        <v>0</v>
      </c>
      <c r="BS109" s="202">
        <v>0</v>
      </c>
      <c r="BT109" s="200" t="s">
        <v>149</v>
      </c>
      <c r="BU109" s="199">
        <v>0</v>
      </c>
      <c r="BV109" s="202">
        <v>0</v>
      </c>
      <c r="BW109" s="202">
        <v>0</v>
      </c>
      <c r="BX109" s="203" t="s">
        <v>149</v>
      </c>
      <c r="BY109" s="203">
        <v>1E-3</v>
      </c>
      <c r="BZ109" s="203">
        <v>232.077</v>
      </c>
      <c r="CA109" s="204">
        <v>250.52</v>
      </c>
      <c r="CB109" s="203">
        <v>12.097</v>
      </c>
    </row>
    <row r="110" spans="1:80" ht="11.25" customHeight="1" x14ac:dyDescent="0.2">
      <c r="A110" s="83"/>
      <c r="B110" s="47" t="s">
        <v>146</v>
      </c>
      <c r="C110" s="48" t="s">
        <v>329</v>
      </c>
      <c r="D110" s="48"/>
      <c r="E110" s="48"/>
      <c r="F110" s="48"/>
      <c r="G110" s="49"/>
      <c r="H110" s="50" t="s">
        <v>330</v>
      </c>
      <c r="I110" s="199">
        <v>540.94600000000003</v>
      </c>
      <c r="J110" s="199">
        <v>26.231999999999999</v>
      </c>
      <c r="K110" s="202">
        <v>0.191</v>
      </c>
      <c r="L110" s="202">
        <v>0</v>
      </c>
      <c r="M110" s="202">
        <v>0</v>
      </c>
      <c r="N110" s="202">
        <v>0</v>
      </c>
      <c r="O110" s="202">
        <v>1.478</v>
      </c>
      <c r="P110" s="202">
        <v>0</v>
      </c>
      <c r="Q110" s="202">
        <v>24.562999999999999</v>
      </c>
      <c r="R110" s="202">
        <v>0</v>
      </c>
      <c r="S110" s="202">
        <v>0</v>
      </c>
      <c r="T110" s="202">
        <v>0</v>
      </c>
      <c r="U110" s="199">
        <v>0</v>
      </c>
      <c r="V110" s="202">
        <v>0</v>
      </c>
      <c r="W110" s="202">
        <v>0</v>
      </c>
      <c r="X110" s="202">
        <v>0</v>
      </c>
      <c r="Y110" s="202">
        <v>0</v>
      </c>
      <c r="Z110" s="199">
        <v>0</v>
      </c>
      <c r="AA110" s="202">
        <v>0</v>
      </c>
      <c r="AB110" s="202">
        <v>0</v>
      </c>
      <c r="AC110" s="203">
        <v>0</v>
      </c>
      <c r="AD110" s="199">
        <v>7.75</v>
      </c>
      <c r="AE110" s="202">
        <v>0</v>
      </c>
      <c r="AF110" s="202">
        <v>0</v>
      </c>
      <c r="AG110" s="202" t="s">
        <v>149</v>
      </c>
      <c r="AH110" s="202" t="s">
        <v>149</v>
      </c>
      <c r="AI110" s="202" t="s">
        <v>149</v>
      </c>
      <c r="AJ110" s="202">
        <v>0</v>
      </c>
      <c r="AK110" s="202">
        <v>0</v>
      </c>
      <c r="AL110" s="202">
        <v>0.73699999999999999</v>
      </c>
      <c r="AM110" s="202">
        <v>0</v>
      </c>
      <c r="AN110" s="202">
        <v>0</v>
      </c>
      <c r="AO110" s="202">
        <v>0</v>
      </c>
      <c r="AP110" s="202">
        <v>0</v>
      </c>
      <c r="AQ110" s="202">
        <v>2E-3</v>
      </c>
      <c r="AR110" s="202">
        <v>0</v>
      </c>
      <c r="AS110" s="202">
        <v>7.0110000000000001</v>
      </c>
      <c r="AT110" s="202">
        <v>0</v>
      </c>
      <c r="AU110" s="202">
        <v>0</v>
      </c>
      <c r="AV110" s="202">
        <v>0</v>
      </c>
      <c r="AW110" s="202">
        <v>0</v>
      </c>
      <c r="AX110" s="202">
        <v>0</v>
      </c>
      <c r="AY110" s="202">
        <v>0</v>
      </c>
      <c r="AZ110" s="202">
        <v>0</v>
      </c>
      <c r="BA110" s="203">
        <v>403.17099999999999</v>
      </c>
      <c r="BB110" s="199">
        <v>0</v>
      </c>
      <c r="BC110" s="202" t="s">
        <v>149</v>
      </c>
      <c r="BD110" s="202" t="s">
        <v>149</v>
      </c>
      <c r="BE110" s="202" t="s">
        <v>149</v>
      </c>
      <c r="BF110" s="202" t="s">
        <v>149</v>
      </c>
      <c r="BG110" s="202">
        <v>0</v>
      </c>
      <c r="BH110" s="202">
        <v>0</v>
      </c>
      <c r="BI110" s="202">
        <v>0</v>
      </c>
      <c r="BJ110" s="202">
        <v>0</v>
      </c>
      <c r="BK110" s="202">
        <v>0</v>
      </c>
      <c r="BL110" s="202">
        <v>0</v>
      </c>
      <c r="BM110" s="202">
        <v>0</v>
      </c>
      <c r="BN110" s="202">
        <v>0</v>
      </c>
      <c r="BO110" s="202">
        <v>0</v>
      </c>
      <c r="BP110" s="202">
        <v>0</v>
      </c>
      <c r="BQ110" s="202">
        <v>0</v>
      </c>
      <c r="BR110" s="202">
        <v>0</v>
      </c>
      <c r="BS110" s="202">
        <v>0</v>
      </c>
      <c r="BT110" s="200" t="s">
        <v>149</v>
      </c>
      <c r="BU110" s="199">
        <v>0</v>
      </c>
      <c r="BV110" s="202">
        <v>0</v>
      </c>
      <c r="BW110" s="202">
        <v>0</v>
      </c>
      <c r="BX110" s="203" t="s">
        <v>149</v>
      </c>
      <c r="BY110" s="203">
        <v>0</v>
      </c>
      <c r="BZ110" s="203">
        <v>103.792</v>
      </c>
      <c r="CA110" s="204">
        <v>515.95899999999995</v>
      </c>
      <c r="CB110" s="203">
        <v>7.0389999999999997</v>
      </c>
    </row>
    <row r="111" spans="1:80" ht="11.25" customHeight="1" x14ac:dyDescent="0.2">
      <c r="A111" s="83"/>
      <c r="B111" s="47" t="s">
        <v>146</v>
      </c>
      <c r="C111" s="48" t="s">
        <v>331</v>
      </c>
      <c r="D111" s="48"/>
      <c r="E111" s="48"/>
      <c r="F111" s="48"/>
      <c r="G111" s="49"/>
      <c r="H111" s="50" t="s">
        <v>332</v>
      </c>
      <c r="I111" s="199">
        <v>112.411</v>
      </c>
      <c r="J111" s="199">
        <v>0</v>
      </c>
      <c r="K111" s="202">
        <v>0</v>
      </c>
      <c r="L111" s="202">
        <v>0</v>
      </c>
      <c r="M111" s="202">
        <v>0</v>
      </c>
      <c r="N111" s="202">
        <v>0</v>
      </c>
      <c r="O111" s="202">
        <v>0</v>
      </c>
      <c r="P111" s="202">
        <v>0</v>
      </c>
      <c r="Q111" s="202">
        <v>0</v>
      </c>
      <c r="R111" s="202">
        <v>0</v>
      </c>
      <c r="S111" s="202">
        <v>0</v>
      </c>
      <c r="T111" s="202">
        <v>0</v>
      </c>
      <c r="U111" s="199">
        <v>0</v>
      </c>
      <c r="V111" s="202">
        <v>0</v>
      </c>
      <c r="W111" s="202">
        <v>0</v>
      </c>
      <c r="X111" s="202">
        <v>0</v>
      </c>
      <c r="Y111" s="202">
        <v>0</v>
      </c>
      <c r="Z111" s="199">
        <v>0</v>
      </c>
      <c r="AA111" s="202">
        <v>0</v>
      </c>
      <c r="AB111" s="202">
        <v>0</v>
      </c>
      <c r="AC111" s="203">
        <v>0</v>
      </c>
      <c r="AD111" s="199">
        <v>5.3949999999999996</v>
      </c>
      <c r="AE111" s="202">
        <v>0</v>
      </c>
      <c r="AF111" s="202">
        <v>0</v>
      </c>
      <c r="AG111" s="202" t="s">
        <v>149</v>
      </c>
      <c r="AH111" s="202" t="s">
        <v>149</v>
      </c>
      <c r="AI111" s="202" t="s">
        <v>149</v>
      </c>
      <c r="AJ111" s="202">
        <v>0</v>
      </c>
      <c r="AK111" s="202">
        <v>0</v>
      </c>
      <c r="AL111" s="202">
        <v>0.504</v>
      </c>
      <c r="AM111" s="202">
        <v>0</v>
      </c>
      <c r="AN111" s="202">
        <v>0</v>
      </c>
      <c r="AO111" s="202">
        <v>0</v>
      </c>
      <c r="AP111" s="202">
        <v>0</v>
      </c>
      <c r="AQ111" s="202">
        <v>0</v>
      </c>
      <c r="AR111" s="202">
        <v>0</v>
      </c>
      <c r="AS111" s="202">
        <v>4.891</v>
      </c>
      <c r="AT111" s="202">
        <v>0</v>
      </c>
      <c r="AU111" s="202">
        <v>0</v>
      </c>
      <c r="AV111" s="202">
        <v>0</v>
      </c>
      <c r="AW111" s="202">
        <v>0</v>
      </c>
      <c r="AX111" s="202">
        <v>0</v>
      </c>
      <c r="AY111" s="202">
        <v>0</v>
      </c>
      <c r="AZ111" s="202">
        <v>0</v>
      </c>
      <c r="BA111" s="203">
        <v>48.677</v>
      </c>
      <c r="BB111" s="199">
        <v>0</v>
      </c>
      <c r="BC111" s="202" t="s">
        <v>149</v>
      </c>
      <c r="BD111" s="202" t="s">
        <v>149</v>
      </c>
      <c r="BE111" s="202" t="s">
        <v>149</v>
      </c>
      <c r="BF111" s="202" t="s">
        <v>149</v>
      </c>
      <c r="BG111" s="202">
        <v>0</v>
      </c>
      <c r="BH111" s="202">
        <v>0</v>
      </c>
      <c r="BI111" s="202">
        <v>0</v>
      </c>
      <c r="BJ111" s="202">
        <v>0</v>
      </c>
      <c r="BK111" s="202">
        <v>0</v>
      </c>
      <c r="BL111" s="202">
        <v>0</v>
      </c>
      <c r="BM111" s="202">
        <v>0</v>
      </c>
      <c r="BN111" s="202">
        <v>0</v>
      </c>
      <c r="BO111" s="202">
        <v>0</v>
      </c>
      <c r="BP111" s="202">
        <v>0</v>
      </c>
      <c r="BQ111" s="202">
        <v>0</v>
      </c>
      <c r="BR111" s="202">
        <v>0</v>
      </c>
      <c r="BS111" s="202">
        <v>0</v>
      </c>
      <c r="BT111" s="200" t="s">
        <v>149</v>
      </c>
      <c r="BU111" s="199">
        <v>0</v>
      </c>
      <c r="BV111" s="202">
        <v>0</v>
      </c>
      <c r="BW111" s="202">
        <v>0</v>
      </c>
      <c r="BX111" s="203" t="s">
        <v>149</v>
      </c>
      <c r="BY111" s="203">
        <v>0.184</v>
      </c>
      <c r="BZ111" s="203">
        <v>58.155000000000001</v>
      </c>
      <c r="CA111" s="204">
        <v>99.153999999999996</v>
      </c>
      <c r="CB111" s="203">
        <v>3.2010000000000001</v>
      </c>
    </row>
    <row r="112" spans="1:80" ht="11.25" customHeight="1" x14ac:dyDescent="0.2">
      <c r="A112" s="83"/>
      <c r="B112" s="47" t="s">
        <v>146</v>
      </c>
      <c r="C112" s="48" t="s">
        <v>333</v>
      </c>
      <c r="D112" s="48"/>
      <c r="E112" s="48"/>
      <c r="F112" s="48"/>
      <c r="G112" s="49"/>
      <c r="H112" s="50" t="s">
        <v>334</v>
      </c>
      <c r="I112" s="199">
        <v>529.57899999999995</v>
      </c>
      <c r="J112" s="199">
        <v>0</v>
      </c>
      <c r="K112" s="202">
        <v>0</v>
      </c>
      <c r="L112" s="202">
        <v>0</v>
      </c>
      <c r="M112" s="202">
        <v>0</v>
      </c>
      <c r="N112" s="202">
        <v>0</v>
      </c>
      <c r="O112" s="202">
        <v>0</v>
      </c>
      <c r="P112" s="202">
        <v>0</v>
      </c>
      <c r="Q112" s="202">
        <v>0</v>
      </c>
      <c r="R112" s="202">
        <v>0</v>
      </c>
      <c r="S112" s="202">
        <v>0</v>
      </c>
      <c r="T112" s="202">
        <v>0</v>
      </c>
      <c r="U112" s="199">
        <v>0</v>
      </c>
      <c r="V112" s="202">
        <v>0</v>
      </c>
      <c r="W112" s="202">
        <v>0</v>
      </c>
      <c r="X112" s="202">
        <v>0</v>
      </c>
      <c r="Y112" s="202">
        <v>0</v>
      </c>
      <c r="Z112" s="199">
        <v>0</v>
      </c>
      <c r="AA112" s="202">
        <v>0</v>
      </c>
      <c r="AB112" s="202">
        <v>0</v>
      </c>
      <c r="AC112" s="203">
        <v>0</v>
      </c>
      <c r="AD112" s="199">
        <v>1.8069999999999999</v>
      </c>
      <c r="AE112" s="202">
        <v>0</v>
      </c>
      <c r="AF112" s="202">
        <v>0</v>
      </c>
      <c r="AG112" s="202" t="s">
        <v>149</v>
      </c>
      <c r="AH112" s="202" t="s">
        <v>149</v>
      </c>
      <c r="AI112" s="202" t="s">
        <v>149</v>
      </c>
      <c r="AJ112" s="202">
        <v>0</v>
      </c>
      <c r="AK112" s="202">
        <v>0</v>
      </c>
      <c r="AL112" s="202">
        <v>0.94299999999999995</v>
      </c>
      <c r="AM112" s="202">
        <v>0</v>
      </c>
      <c r="AN112" s="202">
        <v>0</v>
      </c>
      <c r="AO112" s="202">
        <v>0</v>
      </c>
      <c r="AP112" s="202">
        <v>0</v>
      </c>
      <c r="AQ112" s="202">
        <v>0.03</v>
      </c>
      <c r="AR112" s="202">
        <v>0</v>
      </c>
      <c r="AS112" s="202">
        <v>0.83299999999999996</v>
      </c>
      <c r="AT112" s="202">
        <v>0</v>
      </c>
      <c r="AU112" s="202">
        <v>0</v>
      </c>
      <c r="AV112" s="202">
        <v>0</v>
      </c>
      <c r="AW112" s="202">
        <v>0</v>
      </c>
      <c r="AX112" s="202">
        <v>0</v>
      </c>
      <c r="AY112" s="202">
        <v>0</v>
      </c>
      <c r="AZ112" s="202">
        <v>0</v>
      </c>
      <c r="BA112" s="203">
        <v>248.499</v>
      </c>
      <c r="BB112" s="199">
        <v>7.0999999999999994E-2</v>
      </c>
      <c r="BC112" s="202" t="s">
        <v>149</v>
      </c>
      <c r="BD112" s="202" t="s">
        <v>149</v>
      </c>
      <c r="BE112" s="202" t="s">
        <v>149</v>
      </c>
      <c r="BF112" s="202" t="s">
        <v>149</v>
      </c>
      <c r="BG112" s="202">
        <v>0</v>
      </c>
      <c r="BH112" s="202">
        <v>0</v>
      </c>
      <c r="BI112" s="202">
        <v>6.8000000000000005E-2</v>
      </c>
      <c r="BJ112" s="202">
        <v>0</v>
      </c>
      <c r="BK112" s="202">
        <v>0</v>
      </c>
      <c r="BL112" s="202">
        <v>0</v>
      </c>
      <c r="BM112" s="202">
        <v>0</v>
      </c>
      <c r="BN112" s="202">
        <v>0</v>
      </c>
      <c r="BO112" s="202">
        <v>0</v>
      </c>
      <c r="BP112" s="202">
        <v>0</v>
      </c>
      <c r="BQ112" s="202">
        <v>0</v>
      </c>
      <c r="BR112" s="202">
        <v>0</v>
      </c>
      <c r="BS112" s="202">
        <v>3.0000000000000001E-3</v>
      </c>
      <c r="BT112" s="200" t="s">
        <v>149</v>
      </c>
      <c r="BU112" s="199">
        <v>0</v>
      </c>
      <c r="BV112" s="202">
        <v>0</v>
      </c>
      <c r="BW112" s="202">
        <v>0</v>
      </c>
      <c r="BX112" s="203" t="s">
        <v>149</v>
      </c>
      <c r="BY112" s="203">
        <v>2.0059999999999998</v>
      </c>
      <c r="BZ112" s="203">
        <v>277.197</v>
      </c>
      <c r="CA112" s="204">
        <v>466.04700000000003</v>
      </c>
      <c r="CB112" s="203">
        <v>15.601000000000001</v>
      </c>
    </row>
    <row r="113" spans="1:80" ht="11.25" customHeight="1" x14ac:dyDescent="0.2">
      <c r="A113" s="83"/>
      <c r="B113" s="47" t="s">
        <v>146</v>
      </c>
      <c r="C113" s="48" t="s">
        <v>335</v>
      </c>
      <c r="D113" s="48"/>
      <c r="E113" s="48"/>
      <c r="F113" s="48"/>
      <c r="G113" s="49"/>
      <c r="H113" s="50" t="s">
        <v>336</v>
      </c>
      <c r="I113" s="199">
        <v>112.252</v>
      </c>
      <c r="J113" s="199">
        <v>2.0950000000000002</v>
      </c>
      <c r="K113" s="202">
        <v>0</v>
      </c>
      <c r="L113" s="202">
        <v>0</v>
      </c>
      <c r="M113" s="202">
        <v>0</v>
      </c>
      <c r="N113" s="202">
        <v>0</v>
      </c>
      <c r="O113" s="202">
        <v>2.0950000000000002</v>
      </c>
      <c r="P113" s="202">
        <v>0</v>
      </c>
      <c r="Q113" s="202">
        <v>0</v>
      </c>
      <c r="R113" s="202">
        <v>0</v>
      </c>
      <c r="S113" s="202">
        <v>0</v>
      </c>
      <c r="T113" s="202">
        <v>0</v>
      </c>
      <c r="U113" s="199">
        <v>0</v>
      </c>
      <c r="V113" s="202">
        <v>0</v>
      </c>
      <c r="W113" s="202">
        <v>0</v>
      </c>
      <c r="X113" s="202">
        <v>0</v>
      </c>
      <c r="Y113" s="202">
        <v>0</v>
      </c>
      <c r="Z113" s="199">
        <v>0</v>
      </c>
      <c r="AA113" s="202">
        <v>0</v>
      </c>
      <c r="AB113" s="202">
        <v>0</v>
      </c>
      <c r="AC113" s="203">
        <v>0</v>
      </c>
      <c r="AD113" s="199">
        <v>3.4750000000000001</v>
      </c>
      <c r="AE113" s="202">
        <v>0</v>
      </c>
      <c r="AF113" s="202">
        <v>0</v>
      </c>
      <c r="AG113" s="202" t="s">
        <v>149</v>
      </c>
      <c r="AH113" s="202" t="s">
        <v>149</v>
      </c>
      <c r="AI113" s="202" t="s">
        <v>149</v>
      </c>
      <c r="AJ113" s="202">
        <v>0</v>
      </c>
      <c r="AK113" s="202">
        <v>0</v>
      </c>
      <c r="AL113" s="202">
        <v>0.252</v>
      </c>
      <c r="AM113" s="202">
        <v>0</v>
      </c>
      <c r="AN113" s="202">
        <v>0</v>
      </c>
      <c r="AO113" s="202">
        <v>0</v>
      </c>
      <c r="AP113" s="202">
        <v>0</v>
      </c>
      <c r="AQ113" s="202">
        <v>0.313</v>
      </c>
      <c r="AR113" s="202">
        <v>0</v>
      </c>
      <c r="AS113" s="202">
        <v>2.91</v>
      </c>
      <c r="AT113" s="202">
        <v>0</v>
      </c>
      <c r="AU113" s="202">
        <v>0</v>
      </c>
      <c r="AV113" s="202">
        <v>0</v>
      </c>
      <c r="AW113" s="202">
        <v>0</v>
      </c>
      <c r="AX113" s="202">
        <v>0</v>
      </c>
      <c r="AY113" s="202">
        <v>0</v>
      </c>
      <c r="AZ113" s="202">
        <v>0</v>
      </c>
      <c r="BA113" s="203">
        <v>50.32</v>
      </c>
      <c r="BB113" s="199">
        <v>0.82299999999999995</v>
      </c>
      <c r="BC113" s="202" t="s">
        <v>149</v>
      </c>
      <c r="BD113" s="202" t="s">
        <v>149</v>
      </c>
      <c r="BE113" s="202" t="s">
        <v>149</v>
      </c>
      <c r="BF113" s="202" t="s">
        <v>149</v>
      </c>
      <c r="BG113" s="202">
        <v>0</v>
      </c>
      <c r="BH113" s="202">
        <v>0</v>
      </c>
      <c r="BI113" s="202">
        <v>0</v>
      </c>
      <c r="BJ113" s="202">
        <v>0</v>
      </c>
      <c r="BK113" s="202">
        <v>0.82299999999999995</v>
      </c>
      <c r="BL113" s="202">
        <v>0</v>
      </c>
      <c r="BM113" s="202">
        <v>0</v>
      </c>
      <c r="BN113" s="202">
        <v>0</v>
      </c>
      <c r="BO113" s="202">
        <v>0</v>
      </c>
      <c r="BP113" s="202">
        <v>0</v>
      </c>
      <c r="BQ113" s="202">
        <v>0</v>
      </c>
      <c r="BR113" s="202">
        <v>0</v>
      </c>
      <c r="BS113" s="202">
        <v>0</v>
      </c>
      <c r="BT113" s="200" t="s">
        <v>149</v>
      </c>
      <c r="BU113" s="199">
        <v>0</v>
      </c>
      <c r="BV113" s="202">
        <v>0</v>
      </c>
      <c r="BW113" s="202">
        <v>0</v>
      </c>
      <c r="BX113" s="203" t="s">
        <v>149</v>
      </c>
      <c r="BY113" s="203">
        <v>35.215000000000003</v>
      </c>
      <c r="BZ113" s="203">
        <v>20.324000000000002</v>
      </c>
      <c r="CA113" s="204">
        <v>100.474</v>
      </c>
      <c r="CB113" s="203">
        <v>8.2629999999999999</v>
      </c>
    </row>
    <row r="114" spans="1:80" ht="11.25" customHeight="1" x14ac:dyDescent="0.2">
      <c r="A114" s="83"/>
      <c r="B114" s="47" t="s">
        <v>146</v>
      </c>
      <c r="C114" s="48" t="s">
        <v>337</v>
      </c>
      <c r="D114" s="48"/>
      <c r="E114" s="48"/>
      <c r="F114" s="48"/>
      <c r="G114" s="49"/>
      <c r="H114" s="50" t="s">
        <v>338</v>
      </c>
      <c r="I114" s="199">
        <v>2001.165</v>
      </c>
      <c r="J114" s="199">
        <v>30.885999999999999</v>
      </c>
      <c r="K114" s="202">
        <v>30.885999999999999</v>
      </c>
      <c r="L114" s="202">
        <v>0</v>
      </c>
      <c r="M114" s="202">
        <v>0</v>
      </c>
      <c r="N114" s="202">
        <v>0</v>
      </c>
      <c r="O114" s="202">
        <v>0</v>
      </c>
      <c r="P114" s="202">
        <v>0</v>
      </c>
      <c r="Q114" s="202">
        <v>0</v>
      </c>
      <c r="R114" s="202">
        <v>0</v>
      </c>
      <c r="S114" s="202">
        <v>0</v>
      </c>
      <c r="T114" s="202">
        <v>0</v>
      </c>
      <c r="U114" s="199">
        <v>0</v>
      </c>
      <c r="V114" s="202">
        <v>0</v>
      </c>
      <c r="W114" s="202">
        <v>0</v>
      </c>
      <c r="X114" s="202">
        <v>0</v>
      </c>
      <c r="Y114" s="202">
        <v>0</v>
      </c>
      <c r="Z114" s="199">
        <v>0</v>
      </c>
      <c r="AA114" s="202">
        <v>0</v>
      </c>
      <c r="AB114" s="202">
        <v>0</v>
      </c>
      <c r="AC114" s="203">
        <v>0</v>
      </c>
      <c r="AD114" s="199">
        <v>2.3959999999999999</v>
      </c>
      <c r="AE114" s="202">
        <v>0</v>
      </c>
      <c r="AF114" s="202">
        <v>0</v>
      </c>
      <c r="AG114" s="202" t="s">
        <v>149</v>
      </c>
      <c r="AH114" s="202" t="s">
        <v>149</v>
      </c>
      <c r="AI114" s="202" t="s">
        <v>149</v>
      </c>
      <c r="AJ114" s="202">
        <v>0</v>
      </c>
      <c r="AK114" s="202">
        <v>0</v>
      </c>
      <c r="AL114" s="202">
        <v>0.46800000000000003</v>
      </c>
      <c r="AM114" s="202">
        <v>0</v>
      </c>
      <c r="AN114" s="202">
        <v>0</v>
      </c>
      <c r="AO114" s="202">
        <v>0</v>
      </c>
      <c r="AP114" s="202">
        <v>0</v>
      </c>
      <c r="AQ114" s="202">
        <v>3.4000000000000002E-2</v>
      </c>
      <c r="AR114" s="202">
        <v>0</v>
      </c>
      <c r="AS114" s="202">
        <v>1.8939999999999999</v>
      </c>
      <c r="AT114" s="202">
        <v>0</v>
      </c>
      <c r="AU114" s="202">
        <v>0</v>
      </c>
      <c r="AV114" s="202">
        <v>0</v>
      </c>
      <c r="AW114" s="202">
        <v>0</v>
      </c>
      <c r="AX114" s="202">
        <v>0</v>
      </c>
      <c r="AY114" s="202">
        <v>0</v>
      </c>
      <c r="AZ114" s="202">
        <v>0</v>
      </c>
      <c r="BA114" s="203">
        <v>1330.94</v>
      </c>
      <c r="BB114" s="199">
        <v>54.887</v>
      </c>
      <c r="BC114" s="202" t="s">
        <v>149</v>
      </c>
      <c r="BD114" s="202" t="s">
        <v>149</v>
      </c>
      <c r="BE114" s="202" t="s">
        <v>149</v>
      </c>
      <c r="BF114" s="202" t="s">
        <v>149</v>
      </c>
      <c r="BG114" s="202">
        <v>0</v>
      </c>
      <c r="BH114" s="202">
        <v>0</v>
      </c>
      <c r="BI114" s="202">
        <v>0</v>
      </c>
      <c r="BJ114" s="202">
        <v>0</v>
      </c>
      <c r="BK114" s="202">
        <v>25.475999999999999</v>
      </c>
      <c r="BL114" s="202">
        <v>0</v>
      </c>
      <c r="BM114" s="202">
        <v>0</v>
      </c>
      <c r="BN114" s="202">
        <v>0</v>
      </c>
      <c r="BO114" s="202">
        <v>0</v>
      </c>
      <c r="BP114" s="202">
        <v>0</v>
      </c>
      <c r="BQ114" s="202">
        <v>0</v>
      </c>
      <c r="BR114" s="202">
        <v>0</v>
      </c>
      <c r="BS114" s="202">
        <v>29.411000000000001</v>
      </c>
      <c r="BT114" s="200" t="s">
        <v>149</v>
      </c>
      <c r="BU114" s="199">
        <v>0</v>
      </c>
      <c r="BV114" s="202">
        <v>0</v>
      </c>
      <c r="BW114" s="202">
        <v>0</v>
      </c>
      <c r="BX114" s="203" t="s">
        <v>149</v>
      </c>
      <c r="BY114" s="203">
        <v>9.83</v>
      </c>
      <c r="BZ114" s="203">
        <v>572.226</v>
      </c>
      <c r="CA114" s="204">
        <v>1810.6949999999999</v>
      </c>
      <c r="CB114" s="203">
        <v>91.522999999999996</v>
      </c>
    </row>
    <row r="115" spans="1:80" ht="11.25" customHeight="1" x14ac:dyDescent="0.2">
      <c r="A115" s="83"/>
      <c r="B115" s="47" t="s">
        <v>146</v>
      </c>
      <c r="C115" s="48" t="s">
        <v>339</v>
      </c>
      <c r="D115" s="48"/>
      <c r="E115" s="48"/>
      <c r="F115" s="48"/>
      <c r="G115" s="49"/>
      <c r="H115" s="50" t="s">
        <v>340</v>
      </c>
      <c r="I115" s="199">
        <v>528.51700000000005</v>
      </c>
      <c r="J115" s="199">
        <v>0</v>
      </c>
      <c r="K115" s="202">
        <v>0</v>
      </c>
      <c r="L115" s="202">
        <v>0</v>
      </c>
      <c r="M115" s="202">
        <v>0</v>
      </c>
      <c r="N115" s="202">
        <v>0</v>
      </c>
      <c r="O115" s="202">
        <v>0</v>
      </c>
      <c r="P115" s="202">
        <v>0</v>
      </c>
      <c r="Q115" s="202">
        <v>0</v>
      </c>
      <c r="R115" s="202">
        <v>0</v>
      </c>
      <c r="S115" s="202">
        <v>0</v>
      </c>
      <c r="T115" s="202">
        <v>0</v>
      </c>
      <c r="U115" s="199">
        <v>0</v>
      </c>
      <c r="V115" s="202">
        <v>0</v>
      </c>
      <c r="W115" s="202">
        <v>0</v>
      </c>
      <c r="X115" s="202">
        <v>0</v>
      </c>
      <c r="Y115" s="202">
        <v>0</v>
      </c>
      <c r="Z115" s="199">
        <v>0</v>
      </c>
      <c r="AA115" s="202">
        <v>0</v>
      </c>
      <c r="AB115" s="202">
        <v>0</v>
      </c>
      <c r="AC115" s="203">
        <v>0</v>
      </c>
      <c r="AD115" s="199">
        <v>1.41</v>
      </c>
      <c r="AE115" s="202">
        <v>0</v>
      </c>
      <c r="AF115" s="202">
        <v>0</v>
      </c>
      <c r="AG115" s="202" t="s">
        <v>149</v>
      </c>
      <c r="AH115" s="202" t="s">
        <v>149</v>
      </c>
      <c r="AI115" s="202" t="s">
        <v>149</v>
      </c>
      <c r="AJ115" s="202">
        <v>0</v>
      </c>
      <c r="AK115" s="202">
        <v>0</v>
      </c>
      <c r="AL115" s="202">
        <v>0.435</v>
      </c>
      <c r="AM115" s="202">
        <v>0</v>
      </c>
      <c r="AN115" s="202">
        <v>0</v>
      </c>
      <c r="AO115" s="202">
        <v>0</v>
      </c>
      <c r="AP115" s="202">
        <v>0</v>
      </c>
      <c r="AQ115" s="202">
        <v>0</v>
      </c>
      <c r="AR115" s="202">
        <v>0</v>
      </c>
      <c r="AS115" s="202">
        <v>0.97499999999999998</v>
      </c>
      <c r="AT115" s="202">
        <v>0</v>
      </c>
      <c r="AU115" s="202">
        <v>0</v>
      </c>
      <c r="AV115" s="202">
        <v>0</v>
      </c>
      <c r="AW115" s="202">
        <v>0</v>
      </c>
      <c r="AX115" s="202">
        <v>0</v>
      </c>
      <c r="AY115" s="202">
        <v>0</v>
      </c>
      <c r="AZ115" s="202">
        <v>0</v>
      </c>
      <c r="BA115" s="203">
        <v>291.46800000000002</v>
      </c>
      <c r="BB115" s="199">
        <v>8.702</v>
      </c>
      <c r="BC115" s="202" t="s">
        <v>149</v>
      </c>
      <c r="BD115" s="202" t="s">
        <v>149</v>
      </c>
      <c r="BE115" s="202" t="s">
        <v>149</v>
      </c>
      <c r="BF115" s="202" t="s">
        <v>149</v>
      </c>
      <c r="BG115" s="202">
        <v>0</v>
      </c>
      <c r="BH115" s="202">
        <v>0</v>
      </c>
      <c r="BI115" s="202">
        <v>0</v>
      </c>
      <c r="BJ115" s="202">
        <v>0</v>
      </c>
      <c r="BK115" s="202">
        <v>8.702</v>
      </c>
      <c r="BL115" s="202">
        <v>0</v>
      </c>
      <c r="BM115" s="202">
        <v>0</v>
      </c>
      <c r="BN115" s="202">
        <v>0</v>
      </c>
      <c r="BO115" s="202">
        <v>0</v>
      </c>
      <c r="BP115" s="202">
        <v>0</v>
      </c>
      <c r="BQ115" s="202">
        <v>0</v>
      </c>
      <c r="BR115" s="202">
        <v>0</v>
      </c>
      <c r="BS115" s="202">
        <v>0</v>
      </c>
      <c r="BT115" s="200" t="s">
        <v>149</v>
      </c>
      <c r="BU115" s="199">
        <v>0</v>
      </c>
      <c r="BV115" s="202">
        <v>0</v>
      </c>
      <c r="BW115" s="202">
        <v>0</v>
      </c>
      <c r="BX115" s="203" t="s">
        <v>149</v>
      </c>
      <c r="BY115" s="203">
        <v>43.63</v>
      </c>
      <c r="BZ115" s="203">
        <v>183.30699999999999</v>
      </c>
      <c r="CA115" s="204">
        <v>469.86</v>
      </c>
      <c r="CB115" s="203">
        <v>26.96</v>
      </c>
    </row>
    <row r="116" spans="1:80" ht="11.25" customHeight="1" x14ac:dyDescent="0.2">
      <c r="A116" s="83"/>
      <c r="B116" s="47" t="s">
        <v>146</v>
      </c>
      <c r="C116" s="48" t="s">
        <v>341</v>
      </c>
      <c r="D116" s="48"/>
      <c r="E116" s="48"/>
      <c r="F116" s="48"/>
      <c r="G116" s="49"/>
      <c r="H116" s="50" t="s">
        <v>342</v>
      </c>
      <c r="I116" s="199">
        <v>57.22</v>
      </c>
      <c r="J116" s="199">
        <v>0</v>
      </c>
      <c r="K116" s="202">
        <v>0</v>
      </c>
      <c r="L116" s="202">
        <v>0</v>
      </c>
      <c r="M116" s="202">
        <v>0</v>
      </c>
      <c r="N116" s="202">
        <v>0</v>
      </c>
      <c r="O116" s="202">
        <v>0</v>
      </c>
      <c r="P116" s="202">
        <v>0</v>
      </c>
      <c r="Q116" s="202">
        <v>0</v>
      </c>
      <c r="R116" s="202">
        <v>0</v>
      </c>
      <c r="S116" s="202">
        <v>0</v>
      </c>
      <c r="T116" s="202">
        <v>0</v>
      </c>
      <c r="U116" s="199">
        <v>0</v>
      </c>
      <c r="V116" s="202">
        <v>0</v>
      </c>
      <c r="W116" s="202">
        <v>0</v>
      </c>
      <c r="X116" s="202">
        <v>0</v>
      </c>
      <c r="Y116" s="202">
        <v>0</v>
      </c>
      <c r="Z116" s="199">
        <v>0</v>
      </c>
      <c r="AA116" s="202">
        <v>0</v>
      </c>
      <c r="AB116" s="202">
        <v>0</v>
      </c>
      <c r="AC116" s="203">
        <v>0</v>
      </c>
      <c r="AD116" s="199">
        <v>0.20599999999999999</v>
      </c>
      <c r="AE116" s="202">
        <v>0</v>
      </c>
      <c r="AF116" s="202">
        <v>0</v>
      </c>
      <c r="AG116" s="202" t="s">
        <v>149</v>
      </c>
      <c r="AH116" s="202" t="s">
        <v>149</v>
      </c>
      <c r="AI116" s="202" t="s">
        <v>149</v>
      </c>
      <c r="AJ116" s="202">
        <v>0</v>
      </c>
      <c r="AK116" s="202">
        <v>0</v>
      </c>
      <c r="AL116" s="202">
        <v>0.20599999999999999</v>
      </c>
      <c r="AM116" s="202">
        <v>0</v>
      </c>
      <c r="AN116" s="202">
        <v>0</v>
      </c>
      <c r="AO116" s="202">
        <v>0</v>
      </c>
      <c r="AP116" s="202">
        <v>0</v>
      </c>
      <c r="AQ116" s="202">
        <v>0</v>
      </c>
      <c r="AR116" s="202">
        <v>0</v>
      </c>
      <c r="AS116" s="202">
        <v>0</v>
      </c>
      <c r="AT116" s="202">
        <v>0</v>
      </c>
      <c r="AU116" s="202">
        <v>0</v>
      </c>
      <c r="AV116" s="202">
        <v>0</v>
      </c>
      <c r="AW116" s="202">
        <v>0</v>
      </c>
      <c r="AX116" s="202">
        <v>0</v>
      </c>
      <c r="AY116" s="202">
        <v>0</v>
      </c>
      <c r="AZ116" s="202">
        <v>0</v>
      </c>
      <c r="BA116" s="203">
        <v>8.4819999999999993</v>
      </c>
      <c r="BB116" s="199">
        <v>33.774000000000001</v>
      </c>
      <c r="BC116" s="202" t="s">
        <v>149</v>
      </c>
      <c r="BD116" s="202" t="s">
        <v>149</v>
      </c>
      <c r="BE116" s="202" t="s">
        <v>149</v>
      </c>
      <c r="BF116" s="202" t="s">
        <v>149</v>
      </c>
      <c r="BG116" s="202">
        <v>0</v>
      </c>
      <c r="BH116" s="202">
        <v>0</v>
      </c>
      <c r="BI116" s="202">
        <v>33.774000000000001</v>
      </c>
      <c r="BJ116" s="202">
        <v>0</v>
      </c>
      <c r="BK116" s="202">
        <v>0</v>
      </c>
      <c r="BL116" s="202">
        <v>0</v>
      </c>
      <c r="BM116" s="202">
        <v>0</v>
      </c>
      <c r="BN116" s="202">
        <v>0</v>
      </c>
      <c r="BO116" s="202">
        <v>0</v>
      </c>
      <c r="BP116" s="202">
        <v>0</v>
      </c>
      <c r="BQ116" s="202">
        <v>0</v>
      </c>
      <c r="BR116" s="202">
        <v>0</v>
      </c>
      <c r="BS116" s="202">
        <v>0</v>
      </c>
      <c r="BT116" s="200" t="s">
        <v>149</v>
      </c>
      <c r="BU116" s="199">
        <v>0</v>
      </c>
      <c r="BV116" s="202">
        <v>0</v>
      </c>
      <c r="BW116" s="202">
        <v>0</v>
      </c>
      <c r="BX116" s="203" t="s">
        <v>149</v>
      </c>
      <c r="BY116" s="203">
        <v>0</v>
      </c>
      <c r="BZ116" s="203">
        <v>14.759</v>
      </c>
      <c r="CA116" s="204">
        <v>20.106999999999999</v>
      </c>
      <c r="CB116" s="203">
        <v>34.561</v>
      </c>
    </row>
    <row r="117" spans="1:80" ht="11.25" customHeight="1" x14ac:dyDescent="0.2">
      <c r="A117" s="83"/>
      <c r="B117" s="47" t="s">
        <v>146</v>
      </c>
      <c r="C117" s="48" t="s">
        <v>343</v>
      </c>
      <c r="D117" s="48"/>
      <c r="E117" s="48"/>
      <c r="F117" s="48"/>
      <c r="G117" s="49"/>
      <c r="H117" s="50" t="s">
        <v>344</v>
      </c>
      <c r="I117" s="199">
        <v>703.19899999999996</v>
      </c>
      <c r="J117" s="199">
        <v>1.016</v>
      </c>
      <c r="K117" s="202">
        <v>0</v>
      </c>
      <c r="L117" s="202">
        <v>0</v>
      </c>
      <c r="M117" s="202">
        <v>0</v>
      </c>
      <c r="N117" s="202">
        <v>0</v>
      </c>
      <c r="O117" s="202">
        <v>0</v>
      </c>
      <c r="P117" s="202">
        <v>0</v>
      </c>
      <c r="Q117" s="202">
        <v>1.016</v>
      </c>
      <c r="R117" s="202">
        <v>0</v>
      </c>
      <c r="S117" s="202">
        <v>0</v>
      </c>
      <c r="T117" s="202">
        <v>0</v>
      </c>
      <c r="U117" s="199">
        <v>0</v>
      </c>
      <c r="V117" s="202">
        <v>0</v>
      </c>
      <c r="W117" s="202">
        <v>0</v>
      </c>
      <c r="X117" s="202">
        <v>0</v>
      </c>
      <c r="Y117" s="202">
        <v>0</v>
      </c>
      <c r="Z117" s="199">
        <v>0</v>
      </c>
      <c r="AA117" s="202">
        <v>0</v>
      </c>
      <c r="AB117" s="202">
        <v>0</v>
      </c>
      <c r="AC117" s="203">
        <v>0</v>
      </c>
      <c r="AD117" s="199">
        <v>442.40100000000001</v>
      </c>
      <c r="AE117" s="202">
        <v>0</v>
      </c>
      <c r="AF117" s="202">
        <v>0</v>
      </c>
      <c r="AG117" s="202" t="s">
        <v>149</v>
      </c>
      <c r="AH117" s="202" t="s">
        <v>149</v>
      </c>
      <c r="AI117" s="202" t="s">
        <v>149</v>
      </c>
      <c r="AJ117" s="202">
        <v>0</v>
      </c>
      <c r="AK117" s="202">
        <v>0</v>
      </c>
      <c r="AL117" s="202">
        <v>8.0000000000000002E-3</v>
      </c>
      <c r="AM117" s="202">
        <v>0</v>
      </c>
      <c r="AN117" s="202">
        <v>0</v>
      </c>
      <c r="AO117" s="202">
        <v>0</v>
      </c>
      <c r="AP117" s="202">
        <v>0</v>
      </c>
      <c r="AQ117" s="202">
        <v>0</v>
      </c>
      <c r="AR117" s="202">
        <v>0</v>
      </c>
      <c r="AS117" s="202">
        <v>442.39400000000001</v>
      </c>
      <c r="AT117" s="202">
        <v>0</v>
      </c>
      <c r="AU117" s="202">
        <v>0</v>
      </c>
      <c r="AV117" s="202">
        <v>0</v>
      </c>
      <c r="AW117" s="202">
        <v>0</v>
      </c>
      <c r="AX117" s="202">
        <v>0</v>
      </c>
      <c r="AY117" s="202">
        <v>0</v>
      </c>
      <c r="AZ117" s="202">
        <v>0</v>
      </c>
      <c r="BA117" s="203">
        <v>126.462</v>
      </c>
      <c r="BB117" s="199">
        <v>37.482999999999997</v>
      </c>
      <c r="BC117" s="202" t="s">
        <v>149</v>
      </c>
      <c r="BD117" s="202" t="s">
        <v>149</v>
      </c>
      <c r="BE117" s="202" t="s">
        <v>149</v>
      </c>
      <c r="BF117" s="202" t="s">
        <v>149</v>
      </c>
      <c r="BG117" s="202">
        <v>0</v>
      </c>
      <c r="BH117" s="202">
        <v>0</v>
      </c>
      <c r="BI117" s="202">
        <v>3.8029999999999999</v>
      </c>
      <c r="BJ117" s="202">
        <v>0</v>
      </c>
      <c r="BK117" s="202">
        <v>0</v>
      </c>
      <c r="BL117" s="202">
        <v>0</v>
      </c>
      <c r="BM117" s="202">
        <v>0</v>
      </c>
      <c r="BN117" s="202">
        <v>0</v>
      </c>
      <c r="BO117" s="202">
        <v>0</v>
      </c>
      <c r="BP117" s="202">
        <v>33.679000000000002</v>
      </c>
      <c r="BQ117" s="202">
        <v>0</v>
      </c>
      <c r="BR117" s="202">
        <v>0</v>
      </c>
      <c r="BS117" s="202">
        <v>0</v>
      </c>
      <c r="BT117" s="200" t="s">
        <v>149</v>
      </c>
      <c r="BU117" s="199">
        <v>0</v>
      </c>
      <c r="BV117" s="202">
        <v>0</v>
      </c>
      <c r="BW117" s="202">
        <v>0</v>
      </c>
      <c r="BX117" s="203" t="s">
        <v>149</v>
      </c>
      <c r="BY117" s="203">
        <v>0</v>
      </c>
      <c r="BZ117" s="203">
        <v>95.837000000000003</v>
      </c>
      <c r="CA117" s="204">
        <v>643.72</v>
      </c>
      <c r="CB117" s="203">
        <v>42.906999999999996</v>
      </c>
    </row>
    <row r="118" spans="1:80" ht="11.25" customHeight="1" x14ac:dyDescent="0.2">
      <c r="A118" s="83"/>
      <c r="B118" s="47" t="s">
        <v>146</v>
      </c>
      <c r="C118" s="48" t="s">
        <v>345</v>
      </c>
      <c r="D118" s="48"/>
      <c r="E118" s="48"/>
      <c r="F118" s="48"/>
      <c r="G118" s="49"/>
      <c r="H118" s="50" t="s">
        <v>346</v>
      </c>
      <c r="I118" s="199">
        <v>96.260999999999996</v>
      </c>
      <c r="J118" s="199">
        <v>0</v>
      </c>
      <c r="K118" s="202">
        <v>0</v>
      </c>
      <c r="L118" s="202">
        <v>0</v>
      </c>
      <c r="M118" s="202">
        <v>0</v>
      </c>
      <c r="N118" s="202">
        <v>0</v>
      </c>
      <c r="O118" s="202">
        <v>0</v>
      </c>
      <c r="P118" s="202">
        <v>0</v>
      </c>
      <c r="Q118" s="202">
        <v>0</v>
      </c>
      <c r="R118" s="202">
        <v>0</v>
      </c>
      <c r="S118" s="202">
        <v>0</v>
      </c>
      <c r="T118" s="202">
        <v>0</v>
      </c>
      <c r="U118" s="199">
        <v>0</v>
      </c>
      <c r="V118" s="202">
        <v>0</v>
      </c>
      <c r="W118" s="202">
        <v>0</v>
      </c>
      <c r="X118" s="202">
        <v>0</v>
      </c>
      <c r="Y118" s="202">
        <v>0</v>
      </c>
      <c r="Z118" s="199">
        <v>0</v>
      </c>
      <c r="AA118" s="202">
        <v>0</v>
      </c>
      <c r="AB118" s="202">
        <v>0</v>
      </c>
      <c r="AC118" s="203">
        <v>0</v>
      </c>
      <c r="AD118" s="199">
        <v>5.0999999999999997E-2</v>
      </c>
      <c r="AE118" s="202">
        <v>0</v>
      </c>
      <c r="AF118" s="202">
        <v>0</v>
      </c>
      <c r="AG118" s="202" t="s">
        <v>149</v>
      </c>
      <c r="AH118" s="202" t="s">
        <v>149</v>
      </c>
      <c r="AI118" s="202" t="s">
        <v>149</v>
      </c>
      <c r="AJ118" s="202">
        <v>0</v>
      </c>
      <c r="AK118" s="202">
        <v>0</v>
      </c>
      <c r="AL118" s="202">
        <v>4.9000000000000002E-2</v>
      </c>
      <c r="AM118" s="202">
        <v>0</v>
      </c>
      <c r="AN118" s="202">
        <v>0</v>
      </c>
      <c r="AO118" s="202">
        <v>0</v>
      </c>
      <c r="AP118" s="202">
        <v>0</v>
      </c>
      <c r="AQ118" s="202">
        <v>0</v>
      </c>
      <c r="AR118" s="202">
        <v>0</v>
      </c>
      <c r="AS118" s="202">
        <v>2E-3</v>
      </c>
      <c r="AT118" s="202">
        <v>0</v>
      </c>
      <c r="AU118" s="202">
        <v>0</v>
      </c>
      <c r="AV118" s="202">
        <v>0</v>
      </c>
      <c r="AW118" s="202">
        <v>0</v>
      </c>
      <c r="AX118" s="202">
        <v>0</v>
      </c>
      <c r="AY118" s="202">
        <v>0</v>
      </c>
      <c r="AZ118" s="202">
        <v>0</v>
      </c>
      <c r="BA118" s="203">
        <v>60.542999999999999</v>
      </c>
      <c r="BB118" s="199">
        <v>0.26</v>
      </c>
      <c r="BC118" s="202" t="s">
        <v>149</v>
      </c>
      <c r="BD118" s="202" t="s">
        <v>149</v>
      </c>
      <c r="BE118" s="202" t="s">
        <v>149</v>
      </c>
      <c r="BF118" s="202" t="s">
        <v>149</v>
      </c>
      <c r="BG118" s="202">
        <v>0</v>
      </c>
      <c r="BH118" s="202">
        <v>0</v>
      </c>
      <c r="BI118" s="202">
        <v>0.26</v>
      </c>
      <c r="BJ118" s="202">
        <v>0</v>
      </c>
      <c r="BK118" s="202">
        <v>0</v>
      </c>
      <c r="BL118" s="202">
        <v>0</v>
      </c>
      <c r="BM118" s="202">
        <v>0</v>
      </c>
      <c r="BN118" s="202">
        <v>0</v>
      </c>
      <c r="BO118" s="202">
        <v>0</v>
      </c>
      <c r="BP118" s="202">
        <v>0</v>
      </c>
      <c r="BQ118" s="202">
        <v>0</v>
      </c>
      <c r="BR118" s="202">
        <v>0</v>
      </c>
      <c r="BS118" s="202">
        <v>0</v>
      </c>
      <c r="BT118" s="200" t="s">
        <v>149</v>
      </c>
      <c r="BU118" s="199">
        <v>0</v>
      </c>
      <c r="BV118" s="202">
        <v>0</v>
      </c>
      <c r="BW118" s="202">
        <v>0</v>
      </c>
      <c r="BX118" s="203" t="s">
        <v>149</v>
      </c>
      <c r="BY118" s="203">
        <v>6.8609999999999998</v>
      </c>
      <c r="BZ118" s="203">
        <v>28.545999999999999</v>
      </c>
      <c r="CA118" s="204">
        <v>88.143000000000001</v>
      </c>
      <c r="CB118" s="203">
        <v>3.1819999999999999</v>
      </c>
    </row>
    <row r="119" spans="1:80" ht="11.25" customHeight="1" x14ac:dyDescent="0.2">
      <c r="A119" s="83"/>
      <c r="B119" s="47" t="s">
        <v>146</v>
      </c>
      <c r="C119" s="48" t="s">
        <v>347</v>
      </c>
      <c r="D119" s="48"/>
      <c r="E119" s="48"/>
      <c r="F119" s="48"/>
      <c r="G119" s="49"/>
      <c r="H119" s="50" t="s">
        <v>348</v>
      </c>
      <c r="I119" s="199">
        <v>353.98200000000003</v>
      </c>
      <c r="J119" s="199">
        <v>17.818999999999999</v>
      </c>
      <c r="K119" s="202">
        <v>0</v>
      </c>
      <c r="L119" s="202">
        <v>0</v>
      </c>
      <c r="M119" s="202">
        <v>0</v>
      </c>
      <c r="N119" s="202">
        <v>0</v>
      </c>
      <c r="O119" s="202">
        <v>0.307</v>
      </c>
      <c r="P119" s="202">
        <v>0</v>
      </c>
      <c r="Q119" s="202">
        <v>0</v>
      </c>
      <c r="R119" s="202">
        <v>0</v>
      </c>
      <c r="S119" s="202">
        <v>0</v>
      </c>
      <c r="T119" s="202">
        <v>17.513000000000002</v>
      </c>
      <c r="U119" s="199">
        <v>0</v>
      </c>
      <c r="V119" s="202">
        <v>0</v>
      </c>
      <c r="W119" s="202">
        <v>0</v>
      </c>
      <c r="X119" s="202">
        <v>0</v>
      </c>
      <c r="Y119" s="202">
        <v>0</v>
      </c>
      <c r="Z119" s="199">
        <v>0</v>
      </c>
      <c r="AA119" s="202">
        <v>0</v>
      </c>
      <c r="AB119" s="202">
        <v>0</v>
      </c>
      <c r="AC119" s="203">
        <v>0</v>
      </c>
      <c r="AD119" s="199">
        <v>0.74</v>
      </c>
      <c r="AE119" s="202">
        <v>0</v>
      </c>
      <c r="AF119" s="202">
        <v>0</v>
      </c>
      <c r="AG119" s="202" t="s">
        <v>149</v>
      </c>
      <c r="AH119" s="202" t="s">
        <v>149</v>
      </c>
      <c r="AI119" s="202" t="s">
        <v>149</v>
      </c>
      <c r="AJ119" s="202">
        <v>0</v>
      </c>
      <c r="AK119" s="202">
        <v>0</v>
      </c>
      <c r="AL119" s="202">
        <v>0.70399999999999996</v>
      </c>
      <c r="AM119" s="202">
        <v>0</v>
      </c>
      <c r="AN119" s="202">
        <v>0</v>
      </c>
      <c r="AO119" s="202">
        <v>0</v>
      </c>
      <c r="AP119" s="202">
        <v>0</v>
      </c>
      <c r="AQ119" s="202">
        <v>4.0000000000000001E-3</v>
      </c>
      <c r="AR119" s="202">
        <v>0</v>
      </c>
      <c r="AS119" s="202">
        <v>3.2000000000000001E-2</v>
      </c>
      <c r="AT119" s="202">
        <v>0</v>
      </c>
      <c r="AU119" s="202">
        <v>0</v>
      </c>
      <c r="AV119" s="202">
        <v>0</v>
      </c>
      <c r="AW119" s="202">
        <v>0</v>
      </c>
      <c r="AX119" s="202">
        <v>0</v>
      </c>
      <c r="AY119" s="202">
        <v>0</v>
      </c>
      <c r="AZ119" s="202">
        <v>0</v>
      </c>
      <c r="BA119" s="203">
        <v>113.114</v>
      </c>
      <c r="BB119" s="199">
        <v>43.033999999999999</v>
      </c>
      <c r="BC119" s="202" t="s">
        <v>149</v>
      </c>
      <c r="BD119" s="202" t="s">
        <v>149</v>
      </c>
      <c r="BE119" s="202" t="s">
        <v>149</v>
      </c>
      <c r="BF119" s="202" t="s">
        <v>149</v>
      </c>
      <c r="BG119" s="202">
        <v>0</v>
      </c>
      <c r="BH119" s="202">
        <v>0</v>
      </c>
      <c r="BI119" s="202">
        <v>40.302</v>
      </c>
      <c r="BJ119" s="202">
        <v>0</v>
      </c>
      <c r="BK119" s="202">
        <v>2.7320000000000002</v>
      </c>
      <c r="BL119" s="202">
        <v>0</v>
      </c>
      <c r="BM119" s="202">
        <v>0</v>
      </c>
      <c r="BN119" s="202">
        <v>0</v>
      </c>
      <c r="BO119" s="202">
        <v>0</v>
      </c>
      <c r="BP119" s="202">
        <v>0</v>
      </c>
      <c r="BQ119" s="202">
        <v>0</v>
      </c>
      <c r="BR119" s="202">
        <v>0</v>
      </c>
      <c r="BS119" s="202">
        <v>0</v>
      </c>
      <c r="BT119" s="200" t="s">
        <v>149</v>
      </c>
      <c r="BU119" s="199">
        <v>0</v>
      </c>
      <c r="BV119" s="202">
        <v>0</v>
      </c>
      <c r="BW119" s="202">
        <v>0</v>
      </c>
      <c r="BX119" s="203" t="s">
        <v>149</v>
      </c>
      <c r="BY119" s="203">
        <v>2.2050000000000001</v>
      </c>
      <c r="BZ119" s="203">
        <v>177.07</v>
      </c>
      <c r="CA119" s="204">
        <v>270.447</v>
      </c>
      <c r="CB119" s="203">
        <v>52.917000000000002</v>
      </c>
    </row>
    <row r="120" spans="1:80" ht="11.25" customHeight="1" x14ac:dyDescent="0.2">
      <c r="A120" s="47" t="s">
        <v>146</v>
      </c>
      <c r="B120" s="48" t="s">
        <v>349</v>
      </c>
      <c r="C120" s="48"/>
      <c r="D120" s="48"/>
      <c r="E120" s="48"/>
      <c r="F120" s="48"/>
      <c r="G120" s="49"/>
      <c r="H120" s="50" t="s">
        <v>350</v>
      </c>
      <c r="I120" s="199">
        <v>10932.869000000001</v>
      </c>
      <c r="J120" s="199">
        <v>0</v>
      </c>
      <c r="K120" s="202">
        <v>0</v>
      </c>
      <c r="L120" s="202">
        <v>0</v>
      </c>
      <c r="M120" s="202">
        <v>0</v>
      </c>
      <c r="N120" s="202">
        <v>0</v>
      </c>
      <c r="O120" s="202">
        <v>0</v>
      </c>
      <c r="P120" s="202">
        <v>0</v>
      </c>
      <c r="Q120" s="202">
        <v>0</v>
      </c>
      <c r="R120" s="202">
        <v>0</v>
      </c>
      <c r="S120" s="202">
        <v>0</v>
      </c>
      <c r="T120" s="202">
        <v>0</v>
      </c>
      <c r="U120" s="199">
        <v>0</v>
      </c>
      <c r="V120" s="202">
        <v>0</v>
      </c>
      <c r="W120" s="202">
        <v>0</v>
      </c>
      <c r="X120" s="202">
        <v>0</v>
      </c>
      <c r="Y120" s="202">
        <v>0</v>
      </c>
      <c r="Z120" s="199">
        <v>0</v>
      </c>
      <c r="AA120" s="202">
        <v>0</v>
      </c>
      <c r="AB120" s="202">
        <v>0</v>
      </c>
      <c r="AC120" s="203">
        <v>0</v>
      </c>
      <c r="AD120" s="199">
        <v>10049.657999999999</v>
      </c>
      <c r="AE120" s="202">
        <v>0</v>
      </c>
      <c r="AF120" s="202">
        <v>0</v>
      </c>
      <c r="AG120" s="202" t="s">
        <v>149</v>
      </c>
      <c r="AH120" s="202" t="s">
        <v>149</v>
      </c>
      <c r="AI120" s="202" t="s">
        <v>149</v>
      </c>
      <c r="AJ120" s="202">
        <v>0</v>
      </c>
      <c r="AK120" s="202">
        <v>0</v>
      </c>
      <c r="AL120" s="202">
        <v>138.09700000000001</v>
      </c>
      <c r="AM120" s="202">
        <v>4177.3249999999998</v>
      </c>
      <c r="AN120" s="202">
        <v>0.70699999999999996</v>
      </c>
      <c r="AO120" s="202">
        <v>0</v>
      </c>
      <c r="AP120" s="202">
        <v>9.9060000000000006</v>
      </c>
      <c r="AQ120" s="202">
        <v>0</v>
      </c>
      <c r="AR120" s="202">
        <v>0</v>
      </c>
      <c r="AS120" s="202">
        <v>5723.6239999999998</v>
      </c>
      <c r="AT120" s="202">
        <v>0</v>
      </c>
      <c r="AU120" s="202">
        <v>0</v>
      </c>
      <c r="AV120" s="202">
        <v>0</v>
      </c>
      <c r="AW120" s="202">
        <v>0</v>
      </c>
      <c r="AX120" s="202">
        <v>0</v>
      </c>
      <c r="AY120" s="202">
        <v>0</v>
      </c>
      <c r="AZ120" s="202">
        <v>0</v>
      </c>
      <c r="BA120" s="203">
        <v>63.795999999999999</v>
      </c>
      <c r="BB120" s="199">
        <v>616.18200000000002</v>
      </c>
      <c r="BC120" s="202" t="s">
        <v>149</v>
      </c>
      <c r="BD120" s="202" t="s">
        <v>149</v>
      </c>
      <c r="BE120" s="202" t="s">
        <v>149</v>
      </c>
      <c r="BF120" s="202" t="s">
        <v>149</v>
      </c>
      <c r="BG120" s="202">
        <v>0</v>
      </c>
      <c r="BH120" s="202">
        <v>0</v>
      </c>
      <c r="BI120" s="202">
        <v>0</v>
      </c>
      <c r="BJ120" s="202">
        <v>0</v>
      </c>
      <c r="BK120" s="202">
        <v>0</v>
      </c>
      <c r="BL120" s="202">
        <v>0</v>
      </c>
      <c r="BM120" s="202">
        <v>0</v>
      </c>
      <c r="BN120" s="202">
        <v>198.74100000000001</v>
      </c>
      <c r="BO120" s="202">
        <v>0</v>
      </c>
      <c r="BP120" s="202">
        <v>417.44099999999997</v>
      </c>
      <c r="BQ120" s="202">
        <v>0</v>
      </c>
      <c r="BR120" s="202">
        <v>0</v>
      </c>
      <c r="BS120" s="202">
        <v>0</v>
      </c>
      <c r="BT120" s="200" t="s">
        <v>149</v>
      </c>
      <c r="BU120" s="199">
        <v>0</v>
      </c>
      <c r="BV120" s="202">
        <v>0</v>
      </c>
      <c r="BW120" s="202">
        <v>0</v>
      </c>
      <c r="BX120" s="203" t="s">
        <v>149</v>
      </c>
      <c r="BY120" s="203" t="s">
        <v>149</v>
      </c>
      <c r="BZ120" s="203">
        <v>203.232</v>
      </c>
      <c r="CA120" s="204">
        <v>10270.934999999999</v>
      </c>
      <c r="CB120" s="203">
        <v>626.79100000000005</v>
      </c>
    </row>
    <row r="121" spans="1:80" ht="11.25" customHeight="1" x14ac:dyDescent="0.2">
      <c r="A121" s="83"/>
      <c r="B121" s="47" t="s">
        <v>146</v>
      </c>
      <c r="C121" s="48" t="s">
        <v>351</v>
      </c>
      <c r="D121" s="48"/>
      <c r="E121" s="48"/>
      <c r="F121" s="48"/>
      <c r="G121" s="49"/>
      <c r="H121" s="50" t="s">
        <v>352</v>
      </c>
      <c r="I121" s="199">
        <v>162.12100000000001</v>
      </c>
      <c r="J121" s="199">
        <v>0</v>
      </c>
      <c r="K121" s="202">
        <v>0</v>
      </c>
      <c r="L121" s="202">
        <v>0</v>
      </c>
      <c r="M121" s="202">
        <v>0</v>
      </c>
      <c r="N121" s="202">
        <v>0</v>
      </c>
      <c r="O121" s="202">
        <v>0</v>
      </c>
      <c r="P121" s="202">
        <v>0</v>
      </c>
      <c r="Q121" s="202">
        <v>0</v>
      </c>
      <c r="R121" s="202">
        <v>0</v>
      </c>
      <c r="S121" s="202">
        <v>0</v>
      </c>
      <c r="T121" s="202">
        <v>0</v>
      </c>
      <c r="U121" s="199">
        <v>0</v>
      </c>
      <c r="V121" s="202">
        <v>0</v>
      </c>
      <c r="W121" s="202">
        <v>0</v>
      </c>
      <c r="X121" s="202">
        <v>0</v>
      </c>
      <c r="Y121" s="202">
        <v>0</v>
      </c>
      <c r="Z121" s="199">
        <v>0</v>
      </c>
      <c r="AA121" s="202">
        <v>0</v>
      </c>
      <c r="AB121" s="202">
        <v>0</v>
      </c>
      <c r="AC121" s="203">
        <v>0</v>
      </c>
      <c r="AD121" s="199">
        <v>21.61</v>
      </c>
      <c r="AE121" s="202">
        <v>0</v>
      </c>
      <c r="AF121" s="202">
        <v>0</v>
      </c>
      <c r="AG121" s="202" t="s">
        <v>149</v>
      </c>
      <c r="AH121" s="202" t="s">
        <v>149</v>
      </c>
      <c r="AI121" s="202" t="s">
        <v>149</v>
      </c>
      <c r="AJ121" s="202">
        <v>0</v>
      </c>
      <c r="AK121" s="202">
        <v>0</v>
      </c>
      <c r="AL121" s="202">
        <v>0</v>
      </c>
      <c r="AM121" s="202">
        <v>0</v>
      </c>
      <c r="AN121" s="202">
        <v>0</v>
      </c>
      <c r="AO121" s="202">
        <v>0</v>
      </c>
      <c r="AP121" s="202">
        <v>0</v>
      </c>
      <c r="AQ121" s="202">
        <v>0</v>
      </c>
      <c r="AR121" s="202">
        <v>0</v>
      </c>
      <c r="AS121" s="202">
        <v>21.61</v>
      </c>
      <c r="AT121" s="202">
        <v>0</v>
      </c>
      <c r="AU121" s="202">
        <v>0</v>
      </c>
      <c r="AV121" s="202">
        <v>0</v>
      </c>
      <c r="AW121" s="202">
        <v>0</v>
      </c>
      <c r="AX121" s="202">
        <v>0</v>
      </c>
      <c r="AY121" s="202">
        <v>0</v>
      </c>
      <c r="AZ121" s="202">
        <v>0</v>
      </c>
      <c r="BA121" s="203" t="s">
        <v>149</v>
      </c>
      <c r="BB121" s="199">
        <v>1.645</v>
      </c>
      <c r="BC121" s="202" t="s">
        <v>149</v>
      </c>
      <c r="BD121" s="202" t="s">
        <v>149</v>
      </c>
      <c r="BE121" s="202" t="s">
        <v>149</v>
      </c>
      <c r="BF121" s="202" t="s">
        <v>149</v>
      </c>
      <c r="BG121" s="202">
        <v>0</v>
      </c>
      <c r="BH121" s="202">
        <v>0</v>
      </c>
      <c r="BI121" s="202">
        <v>0</v>
      </c>
      <c r="BJ121" s="202">
        <v>0</v>
      </c>
      <c r="BK121" s="202">
        <v>0</v>
      </c>
      <c r="BL121" s="202">
        <v>0</v>
      </c>
      <c r="BM121" s="202">
        <v>0</v>
      </c>
      <c r="BN121" s="202">
        <v>0</v>
      </c>
      <c r="BO121" s="202">
        <v>0</v>
      </c>
      <c r="BP121" s="202">
        <v>1.645</v>
      </c>
      <c r="BQ121" s="202">
        <v>0</v>
      </c>
      <c r="BR121" s="202">
        <v>0</v>
      </c>
      <c r="BS121" s="202">
        <v>0</v>
      </c>
      <c r="BT121" s="200" t="s">
        <v>149</v>
      </c>
      <c r="BU121" s="199">
        <v>0</v>
      </c>
      <c r="BV121" s="202">
        <v>0</v>
      </c>
      <c r="BW121" s="202">
        <v>0</v>
      </c>
      <c r="BX121" s="203" t="s">
        <v>149</v>
      </c>
      <c r="BY121" s="203" t="s">
        <v>149</v>
      </c>
      <c r="BZ121" s="203">
        <v>138.86600000000001</v>
      </c>
      <c r="CA121" s="204">
        <v>129.405</v>
      </c>
      <c r="CB121" s="203">
        <v>8.7040000000000006</v>
      </c>
    </row>
    <row r="122" spans="1:80" ht="11.25" customHeight="1" x14ac:dyDescent="0.2">
      <c r="A122" s="83"/>
      <c r="B122" s="47" t="s">
        <v>146</v>
      </c>
      <c r="C122" s="48" t="s">
        <v>353</v>
      </c>
      <c r="D122" s="48"/>
      <c r="E122" s="48"/>
      <c r="F122" s="48"/>
      <c r="G122" s="49"/>
      <c r="H122" s="50" t="s">
        <v>354</v>
      </c>
      <c r="I122" s="199">
        <v>10480.036</v>
      </c>
      <c r="J122" s="199" t="s">
        <v>149</v>
      </c>
      <c r="K122" s="202" t="s">
        <v>149</v>
      </c>
      <c r="L122" s="202" t="s">
        <v>149</v>
      </c>
      <c r="M122" s="202" t="s">
        <v>149</v>
      </c>
      <c r="N122" s="202" t="s">
        <v>149</v>
      </c>
      <c r="O122" s="202" t="s">
        <v>149</v>
      </c>
      <c r="P122" s="202" t="s">
        <v>149</v>
      </c>
      <c r="Q122" s="202" t="s">
        <v>149</v>
      </c>
      <c r="R122" s="202" t="s">
        <v>149</v>
      </c>
      <c r="S122" s="202" t="s">
        <v>149</v>
      </c>
      <c r="T122" s="202" t="s">
        <v>149</v>
      </c>
      <c r="U122" s="199" t="s">
        <v>149</v>
      </c>
      <c r="V122" s="202" t="s">
        <v>149</v>
      </c>
      <c r="W122" s="202" t="s">
        <v>149</v>
      </c>
      <c r="X122" s="202" t="s">
        <v>149</v>
      </c>
      <c r="Y122" s="202" t="s">
        <v>149</v>
      </c>
      <c r="Z122" s="199" t="s">
        <v>149</v>
      </c>
      <c r="AA122" s="202" t="s">
        <v>149</v>
      </c>
      <c r="AB122" s="202" t="s">
        <v>149</v>
      </c>
      <c r="AC122" s="203" t="s">
        <v>149</v>
      </c>
      <c r="AD122" s="199">
        <v>9740.1450000000004</v>
      </c>
      <c r="AE122" s="202">
        <v>0</v>
      </c>
      <c r="AF122" s="202">
        <v>0</v>
      </c>
      <c r="AG122" s="202" t="s">
        <v>149</v>
      </c>
      <c r="AH122" s="202" t="s">
        <v>149</v>
      </c>
      <c r="AI122" s="202" t="s">
        <v>149</v>
      </c>
      <c r="AJ122" s="202">
        <v>0</v>
      </c>
      <c r="AK122" s="202">
        <v>0</v>
      </c>
      <c r="AL122" s="202">
        <v>138.09700000000001</v>
      </c>
      <c r="AM122" s="202">
        <v>4177.3249999999998</v>
      </c>
      <c r="AN122" s="202">
        <v>0</v>
      </c>
      <c r="AO122" s="202">
        <v>0</v>
      </c>
      <c r="AP122" s="202">
        <v>0</v>
      </c>
      <c r="AQ122" s="202">
        <v>0</v>
      </c>
      <c r="AR122" s="202">
        <v>0</v>
      </c>
      <c r="AS122" s="202">
        <v>5424.723</v>
      </c>
      <c r="AT122" s="202">
        <v>0</v>
      </c>
      <c r="AU122" s="202">
        <v>0</v>
      </c>
      <c r="AV122" s="202">
        <v>0</v>
      </c>
      <c r="AW122" s="202">
        <v>0</v>
      </c>
      <c r="AX122" s="202">
        <v>0</v>
      </c>
      <c r="AY122" s="202">
        <v>0</v>
      </c>
      <c r="AZ122" s="202">
        <v>0</v>
      </c>
      <c r="BA122" s="203">
        <v>63.795999999999999</v>
      </c>
      <c r="BB122" s="199">
        <v>611.72900000000004</v>
      </c>
      <c r="BC122" s="202" t="s">
        <v>149</v>
      </c>
      <c r="BD122" s="202" t="s">
        <v>149</v>
      </c>
      <c r="BE122" s="202" t="s">
        <v>149</v>
      </c>
      <c r="BF122" s="202" t="s">
        <v>149</v>
      </c>
      <c r="BG122" s="202">
        <v>0</v>
      </c>
      <c r="BH122" s="202">
        <v>0</v>
      </c>
      <c r="BI122" s="202">
        <v>0</v>
      </c>
      <c r="BJ122" s="202">
        <v>0</v>
      </c>
      <c r="BK122" s="202">
        <v>0</v>
      </c>
      <c r="BL122" s="202">
        <v>0</v>
      </c>
      <c r="BM122" s="202">
        <v>0</v>
      </c>
      <c r="BN122" s="202">
        <v>198.74100000000001</v>
      </c>
      <c r="BO122" s="202">
        <v>0</v>
      </c>
      <c r="BP122" s="202">
        <v>412.98700000000002</v>
      </c>
      <c r="BQ122" s="202">
        <v>0</v>
      </c>
      <c r="BR122" s="202">
        <v>0</v>
      </c>
      <c r="BS122" s="202">
        <v>0</v>
      </c>
      <c r="BT122" s="200" t="s">
        <v>149</v>
      </c>
      <c r="BU122" s="199">
        <v>0</v>
      </c>
      <c r="BV122" s="202">
        <v>0</v>
      </c>
      <c r="BW122" s="202">
        <v>0</v>
      </c>
      <c r="BX122" s="203" t="s">
        <v>149</v>
      </c>
      <c r="BY122" s="203" t="s">
        <v>149</v>
      </c>
      <c r="BZ122" s="203">
        <v>64.366</v>
      </c>
      <c r="CA122" s="204">
        <v>9853.6260000000002</v>
      </c>
      <c r="CB122" s="203">
        <v>615.279</v>
      </c>
    </row>
    <row r="123" spans="1:80" ht="11.25" customHeight="1" x14ac:dyDescent="0.2">
      <c r="A123" s="83"/>
      <c r="B123" s="47" t="s">
        <v>146</v>
      </c>
      <c r="C123" s="48" t="s">
        <v>355</v>
      </c>
      <c r="D123" s="48"/>
      <c r="E123" s="48"/>
      <c r="F123" s="48"/>
      <c r="G123" s="49"/>
      <c r="H123" s="50" t="s">
        <v>356</v>
      </c>
      <c r="I123" s="199">
        <v>10.613</v>
      </c>
      <c r="J123" s="199" t="s">
        <v>149</v>
      </c>
      <c r="K123" s="202" t="s">
        <v>149</v>
      </c>
      <c r="L123" s="202" t="s">
        <v>149</v>
      </c>
      <c r="M123" s="202" t="s">
        <v>149</v>
      </c>
      <c r="N123" s="202" t="s">
        <v>149</v>
      </c>
      <c r="O123" s="202" t="s">
        <v>149</v>
      </c>
      <c r="P123" s="202" t="s">
        <v>149</v>
      </c>
      <c r="Q123" s="202" t="s">
        <v>149</v>
      </c>
      <c r="R123" s="202" t="s">
        <v>149</v>
      </c>
      <c r="S123" s="202" t="s">
        <v>149</v>
      </c>
      <c r="T123" s="202" t="s">
        <v>149</v>
      </c>
      <c r="U123" s="199" t="s">
        <v>149</v>
      </c>
      <c r="V123" s="202" t="s">
        <v>149</v>
      </c>
      <c r="W123" s="202" t="s">
        <v>149</v>
      </c>
      <c r="X123" s="202" t="s">
        <v>149</v>
      </c>
      <c r="Y123" s="202" t="s">
        <v>149</v>
      </c>
      <c r="Z123" s="199" t="s">
        <v>149</v>
      </c>
      <c r="AA123" s="202" t="s">
        <v>149</v>
      </c>
      <c r="AB123" s="202" t="s">
        <v>149</v>
      </c>
      <c r="AC123" s="203" t="s">
        <v>149</v>
      </c>
      <c r="AD123" s="199">
        <v>10.613</v>
      </c>
      <c r="AE123" s="202">
        <v>0</v>
      </c>
      <c r="AF123" s="202">
        <v>0</v>
      </c>
      <c r="AG123" s="202" t="s">
        <v>149</v>
      </c>
      <c r="AH123" s="202" t="s">
        <v>149</v>
      </c>
      <c r="AI123" s="202" t="s">
        <v>149</v>
      </c>
      <c r="AJ123" s="202">
        <v>0</v>
      </c>
      <c r="AK123" s="202">
        <v>0</v>
      </c>
      <c r="AL123" s="202">
        <v>0</v>
      </c>
      <c r="AM123" s="202">
        <v>0</v>
      </c>
      <c r="AN123" s="202">
        <v>0.70699999999999996</v>
      </c>
      <c r="AO123" s="202">
        <v>0</v>
      </c>
      <c r="AP123" s="202">
        <v>9.9060000000000006</v>
      </c>
      <c r="AQ123" s="202">
        <v>0</v>
      </c>
      <c r="AR123" s="202">
        <v>0</v>
      </c>
      <c r="AS123" s="202">
        <v>0</v>
      </c>
      <c r="AT123" s="202">
        <v>0</v>
      </c>
      <c r="AU123" s="202">
        <v>0</v>
      </c>
      <c r="AV123" s="202">
        <v>0</v>
      </c>
      <c r="AW123" s="202">
        <v>0</v>
      </c>
      <c r="AX123" s="202">
        <v>0</v>
      </c>
      <c r="AY123" s="202">
        <v>0</v>
      </c>
      <c r="AZ123" s="202">
        <v>0</v>
      </c>
      <c r="BA123" s="203" t="s">
        <v>149</v>
      </c>
      <c r="BB123" s="199">
        <v>0</v>
      </c>
      <c r="BC123" s="202" t="s">
        <v>149</v>
      </c>
      <c r="BD123" s="202" t="s">
        <v>149</v>
      </c>
      <c r="BE123" s="202" t="s">
        <v>149</v>
      </c>
      <c r="BF123" s="202" t="s">
        <v>149</v>
      </c>
      <c r="BG123" s="202" t="s">
        <v>149</v>
      </c>
      <c r="BH123" s="202" t="s">
        <v>149</v>
      </c>
      <c r="BI123" s="202" t="s">
        <v>149</v>
      </c>
      <c r="BJ123" s="202" t="s">
        <v>149</v>
      </c>
      <c r="BK123" s="202" t="s">
        <v>149</v>
      </c>
      <c r="BL123" s="202" t="s">
        <v>149</v>
      </c>
      <c r="BM123" s="202" t="s">
        <v>149</v>
      </c>
      <c r="BN123" s="202">
        <v>0</v>
      </c>
      <c r="BO123" s="202" t="s">
        <v>149</v>
      </c>
      <c r="BP123" s="202">
        <v>0</v>
      </c>
      <c r="BQ123" s="202" t="s">
        <v>149</v>
      </c>
      <c r="BR123" s="202">
        <v>0</v>
      </c>
      <c r="BS123" s="202" t="s">
        <v>149</v>
      </c>
      <c r="BT123" s="200" t="s">
        <v>149</v>
      </c>
      <c r="BU123" s="199" t="s">
        <v>149</v>
      </c>
      <c r="BV123" s="202" t="s">
        <v>149</v>
      </c>
      <c r="BW123" s="202" t="s">
        <v>149</v>
      </c>
      <c r="BX123" s="203" t="s">
        <v>149</v>
      </c>
      <c r="BY123" s="203" t="s">
        <v>149</v>
      </c>
      <c r="BZ123" s="203" t="s">
        <v>149</v>
      </c>
      <c r="CA123" s="204">
        <v>10.613</v>
      </c>
      <c r="CB123" s="203">
        <v>0</v>
      </c>
    </row>
    <row r="124" spans="1:80" ht="11.25" customHeight="1" x14ac:dyDescent="0.2">
      <c r="A124" s="83"/>
      <c r="B124" s="47" t="s">
        <v>146</v>
      </c>
      <c r="C124" s="48" t="s">
        <v>357</v>
      </c>
      <c r="D124" s="48"/>
      <c r="E124" s="48"/>
      <c r="F124" s="48"/>
      <c r="G124" s="49"/>
      <c r="H124" s="50" t="s">
        <v>358</v>
      </c>
      <c r="I124" s="199">
        <v>280.09899999999999</v>
      </c>
      <c r="J124" s="199">
        <v>0</v>
      </c>
      <c r="K124" s="202">
        <v>0</v>
      </c>
      <c r="L124" s="202">
        <v>0</v>
      </c>
      <c r="M124" s="202">
        <v>0</v>
      </c>
      <c r="N124" s="202">
        <v>0</v>
      </c>
      <c r="O124" s="202">
        <v>0</v>
      </c>
      <c r="P124" s="202">
        <v>0</v>
      </c>
      <c r="Q124" s="202">
        <v>0</v>
      </c>
      <c r="R124" s="202">
        <v>0</v>
      </c>
      <c r="S124" s="202">
        <v>0</v>
      </c>
      <c r="T124" s="202">
        <v>0</v>
      </c>
      <c r="U124" s="199">
        <v>0</v>
      </c>
      <c r="V124" s="202">
        <v>0</v>
      </c>
      <c r="W124" s="202">
        <v>0</v>
      </c>
      <c r="X124" s="202">
        <v>0</v>
      </c>
      <c r="Y124" s="202">
        <v>0</v>
      </c>
      <c r="Z124" s="199">
        <v>0</v>
      </c>
      <c r="AA124" s="202">
        <v>0</v>
      </c>
      <c r="AB124" s="202">
        <v>0</v>
      </c>
      <c r="AC124" s="203">
        <v>0</v>
      </c>
      <c r="AD124" s="199">
        <v>277.29000000000002</v>
      </c>
      <c r="AE124" s="202">
        <v>0</v>
      </c>
      <c r="AF124" s="202">
        <v>0</v>
      </c>
      <c r="AG124" s="202" t="s">
        <v>149</v>
      </c>
      <c r="AH124" s="202" t="s">
        <v>149</v>
      </c>
      <c r="AI124" s="202" t="s">
        <v>149</v>
      </c>
      <c r="AJ124" s="202">
        <v>0</v>
      </c>
      <c r="AK124" s="202">
        <v>0</v>
      </c>
      <c r="AL124" s="202">
        <v>0</v>
      </c>
      <c r="AM124" s="202">
        <v>0</v>
      </c>
      <c r="AN124" s="202">
        <v>0</v>
      </c>
      <c r="AO124" s="202">
        <v>0</v>
      </c>
      <c r="AP124" s="202">
        <v>0</v>
      </c>
      <c r="AQ124" s="202">
        <v>0</v>
      </c>
      <c r="AR124" s="202">
        <v>0</v>
      </c>
      <c r="AS124" s="202">
        <v>277.29000000000002</v>
      </c>
      <c r="AT124" s="202">
        <v>0</v>
      </c>
      <c r="AU124" s="202">
        <v>0</v>
      </c>
      <c r="AV124" s="202">
        <v>0</v>
      </c>
      <c r="AW124" s="202">
        <v>0</v>
      </c>
      <c r="AX124" s="202">
        <v>0</v>
      </c>
      <c r="AY124" s="202">
        <v>0</v>
      </c>
      <c r="AZ124" s="202">
        <v>0</v>
      </c>
      <c r="BA124" s="203" t="s">
        <v>149</v>
      </c>
      <c r="BB124" s="199">
        <v>2.8079999999999998</v>
      </c>
      <c r="BC124" s="202" t="s">
        <v>149</v>
      </c>
      <c r="BD124" s="202" t="s">
        <v>149</v>
      </c>
      <c r="BE124" s="202" t="s">
        <v>149</v>
      </c>
      <c r="BF124" s="202" t="s">
        <v>149</v>
      </c>
      <c r="BG124" s="202">
        <v>0</v>
      </c>
      <c r="BH124" s="202">
        <v>0</v>
      </c>
      <c r="BI124" s="202">
        <v>0</v>
      </c>
      <c r="BJ124" s="202">
        <v>0</v>
      </c>
      <c r="BK124" s="202">
        <v>0</v>
      </c>
      <c r="BL124" s="202">
        <v>0</v>
      </c>
      <c r="BM124" s="202">
        <v>0</v>
      </c>
      <c r="BN124" s="202">
        <v>0</v>
      </c>
      <c r="BO124" s="202">
        <v>0</v>
      </c>
      <c r="BP124" s="202">
        <v>2.8079999999999998</v>
      </c>
      <c r="BQ124" s="202">
        <v>0</v>
      </c>
      <c r="BR124" s="202">
        <v>0</v>
      </c>
      <c r="BS124" s="202">
        <v>0</v>
      </c>
      <c r="BT124" s="200" t="s">
        <v>149</v>
      </c>
      <c r="BU124" s="199">
        <v>0</v>
      </c>
      <c r="BV124" s="202">
        <v>0</v>
      </c>
      <c r="BW124" s="202">
        <v>0</v>
      </c>
      <c r="BX124" s="203" t="s">
        <v>149</v>
      </c>
      <c r="BY124" s="203" t="s">
        <v>149</v>
      </c>
      <c r="BZ124" s="203" t="s">
        <v>149</v>
      </c>
      <c r="CA124" s="204">
        <v>277.29000000000002</v>
      </c>
      <c r="CB124" s="203">
        <v>2.8079999999999998</v>
      </c>
    </row>
    <row r="125" spans="1:80" ht="11.25" customHeight="1" x14ac:dyDescent="0.2">
      <c r="A125" s="83"/>
      <c r="B125" s="47" t="s">
        <v>146</v>
      </c>
      <c r="C125" s="48" t="s">
        <v>359</v>
      </c>
      <c r="D125" s="48"/>
      <c r="E125" s="48"/>
      <c r="F125" s="48"/>
      <c r="G125" s="49"/>
      <c r="H125" s="214" t="s">
        <v>360</v>
      </c>
      <c r="I125" s="199">
        <v>0</v>
      </c>
      <c r="J125" s="199" t="s">
        <v>149</v>
      </c>
      <c r="K125" s="202" t="s">
        <v>149</v>
      </c>
      <c r="L125" s="202" t="s">
        <v>149</v>
      </c>
      <c r="M125" s="202" t="s">
        <v>149</v>
      </c>
      <c r="N125" s="202" t="s">
        <v>149</v>
      </c>
      <c r="O125" s="202" t="s">
        <v>149</v>
      </c>
      <c r="P125" s="202" t="s">
        <v>149</v>
      </c>
      <c r="Q125" s="202" t="s">
        <v>149</v>
      </c>
      <c r="R125" s="202" t="s">
        <v>149</v>
      </c>
      <c r="S125" s="202" t="s">
        <v>149</v>
      </c>
      <c r="T125" s="202" t="s">
        <v>149</v>
      </c>
      <c r="U125" s="199" t="s">
        <v>149</v>
      </c>
      <c r="V125" s="202" t="s">
        <v>149</v>
      </c>
      <c r="W125" s="202" t="s">
        <v>149</v>
      </c>
      <c r="X125" s="202" t="s">
        <v>149</v>
      </c>
      <c r="Y125" s="202" t="s">
        <v>149</v>
      </c>
      <c r="Z125" s="199" t="s">
        <v>149</v>
      </c>
      <c r="AA125" s="202" t="s">
        <v>149</v>
      </c>
      <c r="AB125" s="202" t="s">
        <v>149</v>
      </c>
      <c r="AC125" s="203" t="s">
        <v>149</v>
      </c>
      <c r="AD125" s="199">
        <v>0</v>
      </c>
      <c r="AE125" s="202">
        <v>0</v>
      </c>
      <c r="AF125" s="202">
        <v>0</v>
      </c>
      <c r="AG125" s="202" t="s">
        <v>149</v>
      </c>
      <c r="AH125" s="202" t="s">
        <v>149</v>
      </c>
      <c r="AI125" s="202" t="s">
        <v>149</v>
      </c>
      <c r="AJ125" s="202">
        <v>0</v>
      </c>
      <c r="AK125" s="202">
        <v>0</v>
      </c>
      <c r="AL125" s="202">
        <v>0</v>
      </c>
      <c r="AM125" s="202">
        <v>0</v>
      </c>
      <c r="AN125" s="202">
        <v>0</v>
      </c>
      <c r="AO125" s="202">
        <v>0</v>
      </c>
      <c r="AP125" s="202">
        <v>0</v>
      </c>
      <c r="AQ125" s="202">
        <v>0</v>
      </c>
      <c r="AR125" s="202">
        <v>0</v>
      </c>
      <c r="AS125" s="202">
        <v>0</v>
      </c>
      <c r="AT125" s="202">
        <v>0</v>
      </c>
      <c r="AU125" s="202">
        <v>0</v>
      </c>
      <c r="AV125" s="202">
        <v>0</v>
      </c>
      <c r="AW125" s="202">
        <v>0</v>
      </c>
      <c r="AX125" s="202">
        <v>0</v>
      </c>
      <c r="AY125" s="202">
        <v>0</v>
      </c>
      <c r="AZ125" s="202">
        <v>0</v>
      </c>
      <c r="BA125" s="203">
        <v>0</v>
      </c>
      <c r="BB125" s="199">
        <v>0</v>
      </c>
      <c r="BC125" s="202" t="s">
        <v>149</v>
      </c>
      <c r="BD125" s="202" t="s">
        <v>149</v>
      </c>
      <c r="BE125" s="202" t="s">
        <v>149</v>
      </c>
      <c r="BF125" s="202" t="s">
        <v>149</v>
      </c>
      <c r="BG125" s="202" t="s">
        <v>149</v>
      </c>
      <c r="BH125" s="202" t="s">
        <v>149</v>
      </c>
      <c r="BI125" s="202" t="s">
        <v>149</v>
      </c>
      <c r="BJ125" s="202" t="s">
        <v>149</v>
      </c>
      <c r="BK125" s="202" t="s">
        <v>149</v>
      </c>
      <c r="BL125" s="202" t="s">
        <v>149</v>
      </c>
      <c r="BM125" s="202" t="s">
        <v>149</v>
      </c>
      <c r="BN125" s="202">
        <v>0</v>
      </c>
      <c r="BO125" s="202" t="s">
        <v>149</v>
      </c>
      <c r="BP125" s="202">
        <v>0</v>
      </c>
      <c r="BQ125" s="202" t="s">
        <v>149</v>
      </c>
      <c r="BR125" s="202">
        <v>0</v>
      </c>
      <c r="BS125" s="202" t="s">
        <v>149</v>
      </c>
      <c r="BT125" s="200" t="s">
        <v>149</v>
      </c>
      <c r="BU125" s="199" t="s">
        <v>149</v>
      </c>
      <c r="BV125" s="202" t="s">
        <v>149</v>
      </c>
      <c r="BW125" s="202" t="s">
        <v>149</v>
      </c>
      <c r="BX125" s="203" t="s">
        <v>149</v>
      </c>
      <c r="BY125" s="203" t="s">
        <v>149</v>
      </c>
      <c r="BZ125" s="203">
        <v>0</v>
      </c>
      <c r="CA125" s="204">
        <v>0</v>
      </c>
      <c r="CB125" s="203">
        <v>0</v>
      </c>
    </row>
    <row r="126" spans="1:80" ht="11.25" customHeight="1" x14ac:dyDescent="0.2">
      <c r="A126" s="83"/>
      <c r="B126" s="47" t="s">
        <v>146</v>
      </c>
      <c r="C126" s="48" t="s">
        <v>361</v>
      </c>
      <c r="D126" s="48"/>
      <c r="E126" s="48"/>
      <c r="F126" s="48"/>
      <c r="G126" s="49"/>
      <c r="H126" s="50" t="s">
        <v>362</v>
      </c>
      <c r="I126" s="199">
        <v>0</v>
      </c>
      <c r="J126" s="199">
        <v>0</v>
      </c>
      <c r="K126" s="202">
        <v>0</v>
      </c>
      <c r="L126" s="202">
        <v>0</v>
      </c>
      <c r="M126" s="202">
        <v>0</v>
      </c>
      <c r="N126" s="202">
        <v>0</v>
      </c>
      <c r="O126" s="202">
        <v>0</v>
      </c>
      <c r="P126" s="202">
        <v>0</v>
      </c>
      <c r="Q126" s="202">
        <v>0</v>
      </c>
      <c r="R126" s="202">
        <v>0</v>
      </c>
      <c r="S126" s="202">
        <v>0</v>
      </c>
      <c r="T126" s="202">
        <v>0</v>
      </c>
      <c r="U126" s="199">
        <v>0</v>
      </c>
      <c r="V126" s="202">
        <v>0</v>
      </c>
      <c r="W126" s="202">
        <v>0</v>
      </c>
      <c r="X126" s="202">
        <v>0</v>
      </c>
      <c r="Y126" s="202">
        <v>0</v>
      </c>
      <c r="Z126" s="199">
        <v>0</v>
      </c>
      <c r="AA126" s="202">
        <v>0</v>
      </c>
      <c r="AB126" s="202">
        <v>0</v>
      </c>
      <c r="AC126" s="203">
        <v>0</v>
      </c>
      <c r="AD126" s="199">
        <v>0</v>
      </c>
      <c r="AE126" s="202">
        <v>0</v>
      </c>
      <c r="AF126" s="202">
        <v>0</v>
      </c>
      <c r="AG126" s="202" t="s">
        <v>149</v>
      </c>
      <c r="AH126" s="202" t="s">
        <v>149</v>
      </c>
      <c r="AI126" s="202" t="s">
        <v>149</v>
      </c>
      <c r="AJ126" s="202">
        <v>0</v>
      </c>
      <c r="AK126" s="202">
        <v>0</v>
      </c>
      <c r="AL126" s="202">
        <v>0</v>
      </c>
      <c r="AM126" s="202">
        <v>0</v>
      </c>
      <c r="AN126" s="202">
        <v>0</v>
      </c>
      <c r="AO126" s="202">
        <v>0</v>
      </c>
      <c r="AP126" s="202">
        <v>0</v>
      </c>
      <c r="AQ126" s="202">
        <v>0</v>
      </c>
      <c r="AR126" s="202">
        <v>0</v>
      </c>
      <c r="AS126" s="202">
        <v>0</v>
      </c>
      <c r="AT126" s="202">
        <v>0</v>
      </c>
      <c r="AU126" s="202">
        <v>0</v>
      </c>
      <c r="AV126" s="202">
        <v>0</v>
      </c>
      <c r="AW126" s="202">
        <v>0</v>
      </c>
      <c r="AX126" s="202">
        <v>0</v>
      </c>
      <c r="AY126" s="202">
        <v>0</v>
      </c>
      <c r="AZ126" s="202">
        <v>0</v>
      </c>
      <c r="BA126" s="203">
        <v>0</v>
      </c>
      <c r="BB126" s="199">
        <v>0</v>
      </c>
      <c r="BC126" s="202" t="s">
        <v>149</v>
      </c>
      <c r="BD126" s="202" t="s">
        <v>149</v>
      </c>
      <c r="BE126" s="202" t="s">
        <v>149</v>
      </c>
      <c r="BF126" s="202" t="s">
        <v>149</v>
      </c>
      <c r="BG126" s="202">
        <v>0</v>
      </c>
      <c r="BH126" s="202">
        <v>0</v>
      </c>
      <c r="BI126" s="202">
        <v>0</v>
      </c>
      <c r="BJ126" s="202">
        <v>0</v>
      </c>
      <c r="BK126" s="202">
        <v>0</v>
      </c>
      <c r="BL126" s="202">
        <v>0</v>
      </c>
      <c r="BM126" s="202">
        <v>0</v>
      </c>
      <c r="BN126" s="202">
        <v>0</v>
      </c>
      <c r="BO126" s="202">
        <v>0</v>
      </c>
      <c r="BP126" s="202">
        <v>0</v>
      </c>
      <c r="BQ126" s="202">
        <v>0</v>
      </c>
      <c r="BR126" s="202">
        <v>0</v>
      </c>
      <c r="BS126" s="202">
        <v>0</v>
      </c>
      <c r="BT126" s="200" t="s">
        <v>149</v>
      </c>
      <c r="BU126" s="199">
        <v>0</v>
      </c>
      <c r="BV126" s="202">
        <v>0</v>
      </c>
      <c r="BW126" s="202">
        <v>0</v>
      </c>
      <c r="BX126" s="203" t="s">
        <v>149</v>
      </c>
      <c r="BY126" s="203" t="s">
        <v>149</v>
      </c>
      <c r="BZ126" s="203">
        <v>0</v>
      </c>
      <c r="CA126" s="204">
        <v>0</v>
      </c>
      <c r="CB126" s="203">
        <v>0</v>
      </c>
    </row>
    <row r="127" spans="1:80" ht="11.25" customHeight="1" x14ac:dyDescent="0.2">
      <c r="A127" s="47" t="s">
        <v>146</v>
      </c>
      <c r="B127" s="48" t="s">
        <v>363</v>
      </c>
      <c r="C127" s="48"/>
      <c r="D127" s="48"/>
      <c r="E127" s="48"/>
      <c r="F127" s="48"/>
      <c r="G127" s="49"/>
      <c r="H127" s="50" t="s">
        <v>364</v>
      </c>
      <c r="I127" s="199">
        <v>20380.606</v>
      </c>
      <c r="J127" s="199">
        <v>4.133</v>
      </c>
      <c r="K127" s="202">
        <v>0.09</v>
      </c>
      <c r="L127" s="202">
        <v>0</v>
      </c>
      <c r="M127" s="202">
        <v>0</v>
      </c>
      <c r="N127" s="202">
        <v>0</v>
      </c>
      <c r="O127" s="202">
        <v>0.95299999999999996</v>
      </c>
      <c r="P127" s="202">
        <v>0</v>
      </c>
      <c r="Q127" s="202">
        <v>0</v>
      </c>
      <c r="R127" s="202">
        <v>0</v>
      </c>
      <c r="S127" s="202">
        <v>0</v>
      </c>
      <c r="T127" s="202">
        <v>3.0910000000000002</v>
      </c>
      <c r="U127" s="199">
        <v>0</v>
      </c>
      <c r="V127" s="202">
        <v>0</v>
      </c>
      <c r="W127" s="202">
        <v>0</v>
      </c>
      <c r="X127" s="202">
        <v>0</v>
      </c>
      <c r="Y127" s="202">
        <v>0</v>
      </c>
      <c r="Z127" s="199">
        <v>0</v>
      </c>
      <c r="AA127" s="202">
        <v>0</v>
      </c>
      <c r="AB127" s="202">
        <v>0</v>
      </c>
      <c r="AC127" s="203">
        <v>0</v>
      </c>
      <c r="AD127" s="199">
        <v>911.745</v>
      </c>
      <c r="AE127" s="202">
        <v>0</v>
      </c>
      <c r="AF127" s="202">
        <v>0</v>
      </c>
      <c r="AG127" s="202" t="s">
        <v>149</v>
      </c>
      <c r="AH127" s="202" t="s">
        <v>149</v>
      </c>
      <c r="AI127" s="202" t="s">
        <v>149</v>
      </c>
      <c r="AJ127" s="202">
        <v>0</v>
      </c>
      <c r="AK127" s="202">
        <v>0</v>
      </c>
      <c r="AL127" s="202">
        <v>159.81299999999999</v>
      </c>
      <c r="AM127" s="202">
        <v>0</v>
      </c>
      <c r="AN127" s="202">
        <v>0</v>
      </c>
      <c r="AO127" s="202">
        <v>0</v>
      </c>
      <c r="AP127" s="202">
        <v>26.573</v>
      </c>
      <c r="AQ127" s="202">
        <v>5.8970000000000002</v>
      </c>
      <c r="AR127" s="202">
        <v>0</v>
      </c>
      <c r="AS127" s="202">
        <v>712.101</v>
      </c>
      <c r="AT127" s="202">
        <v>7.0510000000000002</v>
      </c>
      <c r="AU127" s="202">
        <v>0</v>
      </c>
      <c r="AV127" s="202">
        <v>0</v>
      </c>
      <c r="AW127" s="202">
        <v>0</v>
      </c>
      <c r="AX127" s="202">
        <v>0</v>
      </c>
      <c r="AY127" s="202">
        <v>0</v>
      </c>
      <c r="AZ127" s="202">
        <v>0.31</v>
      </c>
      <c r="BA127" s="203">
        <v>11498.206</v>
      </c>
      <c r="BB127" s="199">
        <v>1190.96</v>
      </c>
      <c r="BC127" s="202" t="s">
        <v>149</v>
      </c>
      <c r="BD127" s="202" t="s">
        <v>149</v>
      </c>
      <c r="BE127" s="202" t="s">
        <v>149</v>
      </c>
      <c r="BF127" s="202" t="s">
        <v>149</v>
      </c>
      <c r="BG127" s="202">
        <v>28.829000000000001</v>
      </c>
      <c r="BH127" s="202">
        <v>132.892</v>
      </c>
      <c r="BI127" s="202">
        <v>593.38900000000001</v>
      </c>
      <c r="BJ127" s="202">
        <v>6.4489999999999998</v>
      </c>
      <c r="BK127" s="202">
        <v>88.158000000000001</v>
      </c>
      <c r="BL127" s="202">
        <v>43.874000000000002</v>
      </c>
      <c r="BM127" s="202">
        <v>0</v>
      </c>
      <c r="BN127" s="202">
        <v>0</v>
      </c>
      <c r="BO127" s="202">
        <v>0</v>
      </c>
      <c r="BP127" s="202">
        <v>29.346</v>
      </c>
      <c r="BQ127" s="202">
        <v>0</v>
      </c>
      <c r="BR127" s="202">
        <v>0</v>
      </c>
      <c r="BS127" s="202">
        <v>8.0909999999999993</v>
      </c>
      <c r="BT127" s="202">
        <v>259.93400000000003</v>
      </c>
      <c r="BU127" s="199">
        <v>38.906999999999996</v>
      </c>
      <c r="BV127" s="202">
        <v>0</v>
      </c>
      <c r="BW127" s="202">
        <v>38.906999999999996</v>
      </c>
      <c r="BX127" s="203" t="s">
        <v>149</v>
      </c>
      <c r="BY127" s="203">
        <v>590.74099999999999</v>
      </c>
      <c r="BZ127" s="203">
        <v>6145.9129999999996</v>
      </c>
      <c r="CA127" s="204">
        <v>17660.420999999998</v>
      </c>
      <c r="CB127" s="203">
        <v>1235.8009999999999</v>
      </c>
    </row>
    <row r="128" spans="1:80" ht="11.25" customHeight="1" x14ac:dyDescent="0.2">
      <c r="A128" s="83"/>
      <c r="B128" s="47" t="s">
        <v>146</v>
      </c>
      <c r="C128" s="48" t="s">
        <v>365</v>
      </c>
      <c r="D128" s="48"/>
      <c r="E128" s="48"/>
      <c r="F128" s="48"/>
      <c r="G128" s="49"/>
      <c r="H128" s="50" t="s">
        <v>366</v>
      </c>
      <c r="I128" s="199">
        <v>6875</v>
      </c>
      <c r="J128" s="199">
        <v>3.0129999999999999</v>
      </c>
      <c r="K128" s="202">
        <v>0</v>
      </c>
      <c r="L128" s="202">
        <v>0</v>
      </c>
      <c r="M128" s="202">
        <v>0</v>
      </c>
      <c r="N128" s="202">
        <v>0</v>
      </c>
      <c r="O128" s="202">
        <v>0.95299999999999996</v>
      </c>
      <c r="P128" s="202">
        <v>0</v>
      </c>
      <c r="Q128" s="202">
        <v>0</v>
      </c>
      <c r="R128" s="202">
        <v>0</v>
      </c>
      <c r="S128" s="202">
        <v>0</v>
      </c>
      <c r="T128" s="202">
        <v>2.06</v>
      </c>
      <c r="U128" s="199">
        <v>0</v>
      </c>
      <c r="V128" s="202">
        <v>0</v>
      </c>
      <c r="W128" s="202">
        <v>0</v>
      </c>
      <c r="X128" s="202">
        <v>0</v>
      </c>
      <c r="Y128" s="202">
        <v>0</v>
      </c>
      <c r="Z128" s="199">
        <v>0</v>
      </c>
      <c r="AA128" s="202">
        <v>0</v>
      </c>
      <c r="AB128" s="202">
        <v>0</v>
      </c>
      <c r="AC128" s="203">
        <v>0</v>
      </c>
      <c r="AD128" s="199">
        <v>240.27199999999999</v>
      </c>
      <c r="AE128" s="202">
        <v>0</v>
      </c>
      <c r="AF128" s="202">
        <v>0</v>
      </c>
      <c r="AG128" s="202" t="s">
        <v>149</v>
      </c>
      <c r="AH128" s="202" t="s">
        <v>149</v>
      </c>
      <c r="AI128" s="202" t="s">
        <v>149</v>
      </c>
      <c r="AJ128" s="202">
        <v>0</v>
      </c>
      <c r="AK128" s="202">
        <v>0</v>
      </c>
      <c r="AL128" s="202">
        <v>105.54900000000001</v>
      </c>
      <c r="AM128" s="202">
        <v>0</v>
      </c>
      <c r="AN128" s="202">
        <v>0</v>
      </c>
      <c r="AO128" s="202">
        <v>0</v>
      </c>
      <c r="AP128" s="202">
        <v>0</v>
      </c>
      <c r="AQ128" s="202">
        <v>0.28199999999999997</v>
      </c>
      <c r="AR128" s="202">
        <v>0</v>
      </c>
      <c r="AS128" s="202">
        <v>134.131</v>
      </c>
      <c r="AT128" s="202">
        <v>0</v>
      </c>
      <c r="AU128" s="202">
        <v>0</v>
      </c>
      <c r="AV128" s="202">
        <v>0</v>
      </c>
      <c r="AW128" s="202">
        <v>0</v>
      </c>
      <c r="AX128" s="202">
        <v>0</v>
      </c>
      <c r="AY128" s="202">
        <v>0</v>
      </c>
      <c r="AZ128" s="202">
        <v>0.31</v>
      </c>
      <c r="BA128" s="203">
        <v>2897.14</v>
      </c>
      <c r="BB128" s="199">
        <v>321.512</v>
      </c>
      <c r="BC128" s="202" t="s">
        <v>149</v>
      </c>
      <c r="BD128" s="202" t="s">
        <v>149</v>
      </c>
      <c r="BE128" s="202" t="s">
        <v>149</v>
      </c>
      <c r="BF128" s="202" t="s">
        <v>149</v>
      </c>
      <c r="BG128" s="202">
        <v>5.7560000000000002</v>
      </c>
      <c r="BH128" s="202">
        <v>0</v>
      </c>
      <c r="BI128" s="202">
        <v>81.17</v>
      </c>
      <c r="BJ128" s="202">
        <v>0</v>
      </c>
      <c r="BK128" s="202">
        <v>38.194000000000003</v>
      </c>
      <c r="BL128" s="202">
        <v>43.874000000000002</v>
      </c>
      <c r="BM128" s="202">
        <v>0</v>
      </c>
      <c r="BN128" s="202">
        <v>0</v>
      </c>
      <c r="BO128" s="202">
        <v>0</v>
      </c>
      <c r="BP128" s="202">
        <v>0</v>
      </c>
      <c r="BQ128" s="202">
        <v>0</v>
      </c>
      <c r="BR128" s="202">
        <v>0</v>
      </c>
      <c r="BS128" s="202">
        <v>8.0909999999999993</v>
      </c>
      <c r="BT128" s="202">
        <v>144.42699999999999</v>
      </c>
      <c r="BU128" s="199">
        <v>38.906999999999996</v>
      </c>
      <c r="BV128" s="202">
        <v>0</v>
      </c>
      <c r="BW128" s="202">
        <v>38.906999999999996</v>
      </c>
      <c r="BX128" s="203" t="s">
        <v>149</v>
      </c>
      <c r="BY128" s="203">
        <v>220.994</v>
      </c>
      <c r="BZ128" s="203">
        <v>3153.163</v>
      </c>
      <c r="CA128" s="204">
        <v>5796.473</v>
      </c>
      <c r="CB128" s="203">
        <v>383.11</v>
      </c>
    </row>
    <row r="129" spans="1:84" ht="11.25" customHeight="1" x14ac:dyDescent="0.2">
      <c r="A129" s="83"/>
      <c r="B129" s="47" t="s">
        <v>146</v>
      </c>
      <c r="C129" s="48" t="s">
        <v>367</v>
      </c>
      <c r="D129" s="48"/>
      <c r="E129" s="48"/>
      <c r="F129" s="48"/>
      <c r="G129" s="49"/>
      <c r="H129" s="50" t="s">
        <v>368</v>
      </c>
      <c r="I129" s="199">
        <v>9307.8690000000006</v>
      </c>
      <c r="J129" s="199">
        <v>1.121</v>
      </c>
      <c r="K129" s="202">
        <v>0.09</v>
      </c>
      <c r="L129" s="202">
        <v>0</v>
      </c>
      <c r="M129" s="202">
        <v>0</v>
      </c>
      <c r="N129" s="202">
        <v>0</v>
      </c>
      <c r="O129" s="202">
        <v>0</v>
      </c>
      <c r="P129" s="202">
        <v>0</v>
      </c>
      <c r="Q129" s="202">
        <v>0</v>
      </c>
      <c r="R129" s="202">
        <v>0</v>
      </c>
      <c r="S129" s="202">
        <v>0</v>
      </c>
      <c r="T129" s="202">
        <v>1.03</v>
      </c>
      <c r="U129" s="199">
        <v>0</v>
      </c>
      <c r="V129" s="202">
        <v>0</v>
      </c>
      <c r="W129" s="202">
        <v>0</v>
      </c>
      <c r="X129" s="202">
        <v>0</v>
      </c>
      <c r="Y129" s="202">
        <v>0</v>
      </c>
      <c r="Z129" s="199">
        <v>0</v>
      </c>
      <c r="AA129" s="202">
        <v>0</v>
      </c>
      <c r="AB129" s="202">
        <v>0</v>
      </c>
      <c r="AC129" s="203">
        <v>0</v>
      </c>
      <c r="AD129" s="199">
        <v>36.100999999999999</v>
      </c>
      <c r="AE129" s="202">
        <v>0</v>
      </c>
      <c r="AF129" s="202">
        <v>0</v>
      </c>
      <c r="AG129" s="202" t="s">
        <v>149</v>
      </c>
      <c r="AH129" s="202" t="s">
        <v>149</v>
      </c>
      <c r="AI129" s="202" t="s">
        <v>149</v>
      </c>
      <c r="AJ129" s="202">
        <v>0</v>
      </c>
      <c r="AK129" s="202">
        <v>0</v>
      </c>
      <c r="AL129" s="202">
        <v>23.213000000000001</v>
      </c>
      <c r="AM129" s="202">
        <v>0</v>
      </c>
      <c r="AN129" s="202">
        <v>0</v>
      </c>
      <c r="AO129" s="202">
        <v>0</v>
      </c>
      <c r="AP129" s="202">
        <v>0</v>
      </c>
      <c r="AQ129" s="202">
        <v>5.6150000000000002</v>
      </c>
      <c r="AR129" s="202">
        <v>0</v>
      </c>
      <c r="AS129" s="202">
        <v>7.2729999999999997</v>
      </c>
      <c r="AT129" s="202">
        <v>0</v>
      </c>
      <c r="AU129" s="202">
        <v>0</v>
      </c>
      <c r="AV129" s="202">
        <v>0</v>
      </c>
      <c r="AW129" s="202">
        <v>0</v>
      </c>
      <c r="AX129" s="202">
        <v>0</v>
      </c>
      <c r="AY129" s="202">
        <v>0</v>
      </c>
      <c r="AZ129" s="202">
        <v>0</v>
      </c>
      <c r="BA129" s="203">
        <v>6453.7049999999999</v>
      </c>
      <c r="BB129" s="199">
        <v>519.84</v>
      </c>
      <c r="BC129" s="202" t="s">
        <v>149</v>
      </c>
      <c r="BD129" s="202" t="s">
        <v>149</v>
      </c>
      <c r="BE129" s="202" t="s">
        <v>149</v>
      </c>
      <c r="BF129" s="202" t="s">
        <v>149</v>
      </c>
      <c r="BG129" s="202">
        <v>23.073</v>
      </c>
      <c r="BH129" s="202">
        <v>0</v>
      </c>
      <c r="BI129" s="202">
        <v>382.35300000000001</v>
      </c>
      <c r="BJ129" s="202">
        <v>6.4489999999999998</v>
      </c>
      <c r="BK129" s="202">
        <v>0</v>
      </c>
      <c r="BL129" s="202">
        <v>0</v>
      </c>
      <c r="BM129" s="202">
        <v>0</v>
      </c>
      <c r="BN129" s="202">
        <v>0</v>
      </c>
      <c r="BO129" s="202">
        <v>0</v>
      </c>
      <c r="BP129" s="202">
        <v>0</v>
      </c>
      <c r="BQ129" s="202">
        <v>0</v>
      </c>
      <c r="BR129" s="202">
        <v>0</v>
      </c>
      <c r="BS129" s="202">
        <v>0</v>
      </c>
      <c r="BT129" s="202">
        <v>107.965</v>
      </c>
      <c r="BU129" s="199">
        <v>0</v>
      </c>
      <c r="BV129" s="202">
        <v>0</v>
      </c>
      <c r="BW129" s="202">
        <v>0</v>
      </c>
      <c r="BX129" s="203" t="s">
        <v>149</v>
      </c>
      <c r="BY129" s="203">
        <v>288.55099999999999</v>
      </c>
      <c r="BZ129" s="203">
        <v>2008.5519999999999</v>
      </c>
      <c r="CA129" s="204">
        <v>8259.6919999999991</v>
      </c>
      <c r="CB129" s="203">
        <v>569.82799999999997</v>
      </c>
    </row>
    <row r="130" spans="1:84" ht="11.25" customHeight="1" x14ac:dyDescent="0.2">
      <c r="A130" s="83"/>
      <c r="B130" s="47" t="s">
        <v>146</v>
      </c>
      <c r="C130" s="48" t="s">
        <v>369</v>
      </c>
      <c r="D130" s="48"/>
      <c r="E130" s="48"/>
      <c r="F130" s="48"/>
      <c r="G130" s="49"/>
      <c r="H130" s="50" t="s">
        <v>370</v>
      </c>
      <c r="I130" s="199">
        <v>3968.1219999999998</v>
      </c>
      <c r="J130" s="199">
        <v>0</v>
      </c>
      <c r="K130" s="202">
        <v>0</v>
      </c>
      <c r="L130" s="202">
        <v>0</v>
      </c>
      <c r="M130" s="202">
        <v>0</v>
      </c>
      <c r="N130" s="202">
        <v>0</v>
      </c>
      <c r="O130" s="202">
        <v>0</v>
      </c>
      <c r="P130" s="202">
        <v>0</v>
      </c>
      <c r="Q130" s="202">
        <v>0</v>
      </c>
      <c r="R130" s="202">
        <v>0</v>
      </c>
      <c r="S130" s="202">
        <v>0</v>
      </c>
      <c r="T130" s="202">
        <v>0</v>
      </c>
      <c r="U130" s="199">
        <v>0</v>
      </c>
      <c r="V130" s="202">
        <v>0</v>
      </c>
      <c r="W130" s="202">
        <v>0</v>
      </c>
      <c r="X130" s="202">
        <v>0</v>
      </c>
      <c r="Y130" s="202">
        <v>0</v>
      </c>
      <c r="Z130" s="199">
        <v>0</v>
      </c>
      <c r="AA130" s="202">
        <v>0</v>
      </c>
      <c r="AB130" s="202">
        <v>0</v>
      </c>
      <c r="AC130" s="203">
        <v>0</v>
      </c>
      <c r="AD130" s="199">
        <v>416.51799999999997</v>
      </c>
      <c r="AE130" s="202">
        <v>0</v>
      </c>
      <c r="AF130" s="202">
        <v>0</v>
      </c>
      <c r="AG130" s="202" t="s">
        <v>149</v>
      </c>
      <c r="AH130" s="202" t="s">
        <v>149</v>
      </c>
      <c r="AI130" s="202" t="s">
        <v>149</v>
      </c>
      <c r="AJ130" s="202">
        <v>0</v>
      </c>
      <c r="AK130" s="202">
        <v>0</v>
      </c>
      <c r="AL130" s="202">
        <v>31.05</v>
      </c>
      <c r="AM130" s="202">
        <v>0</v>
      </c>
      <c r="AN130" s="202">
        <v>0</v>
      </c>
      <c r="AO130" s="202">
        <v>0</v>
      </c>
      <c r="AP130" s="202">
        <v>0</v>
      </c>
      <c r="AQ130" s="202">
        <v>0</v>
      </c>
      <c r="AR130" s="202">
        <v>0</v>
      </c>
      <c r="AS130" s="202">
        <v>385.46800000000002</v>
      </c>
      <c r="AT130" s="202">
        <v>0</v>
      </c>
      <c r="AU130" s="202">
        <v>0</v>
      </c>
      <c r="AV130" s="202">
        <v>0</v>
      </c>
      <c r="AW130" s="202">
        <v>0</v>
      </c>
      <c r="AX130" s="202">
        <v>0</v>
      </c>
      <c r="AY130" s="202">
        <v>0</v>
      </c>
      <c r="AZ130" s="202">
        <v>0</v>
      </c>
      <c r="BA130" s="203">
        <v>2144.1410000000001</v>
      </c>
      <c r="BB130" s="199">
        <v>342.06700000000001</v>
      </c>
      <c r="BC130" s="202" t="s">
        <v>149</v>
      </c>
      <c r="BD130" s="202" t="s">
        <v>149</v>
      </c>
      <c r="BE130" s="202" t="s">
        <v>149</v>
      </c>
      <c r="BF130" s="202" t="s">
        <v>149</v>
      </c>
      <c r="BG130" s="202">
        <v>0</v>
      </c>
      <c r="BH130" s="202">
        <v>132.892</v>
      </c>
      <c r="BI130" s="202">
        <v>129.86600000000001</v>
      </c>
      <c r="BJ130" s="202">
        <v>0</v>
      </c>
      <c r="BK130" s="202">
        <v>49.963000000000001</v>
      </c>
      <c r="BL130" s="202">
        <v>0</v>
      </c>
      <c r="BM130" s="202">
        <v>0</v>
      </c>
      <c r="BN130" s="202">
        <v>0</v>
      </c>
      <c r="BO130" s="202">
        <v>0</v>
      </c>
      <c r="BP130" s="202">
        <v>29.346</v>
      </c>
      <c r="BQ130" s="202">
        <v>0</v>
      </c>
      <c r="BR130" s="202">
        <v>0</v>
      </c>
      <c r="BS130" s="202">
        <v>0</v>
      </c>
      <c r="BT130" s="200" t="s">
        <v>149</v>
      </c>
      <c r="BU130" s="199">
        <v>0</v>
      </c>
      <c r="BV130" s="202">
        <v>0</v>
      </c>
      <c r="BW130" s="202">
        <v>0</v>
      </c>
      <c r="BX130" s="203" t="s">
        <v>149</v>
      </c>
      <c r="BY130" s="203">
        <v>81.195999999999998</v>
      </c>
      <c r="BZ130" s="203">
        <v>984.19899999999996</v>
      </c>
      <c r="CA130" s="204">
        <v>3382.1970000000001</v>
      </c>
      <c r="CB130" s="203">
        <v>282.84899999999999</v>
      </c>
    </row>
    <row r="131" spans="1:84" ht="11.25" customHeight="1" x14ac:dyDescent="0.2">
      <c r="A131" s="83"/>
      <c r="B131" s="47" t="s">
        <v>146</v>
      </c>
      <c r="C131" s="48" t="s">
        <v>371</v>
      </c>
      <c r="D131" s="48"/>
      <c r="E131" s="48"/>
      <c r="F131" s="48"/>
      <c r="G131" s="49"/>
      <c r="H131" s="50" t="s">
        <v>372</v>
      </c>
      <c r="I131" s="199">
        <v>153.53800000000001</v>
      </c>
      <c r="J131" s="199">
        <v>0</v>
      </c>
      <c r="K131" s="202">
        <v>0</v>
      </c>
      <c r="L131" s="202">
        <v>0</v>
      </c>
      <c r="M131" s="202">
        <v>0</v>
      </c>
      <c r="N131" s="202">
        <v>0</v>
      </c>
      <c r="O131" s="202">
        <v>0</v>
      </c>
      <c r="P131" s="202">
        <v>0</v>
      </c>
      <c r="Q131" s="202">
        <v>0</v>
      </c>
      <c r="R131" s="202">
        <v>0</v>
      </c>
      <c r="S131" s="202">
        <v>0</v>
      </c>
      <c r="T131" s="202">
        <v>0</v>
      </c>
      <c r="U131" s="199">
        <v>0</v>
      </c>
      <c r="V131" s="202">
        <v>0</v>
      </c>
      <c r="W131" s="202">
        <v>0</v>
      </c>
      <c r="X131" s="202">
        <v>0</v>
      </c>
      <c r="Y131" s="202">
        <v>0</v>
      </c>
      <c r="Z131" s="199">
        <v>0</v>
      </c>
      <c r="AA131" s="202">
        <v>0</v>
      </c>
      <c r="AB131" s="202">
        <v>0</v>
      </c>
      <c r="AC131" s="203">
        <v>0</v>
      </c>
      <c r="AD131" s="199">
        <v>153.53800000000001</v>
      </c>
      <c r="AE131" s="202">
        <v>0</v>
      </c>
      <c r="AF131" s="202">
        <v>0</v>
      </c>
      <c r="AG131" s="202" t="s">
        <v>149</v>
      </c>
      <c r="AH131" s="202" t="s">
        <v>149</v>
      </c>
      <c r="AI131" s="202" t="s">
        <v>149</v>
      </c>
      <c r="AJ131" s="202">
        <v>0</v>
      </c>
      <c r="AK131" s="202">
        <v>0</v>
      </c>
      <c r="AL131" s="202">
        <v>0</v>
      </c>
      <c r="AM131" s="202">
        <v>0</v>
      </c>
      <c r="AN131" s="202">
        <v>0</v>
      </c>
      <c r="AO131" s="202">
        <v>0</v>
      </c>
      <c r="AP131" s="202">
        <v>0</v>
      </c>
      <c r="AQ131" s="202">
        <v>0</v>
      </c>
      <c r="AR131" s="202">
        <v>0</v>
      </c>
      <c r="AS131" s="202">
        <v>146.48699999999999</v>
      </c>
      <c r="AT131" s="202">
        <v>7.0510000000000002</v>
      </c>
      <c r="AU131" s="202">
        <v>0</v>
      </c>
      <c r="AV131" s="202">
        <v>0</v>
      </c>
      <c r="AW131" s="202">
        <v>0</v>
      </c>
      <c r="AX131" s="202">
        <v>0</v>
      </c>
      <c r="AY131" s="202">
        <v>0</v>
      </c>
      <c r="AZ131" s="202">
        <v>0</v>
      </c>
      <c r="BA131" s="203">
        <v>0</v>
      </c>
      <c r="BB131" s="199">
        <v>0</v>
      </c>
      <c r="BC131" s="202" t="s">
        <v>149</v>
      </c>
      <c r="BD131" s="202" t="s">
        <v>149</v>
      </c>
      <c r="BE131" s="202" t="s">
        <v>149</v>
      </c>
      <c r="BF131" s="202" t="s">
        <v>149</v>
      </c>
      <c r="BG131" s="202">
        <v>0</v>
      </c>
      <c r="BH131" s="202">
        <v>0</v>
      </c>
      <c r="BI131" s="202">
        <v>0</v>
      </c>
      <c r="BJ131" s="202">
        <v>0</v>
      </c>
      <c r="BK131" s="202">
        <v>0</v>
      </c>
      <c r="BL131" s="202">
        <v>0</v>
      </c>
      <c r="BM131" s="202">
        <v>0</v>
      </c>
      <c r="BN131" s="202">
        <v>0</v>
      </c>
      <c r="BO131" s="202">
        <v>0</v>
      </c>
      <c r="BP131" s="202">
        <v>0</v>
      </c>
      <c r="BQ131" s="202">
        <v>0</v>
      </c>
      <c r="BR131" s="202">
        <v>0</v>
      </c>
      <c r="BS131" s="202">
        <v>0</v>
      </c>
      <c r="BT131" s="200" t="s">
        <v>149</v>
      </c>
      <c r="BU131" s="199">
        <v>0</v>
      </c>
      <c r="BV131" s="202">
        <v>0</v>
      </c>
      <c r="BW131" s="202">
        <v>0</v>
      </c>
      <c r="BX131" s="203" t="s">
        <v>149</v>
      </c>
      <c r="BY131" s="203">
        <v>0</v>
      </c>
      <c r="BZ131" s="203">
        <v>0</v>
      </c>
      <c r="CA131" s="204">
        <v>153.53800000000001</v>
      </c>
      <c r="CB131" s="203">
        <v>0</v>
      </c>
    </row>
    <row r="132" spans="1:84" ht="11.25" customHeight="1" x14ac:dyDescent="0.2">
      <c r="A132" s="107"/>
      <c r="B132" s="54" t="s">
        <v>146</v>
      </c>
      <c r="C132" s="48" t="s">
        <v>373</v>
      </c>
      <c r="D132" s="55"/>
      <c r="E132" s="55"/>
      <c r="F132" s="55"/>
      <c r="G132" s="56"/>
      <c r="H132" s="57" t="s">
        <v>374</v>
      </c>
      <c r="I132" s="205">
        <v>76.076999999999998</v>
      </c>
      <c r="J132" s="205">
        <v>0</v>
      </c>
      <c r="K132" s="206">
        <v>0</v>
      </c>
      <c r="L132" s="206">
        <v>0</v>
      </c>
      <c r="M132" s="206">
        <v>0</v>
      </c>
      <c r="N132" s="206">
        <v>0</v>
      </c>
      <c r="O132" s="206">
        <v>0</v>
      </c>
      <c r="P132" s="206">
        <v>0</v>
      </c>
      <c r="Q132" s="206">
        <v>0</v>
      </c>
      <c r="R132" s="206">
        <v>0</v>
      </c>
      <c r="S132" s="206">
        <v>0</v>
      </c>
      <c r="T132" s="206">
        <v>0</v>
      </c>
      <c r="U132" s="205">
        <v>0</v>
      </c>
      <c r="V132" s="206">
        <v>0</v>
      </c>
      <c r="W132" s="206">
        <v>0</v>
      </c>
      <c r="X132" s="206">
        <v>0</v>
      </c>
      <c r="Y132" s="206">
        <v>0</v>
      </c>
      <c r="Z132" s="205">
        <v>0</v>
      </c>
      <c r="AA132" s="206">
        <v>0</v>
      </c>
      <c r="AB132" s="206">
        <v>0</v>
      </c>
      <c r="AC132" s="207">
        <v>0</v>
      </c>
      <c r="AD132" s="205">
        <v>65.316000000000003</v>
      </c>
      <c r="AE132" s="206">
        <v>0</v>
      </c>
      <c r="AF132" s="206">
        <v>0</v>
      </c>
      <c r="AG132" s="206" t="s">
        <v>149</v>
      </c>
      <c r="AH132" s="206" t="s">
        <v>149</v>
      </c>
      <c r="AI132" s="206" t="s">
        <v>149</v>
      </c>
      <c r="AJ132" s="206">
        <v>0</v>
      </c>
      <c r="AK132" s="206">
        <v>0</v>
      </c>
      <c r="AL132" s="206">
        <v>0</v>
      </c>
      <c r="AM132" s="206">
        <v>0</v>
      </c>
      <c r="AN132" s="206">
        <v>0</v>
      </c>
      <c r="AO132" s="206">
        <v>0</v>
      </c>
      <c r="AP132" s="206">
        <v>26.573</v>
      </c>
      <c r="AQ132" s="206">
        <v>0</v>
      </c>
      <c r="AR132" s="206">
        <v>0</v>
      </c>
      <c r="AS132" s="206">
        <v>38.743000000000002</v>
      </c>
      <c r="AT132" s="206">
        <v>0</v>
      </c>
      <c r="AU132" s="206">
        <v>0</v>
      </c>
      <c r="AV132" s="206">
        <v>0</v>
      </c>
      <c r="AW132" s="206">
        <v>0</v>
      </c>
      <c r="AX132" s="206">
        <v>0</v>
      </c>
      <c r="AY132" s="206">
        <v>0</v>
      </c>
      <c r="AZ132" s="206">
        <v>0</v>
      </c>
      <c r="BA132" s="207">
        <v>3.22</v>
      </c>
      <c r="BB132" s="205">
        <v>7.5410000000000004</v>
      </c>
      <c r="BC132" s="206" t="s">
        <v>149</v>
      </c>
      <c r="BD132" s="206" t="s">
        <v>149</v>
      </c>
      <c r="BE132" s="206" t="s">
        <v>149</v>
      </c>
      <c r="BF132" s="206" t="s">
        <v>149</v>
      </c>
      <c r="BG132" s="206">
        <v>0</v>
      </c>
      <c r="BH132" s="206">
        <v>0</v>
      </c>
      <c r="BI132" s="206">
        <v>0</v>
      </c>
      <c r="BJ132" s="206">
        <v>0</v>
      </c>
      <c r="BK132" s="206">
        <v>0</v>
      </c>
      <c r="BL132" s="206">
        <v>0</v>
      </c>
      <c r="BM132" s="206">
        <v>0</v>
      </c>
      <c r="BN132" s="206">
        <v>0</v>
      </c>
      <c r="BO132" s="206">
        <v>0</v>
      </c>
      <c r="BP132" s="206">
        <v>0</v>
      </c>
      <c r="BQ132" s="206">
        <v>0</v>
      </c>
      <c r="BR132" s="206">
        <v>0</v>
      </c>
      <c r="BS132" s="206">
        <v>0</v>
      </c>
      <c r="BT132" s="206">
        <v>7.5410000000000004</v>
      </c>
      <c r="BU132" s="205">
        <v>0</v>
      </c>
      <c r="BV132" s="206">
        <v>0</v>
      </c>
      <c r="BW132" s="206">
        <v>0</v>
      </c>
      <c r="BX132" s="207" t="s">
        <v>149</v>
      </c>
      <c r="BY132" s="207">
        <v>0</v>
      </c>
      <c r="BZ132" s="207">
        <v>0</v>
      </c>
      <c r="CA132" s="208">
        <v>68.522000000000006</v>
      </c>
      <c r="CB132" s="207">
        <v>1.4E-2</v>
      </c>
    </row>
    <row r="133" spans="1:84" ht="11.25" customHeight="1" x14ac:dyDescent="0.2">
      <c r="A133" s="87" t="s">
        <v>375</v>
      </c>
      <c r="B133" s="87"/>
      <c r="C133" s="87"/>
      <c r="D133" s="87"/>
      <c r="E133" s="87"/>
      <c r="F133" s="87"/>
      <c r="G133" s="88"/>
      <c r="H133" s="89" t="s">
        <v>376</v>
      </c>
      <c r="I133" s="219">
        <v>-277.04000000000002</v>
      </c>
      <c r="J133" s="219">
        <v>8.3000000000000004E-2</v>
      </c>
      <c r="K133" s="218">
        <v>0</v>
      </c>
      <c r="L133" s="218">
        <v>0</v>
      </c>
      <c r="M133" s="218">
        <v>8.3000000000000004E-2</v>
      </c>
      <c r="N133" s="218">
        <v>0</v>
      </c>
      <c r="O133" s="218">
        <v>0</v>
      </c>
      <c r="P133" s="218">
        <v>0</v>
      </c>
      <c r="Q133" s="218">
        <v>0</v>
      </c>
      <c r="R133" s="218">
        <v>0</v>
      </c>
      <c r="S133" s="218">
        <v>0</v>
      </c>
      <c r="T133" s="218">
        <v>0</v>
      </c>
      <c r="U133" s="219">
        <v>0</v>
      </c>
      <c r="V133" s="218">
        <v>0</v>
      </c>
      <c r="W133" s="218">
        <v>0</v>
      </c>
      <c r="X133" s="218">
        <v>0</v>
      </c>
      <c r="Y133" s="218">
        <v>0</v>
      </c>
      <c r="Z133" s="219">
        <v>0</v>
      </c>
      <c r="AA133" s="218">
        <v>0</v>
      </c>
      <c r="AB133" s="218">
        <v>0</v>
      </c>
      <c r="AC133" s="219">
        <v>0</v>
      </c>
      <c r="AD133" s="219">
        <v>-320.24799999999999</v>
      </c>
      <c r="AE133" s="218">
        <v>0.16700000000000001</v>
      </c>
      <c r="AF133" s="218">
        <v>2.5999999999999999E-2</v>
      </c>
      <c r="AG133" s="218">
        <v>0</v>
      </c>
      <c r="AH133" s="218">
        <v>78.774000000000001</v>
      </c>
      <c r="AI133" s="218">
        <v>0</v>
      </c>
      <c r="AJ133" s="218">
        <v>-1.091</v>
      </c>
      <c r="AK133" s="218">
        <v>0</v>
      </c>
      <c r="AL133" s="218">
        <v>3.0000000000000001E-3</v>
      </c>
      <c r="AM133" s="218">
        <v>0</v>
      </c>
      <c r="AN133" s="218">
        <v>0</v>
      </c>
      <c r="AO133" s="218">
        <v>0</v>
      </c>
      <c r="AP133" s="218">
        <v>0</v>
      </c>
      <c r="AQ133" s="218">
        <v>2.5000000000000001E-2</v>
      </c>
      <c r="AR133" s="218">
        <v>-1E-3</v>
      </c>
      <c r="AS133" s="218">
        <v>-265.55799999999999</v>
      </c>
      <c r="AT133" s="218">
        <v>0</v>
      </c>
      <c r="AU133" s="218">
        <v>0</v>
      </c>
      <c r="AV133" s="218">
        <v>-2E-3</v>
      </c>
      <c r="AW133" s="218">
        <v>0</v>
      </c>
      <c r="AX133" s="218">
        <v>1E-3</v>
      </c>
      <c r="AY133" s="218">
        <v>1E-3</v>
      </c>
      <c r="AZ133" s="218">
        <v>-132.59399999999999</v>
      </c>
      <c r="BA133" s="219">
        <v>210.93</v>
      </c>
      <c r="BB133" s="219">
        <v>-6.2460000000000004</v>
      </c>
      <c r="BC133" s="218">
        <v>0</v>
      </c>
      <c r="BD133" s="218">
        <v>0</v>
      </c>
      <c r="BE133" s="218">
        <v>0</v>
      </c>
      <c r="BF133" s="218">
        <v>0</v>
      </c>
      <c r="BG133" s="218">
        <v>0</v>
      </c>
      <c r="BH133" s="218">
        <v>0</v>
      </c>
      <c r="BI133" s="218">
        <v>-0.182</v>
      </c>
      <c r="BJ133" s="218">
        <v>0</v>
      </c>
      <c r="BK133" s="218">
        <v>-6.0609999999999999</v>
      </c>
      <c r="BL133" s="218">
        <v>0</v>
      </c>
      <c r="BM133" s="218">
        <v>0</v>
      </c>
      <c r="BN133" s="218">
        <v>0</v>
      </c>
      <c r="BO133" s="218">
        <v>0</v>
      </c>
      <c r="BP133" s="218">
        <v>0</v>
      </c>
      <c r="BQ133" s="218">
        <v>0</v>
      </c>
      <c r="BR133" s="218">
        <v>0</v>
      </c>
      <c r="BS133" s="218">
        <v>-4.0000000000000001E-3</v>
      </c>
      <c r="BT133" s="218">
        <v>0</v>
      </c>
      <c r="BU133" s="219">
        <v>0</v>
      </c>
      <c r="BV133" s="218">
        <v>0</v>
      </c>
      <c r="BW133" s="218">
        <v>0</v>
      </c>
      <c r="BX133" s="219">
        <v>0</v>
      </c>
      <c r="BY133" s="219">
        <v>-8.0980000000000008</v>
      </c>
      <c r="BZ133" s="219">
        <v>-153.46100000000001</v>
      </c>
      <c r="CA133" s="229" t="s">
        <v>149</v>
      </c>
      <c r="CB133" s="230" t="s">
        <v>149</v>
      </c>
    </row>
    <row r="134" spans="1:84" ht="11.25" customHeight="1" x14ac:dyDescent="0.2">
      <c r="A134" s="110"/>
      <c r="B134" s="110"/>
      <c r="C134" s="110"/>
      <c r="D134" s="110"/>
      <c r="E134" s="110"/>
      <c r="F134" s="110"/>
      <c r="G134" s="111"/>
      <c r="H134" s="112"/>
      <c r="I134" s="306"/>
      <c r="J134" s="231"/>
      <c r="K134" s="232"/>
      <c r="L134" s="232"/>
      <c r="M134" s="232"/>
      <c r="N134" s="232"/>
      <c r="O134" s="232"/>
      <c r="P134" s="232"/>
      <c r="Q134" s="232"/>
      <c r="R134" s="232"/>
      <c r="S134" s="232"/>
      <c r="T134" s="232"/>
      <c r="U134" s="231"/>
      <c r="V134" s="232"/>
      <c r="W134" s="232"/>
      <c r="X134" s="232"/>
      <c r="Y134" s="232"/>
      <c r="Z134" s="231"/>
      <c r="AA134" s="232"/>
      <c r="AB134" s="232"/>
      <c r="AC134" s="232"/>
      <c r="AD134" s="231"/>
      <c r="AE134" s="232"/>
      <c r="AF134" s="232"/>
      <c r="AG134" s="232"/>
      <c r="AH134" s="232"/>
      <c r="AI134" s="232"/>
      <c r="AJ134" s="232"/>
      <c r="AK134" s="232"/>
      <c r="AL134" s="232"/>
      <c r="AM134" s="232"/>
      <c r="AN134" s="232"/>
      <c r="AO134" s="232"/>
      <c r="AP134" s="232"/>
      <c r="AQ134" s="232"/>
      <c r="AR134" s="232"/>
      <c r="AS134" s="232"/>
      <c r="AT134" s="232"/>
      <c r="AU134" s="232"/>
      <c r="AV134" s="232"/>
      <c r="AW134" s="232"/>
      <c r="AX134" s="232"/>
      <c r="AY134" s="232"/>
      <c r="AZ134" s="232"/>
      <c r="BA134" s="233"/>
      <c r="BB134" s="231"/>
      <c r="BC134" s="233"/>
      <c r="BD134" s="233"/>
      <c r="BE134" s="233"/>
      <c r="BF134" s="233"/>
      <c r="BG134" s="233"/>
      <c r="BH134" s="233"/>
      <c r="BI134" s="233"/>
      <c r="BJ134" s="233"/>
      <c r="BK134" s="233"/>
      <c r="BL134" s="233"/>
      <c r="BM134" s="233"/>
      <c r="BN134" s="233"/>
      <c r="BO134" s="233"/>
      <c r="BP134" s="233"/>
      <c r="BQ134" s="233"/>
      <c r="BR134" s="233"/>
      <c r="BS134" s="233"/>
      <c r="BT134" s="233"/>
      <c r="BU134" s="231"/>
      <c r="BV134" s="233"/>
      <c r="BW134" s="233"/>
      <c r="BX134" s="233"/>
      <c r="BY134" s="233"/>
      <c r="BZ134" s="233"/>
      <c r="CA134" s="233"/>
      <c r="CB134" s="233"/>
    </row>
    <row r="135" spans="1:84" ht="11.25" customHeight="1" x14ac:dyDescent="0.2">
      <c r="A135" s="116"/>
      <c r="B135" s="116"/>
      <c r="C135" s="116"/>
      <c r="D135" s="116"/>
      <c r="E135" s="116"/>
      <c r="F135" s="116"/>
      <c r="G135" s="117"/>
      <c r="H135" s="118"/>
      <c r="I135" s="234"/>
      <c r="J135" s="235"/>
      <c r="K135" s="236"/>
      <c r="L135" s="236"/>
      <c r="M135" s="234"/>
      <c r="N135" s="234"/>
      <c r="O135" s="234"/>
      <c r="P135" s="234"/>
      <c r="Q135" s="234"/>
      <c r="R135" s="236"/>
      <c r="S135" s="236"/>
      <c r="T135" s="236"/>
      <c r="U135" s="235"/>
      <c r="V135" s="234"/>
      <c r="W135" s="234"/>
      <c r="X135" s="234"/>
      <c r="Y135" s="234"/>
      <c r="Z135" s="235"/>
      <c r="AA135" s="236"/>
      <c r="AB135" s="234"/>
      <c r="AC135" s="237"/>
      <c r="AD135" s="235"/>
      <c r="AE135" s="234"/>
      <c r="AF135" s="234"/>
      <c r="AG135" s="234"/>
      <c r="AH135" s="234"/>
      <c r="AI135" s="234"/>
      <c r="AJ135" s="234"/>
      <c r="AK135" s="234"/>
      <c r="AL135" s="234"/>
      <c r="AM135" s="234"/>
      <c r="AN135" s="234"/>
      <c r="AO135" s="234"/>
      <c r="AP135" s="234"/>
      <c r="AQ135" s="234"/>
      <c r="AR135" s="234"/>
      <c r="AS135" s="234"/>
      <c r="AT135" s="234"/>
      <c r="AU135" s="234"/>
      <c r="AV135" s="234"/>
      <c r="AW135" s="234"/>
      <c r="AX135" s="234"/>
      <c r="AY135" s="234"/>
      <c r="AZ135" s="234"/>
      <c r="BA135" s="237"/>
      <c r="BB135" s="235"/>
      <c r="BC135" s="234"/>
      <c r="BD135" s="234"/>
      <c r="BE135" s="234"/>
      <c r="BF135" s="234"/>
      <c r="BG135" s="234"/>
      <c r="BH135" s="234"/>
      <c r="BI135" s="234"/>
      <c r="BJ135" s="234"/>
      <c r="BK135" s="234"/>
      <c r="BL135" s="234"/>
      <c r="BM135" s="234"/>
      <c r="BN135" s="234"/>
      <c r="BO135" s="234"/>
      <c r="BP135" s="234"/>
      <c r="BQ135" s="234"/>
      <c r="BR135" s="234"/>
      <c r="BS135" s="234"/>
      <c r="BT135" s="234"/>
      <c r="BU135" s="235"/>
      <c r="BV135" s="234"/>
      <c r="BW135" s="234"/>
      <c r="BX135" s="237"/>
      <c r="BY135" s="237"/>
      <c r="BZ135" s="237"/>
      <c r="CA135" s="237"/>
      <c r="CB135" s="237"/>
    </row>
    <row r="136" spans="1:84" s="28" customFormat="1" ht="54" customHeight="1" x14ac:dyDescent="0.2">
      <c r="A136" s="123" t="s">
        <v>73</v>
      </c>
      <c r="B136" s="124"/>
      <c r="C136" s="124"/>
      <c r="D136" s="124"/>
      <c r="E136" s="125"/>
      <c r="F136" s="124">
        <f>F5</f>
        <v>2019</v>
      </c>
      <c r="G136" s="124"/>
      <c r="H136" s="126"/>
      <c r="I136" s="195" t="s">
        <v>74</v>
      </c>
      <c r="J136" s="195" t="s">
        <v>75</v>
      </c>
      <c r="K136" s="196" t="s">
        <v>76</v>
      </c>
      <c r="L136" s="196" t="s">
        <v>77</v>
      </c>
      <c r="M136" s="196" t="s">
        <v>78</v>
      </c>
      <c r="N136" s="196" t="s">
        <v>79</v>
      </c>
      <c r="O136" s="196" t="s">
        <v>80</v>
      </c>
      <c r="P136" s="196" t="s">
        <v>81</v>
      </c>
      <c r="Q136" s="196" t="s">
        <v>82</v>
      </c>
      <c r="R136" s="196" t="s">
        <v>83</v>
      </c>
      <c r="S136" s="196" t="s">
        <v>84</v>
      </c>
      <c r="T136" s="196" t="s">
        <v>85</v>
      </c>
      <c r="U136" s="195" t="s">
        <v>86</v>
      </c>
      <c r="V136" s="196" t="s">
        <v>87</v>
      </c>
      <c r="W136" s="196" t="s">
        <v>88</v>
      </c>
      <c r="X136" s="196" t="s">
        <v>89</v>
      </c>
      <c r="Y136" s="196" t="s">
        <v>90</v>
      </c>
      <c r="Z136" s="195" t="s">
        <v>91</v>
      </c>
      <c r="AA136" s="196" t="s">
        <v>92</v>
      </c>
      <c r="AB136" s="196" t="s">
        <v>93</v>
      </c>
      <c r="AC136" s="238" t="s">
        <v>94</v>
      </c>
      <c r="AD136" s="195" t="s">
        <v>95</v>
      </c>
      <c r="AE136" s="196" t="s">
        <v>96</v>
      </c>
      <c r="AF136" s="196" t="s">
        <v>97</v>
      </c>
      <c r="AG136" s="196" t="s">
        <v>98</v>
      </c>
      <c r="AH136" s="196" t="s">
        <v>99</v>
      </c>
      <c r="AI136" s="196" t="s">
        <v>100</v>
      </c>
      <c r="AJ136" s="196" t="s">
        <v>101</v>
      </c>
      <c r="AK136" s="196" t="s">
        <v>102</v>
      </c>
      <c r="AL136" s="196" t="s">
        <v>103</v>
      </c>
      <c r="AM136" s="196" t="s">
        <v>104</v>
      </c>
      <c r="AN136" s="196" t="s">
        <v>105</v>
      </c>
      <c r="AO136" s="196" t="s">
        <v>106</v>
      </c>
      <c r="AP136" s="196" t="s">
        <v>107</v>
      </c>
      <c r="AQ136" s="196" t="s">
        <v>108</v>
      </c>
      <c r="AR136" s="196" t="s">
        <v>109</v>
      </c>
      <c r="AS136" s="196" t="s">
        <v>110</v>
      </c>
      <c r="AT136" s="196" t="s">
        <v>111</v>
      </c>
      <c r="AU136" s="196" t="s">
        <v>112</v>
      </c>
      <c r="AV136" s="196" t="s">
        <v>113</v>
      </c>
      <c r="AW136" s="196" t="s">
        <v>114</v>
      </c>
      <c r="AX136" s="196" t="s">
        <v>115</v>
      </c>
      <c r="AY136" s="196" t="s">
        <v>116</v>
      </c>
      <c r="AZ136" s="196" t="s">
        <v>117</v>
      </c>
      <c r="BA136" s="238" t="s">
        <v>118</v>
      </c>
      <c r="BB136" s="195" t="s">
        <v>119</v>
      </c>
      <c r="BC136" s="196" t="s">
        <v>120</v>
      </c>
      <c r="BD136" s="196" t="s">
        <v>121</v>
      </c>
      <c r="BE136" s="196" t="s">
        <v>122</v>
      </c>
      <c r="BF136" s="196" t="s">
        <v>123</v>
      </c>
      <c r="BG136" s="196" t="s">
        <v>124</v>
      </c>
      <c r="BH136" s="196" t="s">
        <v>125</v>
      </c>
      <c r="BI136" s="196" t="s">
        <v>126</v>
      </c>
      <c r="BJ136" s="196" t="s">
        <v>127</v>
      </c>
      <c r="BK136" s="196" t="s">
        <v>128</v>
      </c>
      <c r="BL136" s="196" t="s">
        <v>129</v>
      </c>
      <c r="BM136" s="196" t="s">
        <v>130</v>
      </c>
      <c r="BN136" s="196" t="s">
        <v>131</v>
      </c>
      <c r="BO136" s="196" t="s">
        <v>132</v>
      </c>
      <c r="BP136" s="196" t="s">
        <v>133</v>
      </c>
      <c r="BQ136" s="196" t="s">
        <v>134</v>
      </c>
      <c r="BR136" s="196" t="s">
        <v>135</v>
      </c>
      <c r="BS136" s="196" t="s">
        <v>136</v>
      </c>
      <c r="BT136" s="196" t="s">
        <v>137</v>
      </c>
      <c r="BU136" s="195" t="s">
        <v>138</v>
      </c>
      <c r="BV136" s="196" t="s">
        <v>139</v>
      </c>
      <c r="BW136" s="196" t="s">
        <v>140</v>
      </c>
      <c r="BX136" s="239" t="s">
        <v>141</v>
      </c>
      <c r="BY136" s="240" t="s">
        <v>142</v>
      </c>
      <c r="BZ136" s="241" t="s">
        <v>143</v>
      </c>
      <c r="CA136" s="242" t="s">
        <v>144</v>
      </c>
      <c r="CB136" s="241" t="s">
        <v>145</v>
      </c>
      <c r="CE136" s="29"/>
      <c r="CF136" s="30"/>
    </row>
    <row r="137" spans="1:84" ht="11.25" customHeight="1" x14ac:dyDescent="0.2">
      <c r="A137" s="77" t="s">
        <v>146</v>
      </c>
      <c r="B137" s="63" t="s">
        <v>377</v>
      </c>
      <c r="C137" s="63"/>
      <c r="D137" s="63"/>
      <c r="E137" s="63"/>
      <c r="F137" s="63"/>
      <c r="G137" s="77"/>
      <c r="H137" s="132" t="s">
        <v>378</v>
      </c>
      <c r="I137" s="210">
        <v>10356.602000000001</v>
      </c>
      <c r="J137" s="210">
        <v>1523.213</v>
      </c>
      <c r="K137" s="210">
        <v>0</v>
      </c>
      <c r="L137" s="210">
        <v>0</v>
      </c>
      <c r="M137" s="210">
        <v>1523.213</v>
      </c>
      <c r="N137" s="210">
        <v>0</v>
      </c>
      <c r="O137" s="210">
        <v>0</v>
      </c>
      <c r="P137" s="210">
        <v>0</v>
      </c>
      <c r="Q137" s="210">
        <v>0</v>
      </c>
      <c r="R137" s="210">
        <v>0</v>
      </c>
      <c r="S137" s="210">
        <v>0</v>
      </c>
      <c r="T137" s="210">
        <v>0</v>
      </c>
      <c r="U137" s="210">
        <v>202.15199999999999</v>
      </c>
      <c r="V137" s="210">
        <v>0</v>
      </c>
      <c r="W137" s="210">
        <v>15.132</v>
      </c>
      <c r="X137" s="210">
        <v>187.02</v>
      </c>
      <c r="Y137" s="210">
        <v>0</v>
      </c>
      <c r="Z137" s="210">
        <v>0</v>
      </c>
      <c r="AA137" s="210">
        <v>0</v>
      </c>
      <c r="AB137" s="210">
        <v>0</v>
      </c>
      <c r="AC137" s="209">
        <v>0</v>
      </c>
      <c r="AD137" s="210">
        <v>121.282</v>
      </c>
      <c r="AE137" s="210">
        <v>0</v>
      </c>
      <c r="AF137" s="210">
        <v>0</v>
      </c>
      <c r="AG137" s="210" t="s">
        <v>149</v>
      </c>
      <c r="AH137" s="210" t="s">
        <v>149</v>
      </c>
      <c r="AI137" s="210" t="s">
        <v>149</v>
      </c>
      <c r="AJ137" s="210">
        <v>114.88800000000001</v>
      </c>
      <c r="AK137" s="210" t="s">
        <v>149</v>
      </c>
      <c r="AL137" s="210">
        <v>0</v>
      </c>
      <c r="AM137" s="210" t="s">
        <v>149</v>
      </c>
      <c r="AN137" s="210" t="s">
        <v>149</v>
      </c>
      <c r="AO137" s="210" t="s">
        <v>149</v>
      </c>
      <c r="AP137" s="210">
        <v>0</v>
      </c>
      <c r="AQ137" s="210">
        <v>0</v>
      </c>
      <c r="AR137" s="210">
        <v>0</v>
      </c>
      <c r="AS137" s="210">
        <v>6.3940000000000001</v>
      </c>
      <c r="AT137" s="210">
        <v>0</v>
      </c>
      <c r="AU137" s="210" t="s">
        <v>149</v>
      </c>
      <c r="AV137" s="210" t="s">
        <v>149</v>
      </c>
      <c r="AW137" s="210">
        <v>0</v>
      </c>
      <c r="AX137" s="210">
        <v>0</v>
      </c>
      <c r="AY137" s="210" t="s">
        <v>149</v>
      </c>
      <c r="AZ137" s="210">
        <v>0</v>
      </c>
      <c r="BA137" s="209">
        <v>6060.4769999999999</v>
      </c>
      <c r="BB137" s="210">
        <v>1954.579</v>
      </c>
      <c r="BC137" s="210">
        <v>6.3789999999999996</v>
      </c>
      <c r="BD137" s="210">
        <v>0</v>
      </c>
      <c r="BE137" s="210">
        <v>989.50400000000002</v>
      </c>
      <c r="BF137" s="210">
        <v>458.767</v>
      </c>
      <c r="BG137" s="210">
        <v>0</v>
      </c>
      <c r="BH137" s="210">
        <v>0</v>
      </c>
      <c r="BI137" s="210">
        <v>243.99700000000001</v>
      </c>
      <c r="BJ137" s="210" t="s">
        <v>149</v>
      </c>
      <c r="BK137" s="210">
        <v>76.948999999999998</v>
      </c>
      <c r="BL137" s="210">
        <v>178.98400000000001</v>
      </c>
      <c r="BM137" s="210">
        <v>0</v>
      </c>
      <c r="BN137" s="210" t="s">
        <v>149</v>
      </c>
      <c r="BO137" s="210">
        <v>0</v>
      </c>
      <c r="BP137" s="210" t="s">
        <v>149</v>
      </c>
      <c r="BQ137" s="210" t="s">
        <v>149</v>
      </c>
      <c r="BR137" s="210" t="s">
        <v>149</v>
      </c>
      <c r="BS137" s="210">
        <v>0</v>
      </c>
      <c r="BT137" s="210" t="s">
        <v>149</v>
      </c>
      <c r="BU137" s="209">
        <v>158.721</v>
      </c>
      <c r="BV137" s="210">
        <v>0</v>
      </c>
      <c r="BW137" s="210">
        <v>158.721</v>
      </c>
      <c r="BX137" s="243">
        <v>336.178</v>
      </c>
      <c r="BY137" s="244" t="s">
        <v>149</v>
      </c>
      <c r="BZ137" s="210" t="s">
        <v>149</v>
      </c>
      <c r="CA137" s="245">
        <v>8039.3360000000002</v>
      </c>
      <c r="CB137" s="210">
        <v>526.44000000000005</v>
      </c>
    </row>
    <row r="138" spans="1:84" ht="11.25" customHeight="1" x14ac:dyDescent="0.2">
      <c r="A138" s="136"/>
      <c r="B138" s="70" t="s">
        <v>146</v>
      </c>
      <c r="C138" s="71" t="s">
        <v>180</v>
      </c>
      <c r="D138" s="71"/>
      <c r="E138" s="71"/>
      <c r="F138" s="71"/>
      <c r="G138" s="72"/>
      <c r="H138" s="246" t="s">
        <v>379</v>
      </c>
      <c r="I138" s="199">
        <v>5948.683</v>
      </c>
      <c r="J138" s="199">
        <v>1335.7809999999999</v>
      </c>
      <c r="K138" s="206">
        <v>0</v>
      </c>
      <c r="L138" s="206">
        <v>0</v>
      </c>
      <c r="M138" s="206">
        <v>1335.7809999999999</v>
      </c>
      <c r="N138" s="206">
        <v>0</v>
      </c>
      <c r="O138" s="206">
        <v>0</v>
      </c>
      <c r="P138" s="206">
        <v>0</v>
      </c>
      <c r="Q138" s="206">
        <v>0</v>
      </c>
      <c r="R138" s="206">
        <v>0</v>
      </c>
      <c r="S138" s="206">
        <v>0</v>
      </c>
      <c r="T138" s="206">
        <v>0</v>
      </c>
      <c r="U138" s="199">
        <v>128.49600000000001</v>
      </c>
      <c r="V138" s="206">
        <v>0</v>
      </c>
      <c r="W138" s="206">
        <v>14.164999999999999</v>
      </c>
      <c r="X138" s="206">
        <v>114.331</v>
      </c>
      <c r="Y138" s="206">
        <v>0</v>
      </c>
      <c r="Z138" s="199">
        <v>0</v>
      </c>
      <c r="AA138" s="206">
        <v>0</v>
      </c>
      <c r="AB138" s="206">
        <v>0</v>
      </c>
      <c r="AC138" s="207">
        <v>0</v>
      </c>
      <c r="AD138" s="199">
        <v>0</v>
      </c>
      <c r="AE138" s="206">
        <v>0</v>
      </c>
      <c r="AF138" s="206">
        <v>0</v>
      </c>
      <c r="AG138" s="206" t="s">
        <v>149</v>
      </c>
      <c r="AH138" s="206" t="s">
        <v>149</v>
      </c>
      <c r="AI138" s="206" t="s">
        <v>149</v>
      </c>
      <c r="AJ138" s="206">
        <v>0</v>
      </c>
      <c r="AK138" s="206" t="s">
        <v>149</v>
      </c>
      <c r="AL138" s="206">
        <v>0</v>
      </c>
      <c r="AM138" s="206" t="s">
        <v>149</v>
      </c>
      <c r="AN138" s="206" t="s">
        <v>149</v>
      </c>
      <c r="AO138" s="206" t="s">
        <v>149</v>
      </c>
      <c r="AP138" s="206">
        <v>0</v>
      </c>
      <c r="AQ138" s="206">
        <v>0</v>
      </c>
      <c r="AR138" s="206">
        <v>0</v>
      </c>
      <c r="AS138" s="206">
        <v>0</v>
      </c>
      <c r="AT138" s="206">
        <v>0</v>
      </c>
      <c r="AU138" s="206" t="s">
        <v>149</v>
      </c>
      <c r="AV138" s="206" t="s">
        <v>149</v>
      </c>
      <c r="AW138" s="206">
        <v>0</v>
      </c>
      <c r="AX138" s="206">
        <v>0</v>
      </c>
      <c r="AY138" s="206" t="s">
        <v>149</v>
      </c>
      <c r="AZ138" s="206">
        <v>0</v>
      </c>
      <c r="BA138" s="207">
        <v>3123.415</v>
      </c>
      <c r="BB138" s="199">
        <v>1024.8130000000001</v>
      </c>
      <c r="BC138" s="206">
        <v>6.3789999999999996</v>
      </c>
      <c r="BD138" s="206">
        <v>0</v>
      </c>
      <c r="BE138" s="206">
        <v>891.85900000000004</v>
      </c>
      <c r="BF138" s="206">
        <v>50.720999999999997</v>
      </c>
      <c r="BG138" s="206">
        <v>0</v>
      </c>
      <c r="BH138" s="206">
        <v>0</v>
      </c>
      <c r="BI138" s="206">
        <v>75.475999999999999</v>
      </c>
      <c r="BJ138" s="206" t="s">
        <v>149</v>
      </c>
      <c r="BK138" s="206">
        <v>0.378</v>
      </c>
      <c r="BL138" s="206">
        <v>0</v>
      </c>
      <c r="BM138" s="206">
        <v>0</v>
      </c>
      <c r="BN138" s="206" t="s">
        <v>149</v>
      </c>
      <c r="BO138" s="206">
        <v>0</v>
      </c>
      <c r="BP138" s="206" t="s">
        <v>149</v>
      </c>
      <c r="BQ138" s="206" t="s">
        <v>149</v>
      </c>
      <c r="BR138" s="206" t="s">
        <v>149</v>
      </c>
      <c r="BS138" s="206">
        <v>0</v>
      </c>
      <c r="BT138" s="247" t="s">
        <v>149</v>
      </c>
      <c r="BU138" s="199">
        <v>0</v>
      </c>
      <c r="BV138" s="206">
        <v>0</v>
      </c>
      <c r="BW138" s="206">
        <v>0</v>
      </c>
      <c r="BX138" s="248">
        <v>336.178</v>
      </c>
      <c r="BY138" s="249" t="s">
        <v>149</v>
      </c>
      <c r="BZ138" s="206" t="s">
        <v>149</v>
      </c>
      <c r="CA138" s="250">
        <v>4574.0290000000005</v>
      </c>
      <c r="CB138" s="206">
        <v>89.516999999999996</v>
      </c>
    </row>
    <row r="139" spans="1:84" ht="11.25" customHeight="1" x14ac:dyDescent="0.2">
      <c r="A139" s="83"/>
      <c r="B139" s="47" t="s">
        <v>146</v>
      </c>
      <c r="C139" s="48" t="s">
        <v>182</v>
      </c>
      <c r="D139" s="48"/>
      <c r="E139" s="48"/>
      <c r="F139" s="48"/>
      <c r="G139" s="49"/>
      <c r="H139" s="251" t="s">
        <v>380</v>
      </c>
      <c r="I139" s="199">
        <v>1959.0429999999999</v>
      </c>
      <c r="J139" s="199">
        <v>187.43199999999999</v>
      </c>
      <c r="K139" s="202">
        <v>0</v>
      </c>
      <c r="L139" s="202">
        <v>0</v>
      </c>
      <c r="M139" s="202">
        <v>187.43199999999999</v>
      </c>
      <c r="N139" s="202">
        <v>0</v>
      </c>
      <c r="O139" s="202">
        <v>0</v>
      </c>
      <c r="P139" s="202">
        <v>0</v>
      </c>
      <c r="Q139" s="202">
        <v>0</v>
      </c>
      <c r="R139" s="202">
        <v>0</v>
      </c>
      <c r="S139" s="202">
        <v>0</v>
      </c>
      <c r="T139" s="202">
        <v>0</v>
      </c>
      <c r="U139" s="199">
        <v>67.619</v>
      </c>
      <c r="V139" s="202">
        <v>0</v>
      </c>
      <c r="W139" s="202">
        <v>0</v>
      </c>
      <c r="X139" s="202">
        <v>67.619</v>
      </c>
      <c r="Y139" s="202">
        <v>0</v>
      </c>
      <c r="Z139" s="199">
        <v>0</v>
      </c>
      <c r="AA139" s="202">
        <v>0</v>
      </c>
      <c r="AB139" s="202">
        <v>0</v>
      </c>
      <c r="AC139" s="203">
        <v>0</v>
      </c>
      <c r="AD139" s="199">
        <v>54.271999999999998</v>
      </c>
      <c r="AE139" s="202">
        <v>0</v>
      </c>
      <c r="AF139" s="202">
        <v>0</v>
      </c>
      <c r="AG139" s="202" t="s">
        <v>149</v>
      </c>
      <c r="AH139" s="202" t="s">
        <v>149</v>
      </c>
      <c r="AI139" s="202" t="s">
        <v>149</v>
      </c>
      <c r="AJ139" s="202">
        <v>48.665999999999997</v>
      </c>
      <c r="AK139" s="202" t="s">
        <v>149</v>
      </c>
      <c r="AL139" s="202">
        <v>0</v>
      </c>
      <c r="AM139" s="202" t="s">
        <v>149</v>
      </c>
      <c r="AN139" s="202" t="s">
        <v>149</v>
      </c>
      <c r="AO139" s="202" t="s">
        <v>149</v>
      </c>
      <c r="AP139" s="202">
        <v>0</v>
      </c>
      <c r="AQ139" s="202">
        <v>0</v>
      </c>
      <c r="AR139" s="202">
        <v>0</v>
      </c>
      <c r="AS139" s="202">
        <v>5.6050000000000004</v>
      </c>
      <c r="AT139" s="202">
        <v>0</v>
      </c>
      <c r="AU139" s="202" t="s">
        <v>149</v>
      </c>
      <c r="AV139" s="202" t="s">
        <v>149</v>
      </c>
      <c r="AW139" s="202">
        <v>0</v>
      </c>
      <c r="AX139" s="202">
        <v>0</v>
      </c>
      <c r="AY139" s="202" t="s">
        <v>149</v>
      </c>
      <c r="AZ139" s="202">
        <v>0</v>
      </c>
      <c r="BA139" s="203">
        <v>1515.5360000000001</v>
      </c>
      <c r="BB139" s="199">
        <v>134.184</v>
      </c>
      <c r="BC139" s="202" t="s">
        <v>149</v>
      </c>
      <c r="BD139" s="202" t="s">
        <v>149</v>
      </c>
      <c r="BE139" s="202" t="s">
        <v>149</v>
      </c>
      <c r="BF139" s="202" t="s">
        <v>149</v>
      </c>
      <c r="BG139" s="202">
        <v>0</v>
      </c>
      <c r="BH139" s="202">
        <v>0</v>
      </c>
      <c r="BI139" s="202">
        <v>132.048</v>
      </c>
      <c r="BJ139" s="202" t="s">
        <v>149</v>
      </c>
      <c r="BK139" s="202">
        <v>2.1360000000000001</v>
      </c>
      <c r="BL139" s="202">
        <v>0</v>
      </c>
      <c r="BM139" s="202">
        <v>0</v>
      </c>
      <c r="BN139" s="202" t="s">
        <v>149</v>
      </c>
      <c r="BO139" s="202">
        <v>0</v>
      </c>
      <c r="BP139" s="202" t="s">
        <v>149</v>
      </c>
      <c r="BQ139" s="202" t="s">
        <v>149</v>
      </c>
      <c r="BR139" s="202" t="s">
        <v>149</v>
      </c>
      <c r="BS139" s="202">
        <v>0</v>
      </c>
      <c r="BT139" s="202" t="s">
        <v>149</v>
      </c>
      <c r="BU139" s="199">
        <v>0</v>
      </c>
      <c r="BV139" s="202">
        <v>0</v>
      </c>
      <c r="BW139" s="202">
        <v>0</v>
      </c>
      <c r="BX139" s="252">
        <v>0</v>
      </c>
      <c r="BY139" s="228" t="s">
        <v>149</v>
      </c>
      <c r="BZ139" s="202" t="s">
        <v>149</v>
      </c>
      <c r="CA139" s="253">
        <v>1818.23</v>
      </c>
      <c r="CB139" s="202">
        <v>140.81299999999999</v>
      </c>
    </row>
    <row r="140" spans="1:84" ht="11.25" customHeight="1" x14ac:dyDescent="0.2">
      <c r="A140" s="83"/>
      <c r="B140" s="47" t="s">
        <v>146</v>
      </c>
      <c r="C140" s="48" t="s">
        <v>186</v>
      </c>
      <c r="D140" s="48"/>
      <c r="E140" s="48"/>
      <c r="F140" s="48"/>
      <c r="G140" s="49"/>
      <c r="H140" s="251" t="s">
        <v>381</v>
      </c>
      <c r="I140" s="199">
        <v>509.99700000000001</v>
      </c>
      <c r="J140" s="199">
        <v>0</v>
      </c>
      <c r="K140" s="202">
        <v>0</v>
      </c>
      <c r="L140" s="202">
        <v>0</v>
      </c>
      <c r="M140" s="202">
        <v>0</v>
      </c>
      <c r="N140" s="202">
        <v>0</v>
      </c>
      <c r="O140" s="202">
        <v>0</v>
      </c>
      <c r="P140" s="202">
        <v>0</v>
      </c>
      <c r="Q140" s="202">
        <v>0</v>
      </c>
      <c r="R140" s="202">
        <v>0</v>
      </c>
      <c r="S140" s="202">
        <v>0</v>
      </c>
      <c r="T140" s="202">
        <v>0</v>
      </c>
      <c r="U140" s="199">
        <v>0</v>
      </c>
      <c r="V140" s="202">
        <v>0</v>
      </c>
      <c r="W140" s="202">
        <v>0</v>
      </c>
      <c r="X140" s="202">
        <v>0</v>
      </c>
      <c r="Y140" s="202">
        <v>0</v>
      </c>
      <c r="Z140" s="199">
        <v>0</v>
      </c>
      <c r="AA140" s="202">
        <v>0</v>
      </c>
      <c r="AB140" s="202">
        <v>0</v>
      </c>
      <c r="AC140" s="203">
        <v>0</v>
      </c>
      <c r="AD140" s="199">
        <v>0</v>
      </c>
      <c r="AE140" s="202">
        <v>0</v>
      </c>
      <c r="AF140" s="202">
        <v>0</v>
      </c>
      <c r="AG140" s="202" t="s">
        <v>149</v>
      </c>
      <c r="AH140" s="202" t="s">
        <v>149</v>
      </c>
      <c r="AI140" s="202" t="s">
        <v>149</v>
      </c>
      <c r="AJ140" s="202">
        <v>0</v>
      </c>
      <c r="AK140" s="202" t="s">
        <v>149</v>
      </c>
      <c r="AL140" s="202">
        <v>0</v>
      </c>
      <c r="AM140" s="202" t="s">
        <v>149</v>
      </c>
      <c r="AN140" s="202" t="s">
        <v>149</v>
      </c>
      <c r="AO140" s="202" t="s">
        <v>149</v>
      </c>
      <c r="AP140" s="202">
        <v>0</v>
      </c>
      <c r="AQ140" s="202">
        <v>0</v>
      </c>
      <c r="AR140" s="202">
        <v>0</v>
      </c>
      <c r="AS140" s="202">
        <v>0</v>
      </c>
      <c r="AT140" s="202">
        <v>0</v>
      </c>
      <c r="AU140" s="202" t="s">
        <v>149</v>
      </c>
      <c r="AV140" s="202" t="s">
        <v>149</v>
      </c>
      <c r="AW140" s="202">
        <v>0</v>
      </c>
      <c r="AX140" s="202">
        <v>0</v>
      </c>
      <c r="AY140" s="202" t="s">
        <v>149</v>
      </c>
      <c r="AZ140" s="202">
        <v>0</v>
      </c>
      <c r="BA140" s="203">
        <v>2.8559999999999999</v>
      </c>
      <c r="BB140" s="199">
        <v>507.142</v>
      </c>
      <c r="BC140" s="202">
        <v>0</v>
      </c>
      <c r="BD140" s="202">
        <v>0</v>
      </c>
      <c r="BE140" s="202">
        <v>97.644999999999996</v>
      </c>
      <c r="BF140" s="202">
        <v>408.04500000000002</v>
      </c>
      <c r="BG140" s="202">
        <v>0</v>
      </c>
      <c r="BH140" s="202">
        <v>0</v>
      </c>
      <c r="BI140" s="202">
        <v>0</v>
      </c>
      <c r="BJ140" s="202" t="s">
        <v>149</v>
      </c>
      <c r="BK140" s="202">
        <v>1.452</v>
      </c>
      <c r="BL140" s="202">
        <v>0</v>
      </c>
      <c r="BM140" s="202">
        <v>0</v>
      </c>
      <c r="BN140" s="202" t="s">
        <v>149</v>
      </c>
      <c r="BO140" s="202">
        <v>0</v>
      </c>
      <c r="BP140" s="202" t="s">
        <v>149</v>
      </c>
      <c r="BQ140" s="202" t="s">
        <v>149</v>
      </c>
      <c r="BR140" s="202" t="s">
        <v>149</v>
      </c>
      <c r="BS140" s="202">
        <v>0</v>
      </c>
      <c r="BT140" s="202" t="s">
        <v>149</v>
      </c>
      <c r="BU140" s="199">
        <v>0</v>
      </c>
      <c r="BV140" s="202">
        <v>0</v>
      </c>
      <c r="BW140" s="202">
        <v>0</v>
      </c>
      <c r="BX140" s="252">
        <v>0</v>
      </c>
      <c r="BY140" s="228" t="s">
        <v>149</v>
      </c>
      <c r="BZ140" s="202" t="s">
        <v>149</v>
      </c>
      <c r="CA140" s="253">
        <v>2.843</v>
      </c>
      <c r="CB140" s="202">
        <v>1.464</v>
      </c>
    </row>
    <row r="141" spans="1:84" ht="11.25" customHeight="1" x14ac:dyDescent="0.2">
      <c r="A141" s="144"/>
      <c r="B141" s="145" t="s">
        <v>146</v>
      </c>
      <c r="C141" s="146" t="s">
        <v>188</v>
      </c>
      <c r="D141" s="146"/>
      <c r="E141" s="146"/>
      <c r="F141" s="146"/>
      <c r="G141" s="147"/>
      <c r="H141" s="254" t="s">
        <v>382</v>
      </c>
      <c r="I141" s="199">
        <v>1938.8789999999999</v>
      </c>
      <c r="J141" s="199">
        <v>0</v>
      </c>
      <c r="K141" s="255">
        <v>0</v>
      </c>
      <c r="L141" s="255">
        <v>0</v>
      </c>
      <c r="M141" s="255">
        <v>0</v>
      </c>
      <c r="N141" s="255">
        <v>0</v>
      </c>
      <c r="O141" s="255">
        <v>0</v>
      </c>
      <c r="P141" s="255">
        <v>0</v>
      </c>
      <c r="Q141" s="255">
        <v>0</v>
      </c>
      <c r="R141" s="255">
        <v>0</v>
      </c>
      <c r="S141" s="255">
        <v>0</v>
      </c>
      <c r="T141" s="255">
        <v>0</v>
      </c>
      <c r="U141" s="199">
        <v>6.0369999999999999</v>
      </c>
      <c r="V141" s="255">
        <v>0</v>
      </c>
      <c r="W141" s="255">
        <v>0.96699999999999997</v>
      </c>
      <c r="X141" s="255">
        <v>5.07</v>
      </c>
      <c r="Y141" s="255">
        <v>0</v>
      </c>
      <c r="Z141" s="199">
        <v>0</v>
      </c>
      <c r="AA141" s="255">
        <v>0</v>
      </c>
      <c r="AB141" s="255">
        <v>0</v>
      </c>
      <c r="AC141" s="216">
        <v>0</v>
      </c>
      <c r="AD141" s="199">
        <v>67.010000000000005</v>
      </c>
      <c r="AE141" s="255">
        <v>0</v>
      </c>
      <c r="AF141" s="255">
        <v>0</v>
      </c>
      <c r="AG141" s="255" t="s">
        <v>149</v>
      </c>
      <c r="AH141" s="255" t="s">
        <v>149</v>
      </c>
      <c r="AI141" s="255" t="s">
        <v>149</v>
      </c>
      <c r="AJ141" s="255">
        <v>66.221000000000004</v>
      </c>
      <c r="AK141" s="255" t="s">
        <v>149</v>
      </c>
      <c r="AL141" s="255">
        <v>0</v>
      </c>
      <c r="AM141" s="255" t="s">
        <v>149</v>
      </c>
      <c r="AN141" s="255" t="s">
        <v>149</v>
      </c>
      <c r="AO141" s="255" t="s">
        <v>149</v>
      </c>
      <c r="AP141" s="255">
        <v>0</v>
      </c>
      <c r="AQ141" s="255">
        <v>0</v>
      </c>
      <c r="AR141" s="255">
        <v>0</v>
      </c>
      <c r="AS141" s="255">
        <v>0.78900000000000003</v>
      </c>
      <c r="AT141" s="255">
        <v>0</v>
      </c>
      <c r="AU141" s="255" t="s">
        <v>149</v>
      </c>
      <c r="AV141" s="255" t="s">
        <v>149</v>
      </c>
      <c r="AW141" s="255">
        <v>0</v>
      </c>
      <c r="AX141" s="255">
        <v>0</v>
      </c>
      <c r="AY141" s="255" t="s">
        <v>149</v>
      </c>
      <c r="AZ141" s="255">
        <v>0</v>
      </c>
      <c r="BA141" s="216">
        <v>1418.67</v>
      </c>
      <c r="BB141" s="199">
        <v>288.44</v>
      </c>
      <c r="BC141" s="255" t="s">
        <v>149</v>
      </c>
      <c r="BD141" s="255" t="s">
        <v>149</v>
      </c>
      <c r="BE141" s="255" t="s">
        <v>149</v>
      </c>
      <c r="BF141" s="255" t="s">
        <v>149</v>
      </c>
      <c r="BG141" s="255">
        <v>0</v>
      </c>
      <c r="BH141" s="255">
        <v>0</v>
      </c>
      <c r="BI141" s="255">
        <v>36.472999999999999</v>
      </c>
      <c r="BJ141" s="255" t="s">
        <v>149</v>
      </c>
      <c r="BK141" s="255">
        <v>72.983000000000004</v>
      </c>
      <c r="BL141" s="255">
        <v>178.98400000000001</v>
      </c>
      <c r="BM141" s="255">
        <v>0</v>
      </c>
      <c r="BN141" s="255" t="s">
        <v>149</v>
      </c>
      <c r="BO141" s="255">
        <v>0</v>
      </c>
      <c r="BP141" s="255" t="s">
        <v>149</v>
      </c>
      <c r="BQ141" s="255" t="s">
        <v>149</v>
      </c>
      <c r="BR141" s="255" t="s">
        <v>149</v>
      </c>
      <c r="BS141" s="255">
        <v>0</v>
      </c>
      <c r="BT141" s="206" t="s">
        <v>149</v>
      </c>
      <c r="BU141" s="199">
        <v>158.721</v>
      </c>
      <c r="BV141" s="255">
        <v>0</v>
      </c>
      <c r="BW141" s="255">
        <v>158.721</v>
      </c>
      <c r="BX141" s="256">
        <v>0</v>
      </c>
      <c r="BY141" s="257" t="s">
        <v>149</v>
      </c>
      <c r="BZ141" s="255" t="s">
        <v>149</v>
      </c>
      <c r="CA141" s="258">
        <v>1644.2329999999999</v>
      </c>
      <c r="CB141" s="255">
        <v>294.64600000000002</v>
      </c>
    </row>
    <row r="142" spans="1:84" ht="11.25" customHeight="1" x14ac:dyDescent="0.2">
      <c r="A142" s="77" t="s">
        <v>146</v>
      </c>
      <c r="B142" s="63" t="s">
        <v>383</v>
      </c>
      <c r="C142" s="63"/>
      <c r="D142" s="63"/>
      <c r="E142" s="63"/>
      <c r="F142" s="63"/>
      <c r="G142" s="77"/>
      <c r="H142" s="132" t="s">
        <v>384</v>
      </c>
      <c r="I142" s="210">
        <v>2509.8240000000001</v>
      </c>
      <c r="J142" s="210">
        <v>64.733999999999995</v>
      </c>
      <c r="K142" s="210">
        <v>0</v>
      </c>
      <c r="L142" s="210">
        <v>0</v>
      </c>
      <c r="M142" s="210">
        <v>64.733999999999995</v>
      </c>
      <c r="N142" s="210">
        <v>0</v>
      </c>
      <c r="O142" s="210">
        <v>0</v>
      </c>
      <c r="P142" s="210">
        <v>0</v>
      </c>
      <c r="Q142" s="210">
        <v>0</v>
      </c>
      <c r="R142" s="210">
        <v>0</v>
      </c>
      <c r="S142" s="210">
        <v>0</v>
      </c>
      <c r="T142" s="210">
        <v>0</v>
      </c>
      <c r="U142" s="210">
        <v>5.1539999999999999</v>
      </c>
      <c r="V142" s="210">
        <v>0</v>
      </c>
      <c r="W142" s="210">
        <v>0</v>
      </c>
      <c r="X142" s="210">
        <v>5.1539999999999999</v>
      </c>
      <c r="Y142" s="210">
        <v>0</v>
      </c>
      <c r="Z142" s="210">
        <v>0</v>
      </c>
      <c r="AA142" s="210">
        <v>0</v>
      </c>
      <c r="AB142" s="210">
        <v>0</v>
      </c>
      <c r="AC142" s="209">
        <v>0</v>
      </c>
      <c r="AD142" s="210">
        <v>271.45499999999998</v>
      </c>
      <c r="AE142" s="210">
        <v>0</v>
      </c>
      <c r="AF142" s="210">
        <v>0</v>
      </c>
      <c r="AG142" s="210" t="s">
        <v>149</v>
      </c>
      <c r="AH142" s="210" t="s">
        <v>149</v>
      </c>
      <c r="AI142" s="210" t="s">
        <v>149</v>
      </c>
      <c r="AJ142" s="210">
        <v>269.87900000000002</v>
      </c>
      <c r="AK142" s="210" t="s">
        <v>149</v>
      </c>
      <c r="AL142" s="210">
        <v>0</v>
      </c>
      <c r="AM142" s="210" t="s">
        <v>149</v>
      </c>
      <c r="AN142" s="210" t="s">
        <v>149</v>
      </c>
      <c r="AO142" s="210" t="s">
        <v>149</v>
      </c>
      <c r="AP142" s="210">
        <v>0</v>
      </c>
      <c r="AQ142" s="210">
        <v>0</v>
      </c>
      <c r="AR142" s="210">
        <v>0</v>
      </c>
      <c r="AS142" s="210">
        <v>1.5760000000000001</v>
      </c>
      <c r="AT142" s="210">
        <v>0</v>
      </c>
      <c r="AU142" s="210" t="s">
        <v>149</v>
      </c>
      <c r="AV142" s="210" t="s">
        <v>149</v>
      </c>
      <c r="AW142" s="210">
        <v>0</v>
      </c>
      <c r="AX142" s="210">
        <v>0</v>
      </c>
      <c r="AY142" s="210" t="s">
        <v>149</v>
      </c>
      <c r="AZ142" s="210">
        <v>0</v>
      </c>
      <c r="BA142" s="209">
        <v>1579.4259999999999</v>
      </c>
      <c r="BB142" s="210">
        <v>434.07100000000003</v>
      </c>
      <c r="BC142" s="210" t="s">
        <v>149</v>
      </c>
      <c r="BD142" s="210" t="s">
        <v>149</v>
      </c>
      <c r="BE142" s="210" t="s">
        <v>149</v>
      </c>
      <c r="BF142" s="210" t="s">
        <v>149</v>
      </c>
      <c r="BG142" s="210">
        <v>0</v>
      </c>
      <c r="BH142" s="210">
        <v>0</v>
      </c>
      <c r="BI142" s="210">
        <v>250.416</v>
      </c>
      <c r="BJ142" s="210" t="s">
        <v>149</v>
      </c>
      <c r="BK142" s="210">
        <v>8.8870000000000005</v>
      </c>
      <c r="BL142" s="210">
        <v>174.768</v>
      </c>
      <c r="BM142" s="210">
        <v>0</v>
      </c>
      <c r="BN142" s="210" t="s">
        <v>149</v>
      </c>
      <c r="BO142" s="210">
        <v>0</v>
      </c>
      <c r="BP142" s="210" t="s">
        <v>149</v>
      </c>
      <c r="BQ142" s="210" t="s">
        <v>149</v>
      </c>
      <c r="BR142" s="210" t="s">
        <v>149</v>
      </c>
      <c r="BS142" s="210">
        <v>0</v>
      </c>
      <c r="BT142" s="210">
        <v>0</v>
      </c>
      <c r="BU142" s="209">
        <v>154.983</v>
      </c>
      <c r="BV142" s="210">
        <v>0</v>
      </c>
      <c r="BW142" s="210">
        <v>154.983</v>
      </c>
      <c r="BX142" s="243">
        <v>0</v>
      </c>
      <c r="BY142" s="244" t="s">
        <v>149</v>
      </c>
      <c r="BZ142" s="210">
        <v>0</v>
      </c>
      <c r="CA142" s="245">
        <v>2068.8440000000001</v>
      </c>
      <c r="CB142" s="210">
        <v>440.98</v>
      </c>
    </row>
    <row r="143" spans="1:84" ht="11.25" customHeight="1" x14ac:dyDescent="0.2">
      <c r="A143" s="136"/>
      <c r="B143" s="70" t="s">
        <v>146</v>
      </c>
      <c r="C143" s="71" t="s">
        <v>182</v>
      </c>
      <c r="D143" s="71"/>
      <c r="E143" s="71"/>
      <c r="F143" s="71"/>
      <c r="G143" s="72"/>
      <c r="H143" s="246" t="s">
        <v>385</v>
      </c>
      <c r="I143" s="199">
        <v>1305.7339999999999</v>
      </c>
      <c r="J143" s="199">
        <v>64.733999999999995</v>
      </c>
      <c r="K143" s="206">
        <v>0</v>
      </c>
      <c r="L143" s="206">
        <v>0</v>
      </c>
      <c r="M143" s="206">
        <v>64.733999999999995</v>
      </c>
      <c r="N143" s="206">
        <v>0</v>
      </c>
      <c r="O143" s="206">
        <v>0</v>
      </c>
      <c r="P143" s="206">
        <v>0</v>
      </c>
      <c r="Q143" s="206">
        <v>0</v>
      </c>
      <c r="R143" s="206">
        <v>0</v>
      </c>
      <c r="S143" s="206">
        <v>0</v>
      </c>
      <c r="T143" s="206">
        <v>0</v>
      </c>
      <c r="U143" s="199">
        <v>5.1539999999999999</v>
      </c>
      <c r="V143" s="206">
        <v>0</v>
      </c>
      <c r="W143" s="206">
        <v>0</v>
      </c>
      <c r="X143" s="206">
        <v>5.1539999999999999</v>
      </c>
      <c r="Y143" s="206">
        <v>0</v>
      </c>
      <c r="Z143" s="199">
        <v>0</v>
      </c>
      <c r="AA143" s="206">
        <v>0</v>
      </c>
      <c r="AB143" s="206">
        <v>0</v>
      </c>
      <c r="AC143" s="207">
        <v>0</v>
      </c>
      <c r="AD143" s="199">
        <v>58.906999999999996</v>
      </c>
      <c r="AE143" s="206">
        <v>0</v>
      </c>
      <c r="AF143" s="206">
        <v>0</v>
      </c>
      <c r="AG143" s="206" t="s">
        <v>149</v>
      </c>
      <c r="AH143" s="206" t="s">
        <v>149</v>
      </c>
      <c r="AI143" s="206" t="s">
        <v>149</v>
      </c>
      <c r="AJ143" s="206">
        <v>58.697000000000003</v>
      </c>
      <c r="AK143" s="206" t="s">
        <v>149</v>
      </c>
      <c r="AL143" s="206">
        <v>0</v>
      </c>
      <c r="AM143" s="206" t="s">
        <v>149</v>
      </c>
      <c r="AN143" s="206" t="s">
        <v>149</v>
      </c>
      <c r="AO143" s="206" t="s">
        <v>149</v>
      </c>
      <c r="AP143" s="206">
        <v>0</v>
      </c>
      <c r="AQ143" s="206">
        <v>0</v>
      </c>
      <c r="AR143" s="206">
        <v>0</v>
      </c>
      <c r="AS143" s="206">
        <v>0.21</v>
      </c>
      <c r="AT143" s="206">
        <v>0</v>
      </c>
      <c r="AU143" s="206" t="s">
        <v>149</v>
      </c>
      <c r="AV143" s="206" t="s">
        <v>149</v>
      </c>
      <c r="AW143" s="206">
        <v>0</v>
      </c>
      <c r="AX143" s="206">
        <v>0</v>
      </c>
      <c r="AY143" s="206" t="s">
        <v>149</v>
      </c>
      <c r="AZ143" s="206">
        <v>0</v>
      </c>
      <c r="BA143" s="207">
        <v>1070.615</v>
      </c>
      <c r="BB143" s="199">
        <v>106.32299999999999</v>
      </c>
      <c r="BC143" s="206" t="s">
        <v>149</v>
      </c>
      <c r="BD143" s="206" t="s">
        <v>149</v>
      </c>
      <c r="BE143" s="206" t="s">
        <v>149</v>
      </c>
      <c r="BF143" s="206" t="s">
        <v>149</v>
      </c>
      <c r="BG143" s="206">
        <v>0</v>
      </c>
      <c r="BH143" s="206">
        <v>0</v>
      </c>
      <c r="BI143" s="206">
        <v>104.19199999999999</v>
      </c>
      <c r="BJ143" s="206" t="s">
        <v>149</v>
      </c>
      <c r="BK143" s="206">
        <v>2.1309999999999998</v>
      </c>
      <c r="BL143" s="206">
        <v>0</v>
      </c>
      <c r="BM143" s="206">
        <v>0</v>
      </c>
      <c r="BN143" s="206" t="s">
        <v>149</v>
      </c>
      <c r="BO143" s="206">
        <v>0</v>
      </c>
      <c r="BP143" s="206" t="s">
        <v>149</v>
      </c>
      <c r="BQ143" s="206" t="s">
        <v>149</v>
      </c>
      <c r="BR143" s="206" t="s">
        <v>149</v>
      </c>
      <c r="BS143" s="206">
        <v>0</v>
      </c>
      <c r="BT143" s="206">
        <v>0</v>
      </c>
      <c r="BU143" s="199">
        <v>0</v>
      </c>
      <c r="BV143" s="206">
        <v>0</v>
      </c>
      <c r="BW143" s="206">
        <v>0</v>
      </c>
      <c r="BX143" s="248">
        <v>0</v>
      </c>
      <c r="BY143" s="249" t="s">
        <v>149</v>
      </c>
      <c r="BZ143" s="206">
        <v>0</v>
      </c>
      <c r="CA143" s="250">
        <v>1194.7280000000001</v>
      </c>
      <c r="CB143" s="206">
        <v>111.006</v>
      </c>
    </row>
    <row r="144" spans="1:84" ht="11.25" customHeight="1" x14ac:dyDescent="0.2">
      <c r="A144" s="83"/>
      <c r="B144" s="47" t="s">
        <v>146</v>
      </c>
      <c r="C144" s="48" t="s">
        <v>184</v>
      </c>
      <c r="D144" s="48"/>
      <c r="E144" s="48"/>
      <c r="F144" s="48"/>
      <c r="G144" s="49"/>
      <c r="H144" s="251" t="s">
        <v>386</v>
      </c>
      <c r="I144" s="199">
        <v>362.24799999999999</v>
      </c>
      <c r="J144" s="199">
        <v>0</v>
      </c>
      <c r="K144" s="202">
        <v>0</v>
      </c>
      <c r="L144" s="202">
        <v>0</v>
      </c>
      <c r="M144" s="202">
        <v>0</v>
      </c>
      <c r="N144" s="202">
        <v>0</v>
      </c>
      <c r="O144" s="202">
        <v>0</v>
      </c>
      <c r="P144" s="202">
        <v>0</v>
      </c>
      <c r="Q144" s="202">
        <v>0</v>
      </c>
      <c r="R144" s="202">
        <v>0</v>
      </c>
      <c r="S144" s="202">
        <v>0</v>
      </c>
      <c r="T144" s="202">
        <v>0</v>
      </c>
      <c r="U144" s="199">
        <v>0</v>
      </c>
      <c r="V144" s="202">
        <v>0</v>
      </c>
      <c r="W144" s="202">
        <v>0</v>
      </c>
      <c r="X144" s="202">
        <v>0</v>
      </c>
      <c r="Y144" s="202">
        <v>0</v>
      </c>
      <c r="Z144" s="199">
        <v>0</v>
      </c>
      <c r="AA144" s="202">
        <v>0</v>
      </c>
      <c r="AB144" s="202">
        <v>0</v>
      </c>
      <c r="AC144" s="203">
        <v>0</v>
      </c>
      <c r="AD144" s="199">
        <v>91.320999999999998</v>
      </c>
      <c r="AE144" s="202">
        <v>0</v>
      </c>
      <c r="AF144" s="202">
        <v>0</v>
      </c>
      <c r="AG144" s="202" t="s">
        <v>149</v>
      </c>
      <c r="AH144" s="202" t="s">
        <v>149</v>
      </c>
      <c r="AI144" s="202" t="s">
        <v>149</v>
      </c>
      <c r="AJ144" s="202">
        <v>91.320999999999998</v>
      </c>
      <c r="AK144" s="202" t="s">
        <v>149</v>
      </c>
      <c r="AL144" s="202">
        <v>0</v>
      </c>
      <c r="AM144" s="202" t="s">
        <v>149</v>
      </c>
      <c r="AN144" s="202" t="s">
        <v>149</v>
      </c>
      <c r="AO144" s="202" t="s">
        <v>149</v>
      </c>
      <c r="AP144" s="202">
        <v>0</v>
      </c>
      <c r="AQ144" s="202">
        <v>0</v>
      </c>
      <c r="AR144" s="202">
        <v>0</v>
      </c>
      <c r="AS144" s="202">
        <v>0</v>
      </c>
      <c r="AT144" s="202">
        <v>0</v>
      </c>
      <c r="AU144" s="202" t="s">
        <v>149</v>
      </c>
      <c r="AV144" s="202" t="s">
        <v>149</v>
      </c>
      <c r="AW144" s="202">
        <v>0</v>
      </c>
      <c r="AX144" s="202">
        <v>0</v>
      </c>
      <c r="AY144" s="202" t="s">
        <v>149</v>
      </c>
      <c r="AZ144" s="202">
        <v>0</v>
      </c>
      <c r="BA144" s="203">
        <v>215.04499999999999</v>
      </c>
      <c r="BB144" s="199">
        <v>55.883000000000003</v>
      </c>
      <c r="BC144" s="202" t="s">
        <v>149</v>
      </c>
      <c r="BD144" s="202" t="s">
        <v>149</v>
      </c>
      <c r="BE144" s="202" t="s">
        <v>149</v>
      </c>
      <c r="BF144" s="202" t="s">
        <v>149</v>
      </c>
      <c r="BG144" s="202">
        <v>0</v>
      </c>
      <c r="BH144" s="202">
        <v>0</v>
      </c>
      <c r="BI144" s="202">
        <v>55.883000000000003</v>
      </c>
      <c r="BJ144" s="202" t="s">
        <v>149</v>
      </c>
      <c r="BK144" s="202">
        <v>0</v>
      </c>
      <c r="BL144" s="202">
        <v>0</v>
      </c>
      <c r="BM144" s="202">
        <v>0</v>
      </c>
      <c r="BN144" s="202" t="s">
        <v>149</v>
      </c>
      <c r="BO144" s="202">
        <v>0</v>
      </c>
      <c r="BP144" s="202" t="s">
        <v>149</v>
      </c>
      <c r="BQ144" s="202" t="s">
        <v>149</v>
      </c>
      <c r="BR144" s="202" t="s">
        <v>149</v>
      </c>
      <c r="BS144" s="202">
        <v>0</v>
      </c>
      <c r="BT144" s="202">
        <v>0</v>
      </c>
      <c r="BU144" s="199">
        <v>0</v>
      </c>
      <c r="BV144" s="202">
        <v>0</v>
      </c>
      <c r="BW144" s="202">
        <v>0</v>
      </c>
      <c r="BX144" s="252">
        <v>0</v>
      </c>
      <c r="BY144" s="228" t="s">
        <v>149</v>
      </c>
      <c r="BZ144" s="206">
        <v>0</v>
      </c>
      <c r="CA144" s="253">
        <v>305.42500000000001</v>
      </c>
      <c r="CB144" s="206">
        <v>56.823</v>
      </c>
    </row>
    <row r="145" spans="1:80" ht="11.25" customHeight="1" x14ac:dyDescent="0.2">
      <c r="A145" s="83"/>
      <c r="B145" s="47" t="s">
        <v>146</v>
      </c>
      <c r="C145" s="48" t="s">
        <v>188</v>
      </c>
      <c r="D145" s="48"/>
      <c r="E145" s="48"/>
      <c r="F145" s="48"/>
      <c r="G145" s="49"/>
      <c r="H145" s="251" t="s">
        <v>387</v>
      </c>
      <c r="I145" s="199">
        <v>798.08</v>
      </c>
      <c r="J145" s="199">
        <v>0</v>
      </c>
      <c r="K145" s="202">
        <v>0</v>
      </c>
      <c r="L145" s="202">
        <v>0</v>
      </c>
      <c r="M145" s="202">
        <v>0</v>
      </c>
      <c r="N145" s="202">
        <v>0</v>
      </c>
      <c r="O145" s="202">
        <v>0</v>
      </c>
      <c r="P145" s="202">
        <v>0</v>
      </c>
      <c r="Q145" s="202">
        <v>0</v>
      </c>
      <c r="R145" s="202">
        <v>0</v>
      </c>
      <c r="S145" s="202">
        <v>0</v>
      </c>
      <c r="T145" s="202">
        <v>0</v>
      </c>
      <c r="U145" s="199">
        <v>0</v>
      </c>
      <c r="V145" s="202">
        <v>0</v>
      </c>
      <c r="W145" s="202">
        <v>0</v>
      </c>
      <c r="X145" s="202">
        <v>0</v>
      </c>
      <c r="Y145" s="202">
        <v>0</v>
      </c>
      <c r="Z145" s="199">
        <v>0</v>
      </c>
      <c r="AA145" s="202">
        <v>0</v>
      </c>
      <c r="AB145" s="202">
        <v>0</v>
      </c>
      <c r="AC145" s="203">
        <v>0</v>
      </c>
      <c r="AD145" s="199">
        <v>94.32</v>
      </c>
      <c r="AE145" s="202">
        <v>0</v>
      </c>
      <c r="AF145" s="202">
        <v>0</v>
      </c>
      <c r="AG145" s="202" t="s">
        <v>149</v>
      </c>
      <c r="AH145" s="202" t="s">
        <v>149</v>
      </c>
      <c r="AI145" s="202" t="s">
        <v>149</v>
      </c>
      <c r="AJ145" s="202">
        <v>92.954999999999998</v>
      </c>
      <c r="AK145" s="202" t="s">
        <v>149</v>
      </c>
      <c r="AL145" s="202">
        <v>0</v>
      </c>
      <c r="AM145" s="202" t="s">
        <v>149</v>
      </c>
      <c r="AN145" s="202" t="s">
        <v>149</v>
      </c>
      <c r="AO145" s="202" t="s">
        <v>149</v>
      </c>
      <c r="AP145" s="202">
        <v>0</v>
      </c>
      <c r="AQ145" s="202">
        <v>0</v>
      </c>
      <c r="AR145" s="202">
        <v>0</v>
      </c>
      <c r="AS145" s="202">
        <v>1.365</v>
      </c>
      <c r="AT145" s="202">
        <v>0</v>
      </c>
      <c r="AU145" s="202" t="s">
        <v>149</v>
      </c>
      <c r="AV145" s="202" t="s">
        <v>149</v>
      </c>
      <c r="AW145" s="202">
        <v>0</v>
      </c>
      <c r="AX145" s="202">
        <v>0</v>
      </c>
      <c r="AY145" s="202" t="s">
        <v>149</v>
      </c>
      <c r="AZ145" s="202">
        <v>0</v>
      </c>
      <c r="BA145" s="203">
        <v>277.04700000000003</v>
      </c>
      <c r="BB145" s="199">
        <v>271.73</v>
      </c>
      <c r="BC145" s="202" t="s">
        <v>149</v>
      </c>
      <c r="BD145" s="202" t="s">
        <v>149</v>
      </c>
      <c r="BE145" s="202" t="s">
        <v>149</v>
      </c>
      <c r="BF145" s="202" t="s">
        <v>149</v>
      </c>
      <c r="BG145" s="202">
        <v>0</v>
      </c>
      <c r="BH145" s="202">
        <v>0</v>
      </c>
      <c r="BI145" s="202">
        <v>90.218000000000004</v>
      </c>
      <c r="BJ145" s="202" t="s">
        <v>149</v>
      </c>
      <c r="BK145" s="202">
        <v>6.7439999999999998</v>
      </c>
      <c r="BL145" s="202">
        <v>174.768</v>
      </c>
      <c r="BM145" s="202">
        <v>0</v>
      </c>
      <c r="BN145" s="202" t="s">
        <v>149</v>
      </c>
      <c r="BO145" s="202">
        <v>0</v>
      </c>
      <c r="BP145" s="202" t="s">
        <v>149</v>
      </c>
      <c r="BQ145" s="202" t="s">
        <v>149</v>
      </c>
      <c r="BR145" s="202" t="s">
        <v>149</v>
      </c>
      <c r="BS145" s="202">
        <v>0</v>
      </c>
      <c r="BT145" s="202">
        <v>0</v>
      </c>
      <c r="BU145" s="199">
        <v>154.983</v>
      </c>
      <c r="BV145" s="202">
        <v>0</v>
      </c>
      <c r="BW145" s="202">
        <v>154.983</v>
      </c>
      <c r="BX145" s="252">
        <v>0</v>
      </c>
      <c r="BY145" s="228" t="s">
        <v>149</v>
      </c>
      <c r="BZ145" s="206">
        <v>0</v>
      </c>
      <c r="CA145" s="253">
        <v>525.13800000000003</v>
      </c>
      <c r="CB145" s="206">
        <v>272.94200000000001</v>
      </c>
    </row>
    <row r="146" spans="1:80" ht="11.25" customHeight="1" x14ac:dyDescent="0.2">
      <c r="A146" s="144"/>
      <c r="B146" s="145" t="s">
        <v>146</v>
      </c>
      <c r="C146" s="146" t="s">
        <v>190</v>
      </c>
      <c r="D146" s="146"/>
      <c r="E146" s="146"/>
      <c r="F146" s="146"/>
      <c r="G146" s="147"/>
      <c r="H146" s="254" t="s">
        <v>388</v>
      </c>
      <c r="I146" s="259">
        <v>43.762</v>
      </c>
      <c r="J146" s="259">
        <v>0</v>
      </c>
      <c r="K146" s="255">
        <v>0</v>
      </c>
      <c r="L146" s="255">
        <v>0</v>
      </c>
      <c r="M146" s="255">
        <v>0</v>
      </c>
      <c r="N146" s="255">
        <v>0</v>
      </c>
      <c r="O146" s="255">
        <v>0</v>
      </c>
      <c r="P146" s="255">
        <v>0</v>
      </c>
      <c r="Q146" s="255">
        <v>0</v>
      </c>
      <c r="R146" s="255">
        <v>0</v>
      </c>
      <c r="S146" s="255">
        <v>0</v>
      </c>
      <c r="T146" s="255">
        <v>0</v>
      </c>
      <c r="U146" s="259">
        <v>0</v>
      </c>
      <c r="V146" s="255">
        <v>0</v>
      </c>
      <c r="W146" s="255">
        <v>0</v>
      </c>
      <c r="X146" s="255">
        <v>0</v>
      </c>
      <c r="Y146" s="255">
        <v>0</v>
      </c>
      <c r="Z146" s="259">
        <v>0</v>
      </c>
      <c r="AA146" s="255">
        <v>0</v>
      </c>
      <c r="AB146" s="255">
        <v>0</v>
      </c>
      <c r="AC146" s="216">
        <v>0</v>
      </c>
      <c r="AD146" s="259">
        <v>26.907</v>
      </c>
      <c r="AE146" s="255">
        <v>0</v>
      </c>
      <c r="AF146" s="255">
        <v>0</v>
      </c>
      <c r="AG146" s="255" t="s">
        <v>149</v>
      </c>
      <c r="AH146" s="255" t="s">
        <v>149</v>
      </c>
      <c r="AI146" s="255" t="s">
        <v>149</v>
      </c>
      <c r="AJ146" s="255">
        <v>26.907</v>
      </c>
      <c r="AK146" s="255" t="s">
        <v>149</v>
      </c>
      <c r="AL146" s="255">
        <v>0</v>
      </c>
      <c r="AM146" s="255" t="s">
        <v>149</v>
      </c>
      <c r="AN146" s="255" t="s">
        <v>149</v>
      </c>
      <c r="AO146" s="255" t="s">
        <v>149</v>
      </c>
      <c r="AP146" s="255">
        <v>0</v>
      </c>
      <c r="AQ146" s="255">
        <v>0</v>
      </c>
      <c r="AR146" s="255">
        <v>0</v>
      </c>
      <c r="AS146" s="255">
        <v>0</v>
      </c>
      <c r="AT146" s="255">
        <v>0</v>
      </c>
      <c r="AU146" s="255" t="s">
        <v>149</v>
      </c>
      <c r="AV146" s="255" t="s">
        <v>149</v>
      </c>
      <c r="AW146" s="255">
        <v>0</v>
      </c>
      <c r="AX146" s="255">
        <v>0</v>
      </c>
      <c r="AY146" s="255" t="s">
        <v>149</v>
      </c>
      <c r="AZ146" s="255">
        <v>0</v>
      </c>
      <c r="BA146" s="216">
        <v>16.719000000000001</v>
      </c>
      <c r="BB146" s="259">
        <v>0.13600000000000001</v>
      </c>
      <c r="BC146" s="255" t="s">
        <v>149</v>
      </c>
      <c r="BD146" s="255" t="s">
        <v>149</v>
      </c>
      <c r="BE146" s="255" t="s">
        <v>149</v>
      </c>
      <c r="BF146" s="255" t="s">
        <v>149</v>
      </c>
      <c r="BG146" s="255">
        <v>0</v>
      </c>
      <c r="BH146" s="255">
        <v>0</v>
      </c>
      <c r="BI146" s="255">
        <v>0.123</v>
      </c>
      <c r="BJ146" s="255" t="s">
        <v>149</v>
      </c>
      <c r="BK146" s="255">
        <v>1.2999999999999999E-2</v>
      </c>
      <c r="BL146" s="255">
        <v>0</v>
      </c>
      <c r="BM146" s="255">
        <v>0</v>
      </c>
      <c r="BN146" s="255" t="s">
        <v>149</v>
      </c>
      <c r="BO146" s="255">
        <v>0</v>
      </c>
      <c r="BP146" s="255" t="s">
        <v>149</v>
      </c>
      <c r="BQ146" s="255" t="s">
        <v>149</v>
      </c>
      <c r="BR146" s="255" t="s">
        <v>149</v>
      </c>
      <c r="BS146" s="255">
        <v>0</v>
      </c>
      <c r="BT146" s="255">
        <v>0</v>
      </c>
      <c r="BU146" s="259">
        <v>0</v>
      </c>
      <c r="BV146" s="255">
        <v>0</v>
      </c>
      <c r="BW146" s="255">
        <v>0</v>
      </c>
      <c r="BX146" s="256">
        <v>0</v>
      </c>
      <c r="BY146" s="257" t="s">
        <v>149</v>
      </c>
      <c r="BZ146" s="216">
        <v>0</v>
      </c>
      <c r="CA146" s="258">
        <v>43.552999999999997</v>
      </c>
      <c r="CB146" s="216">
        <v>0.20899999999999999</v>
      </c>
    </row>
    <row r="147" spans="1:80" ht="11.25" customHeight="1" x14ac:dyDescent="0.2">
      <c r="I147" s="260"/>
      <c r="J147" s="260"/>
      <c r="K147" s="260"/>
      <c r="L147" s="260"/>
      <c r="M147" s="260"/>
      <c r="N147" s="260"/>
      <c r="O147" s="260"/>
      <c r="P147" s="260"/>
      <c r="Q147" s="260"/>
      <c r="R147" s="260"/>
      <c r="S147" s="260"/>
      <c r="T147" s="260"/>
      <c r="U147" s="260"/>
      <c r="V147" s="261"/>
      <c r="W147" s="261"/>
      <c r="X147" s="261"/>
      <c r="Y147" s="261"/>
      <c r="Z147" s="260"/>
      <c r="AA147" s="260"/>
      <c r="AB147" s="260"/>
      <c r="AC147" s="260"/>
      <c r="AD147" s="261"/>
      <c r="AE147" s="261"/>
      <c r="AF147" s="261"/>
      <c r="AG147" s="261"/>
      <c r="AH147" s="261"/>
      <c r="AI147" s="261"/>
      <c r="AJ147" s="261"/>
      <c r="AK147" s="261"/>
      <c r="AL147" s="261"/>
      <c r="AM147" s="261"/>
      <c r="AN147" s="261"/>
      <c r="AO147" s="261"/>
      <c r="AP147" s="261"/>
      <c r="AQ147" s="261"/>
      <c r="AR147" s="261"/>
      <c r="AS147" s="261"/>
      <c r="AT147" s="261"/>
      <c r="AU147" s="261"/>
      <c r="AV147" s="261"/>
      <c r="AW147" s="261"/>
      <c r="AX147" s="261"/>
      <c r="AY147" s="261"/>
      <c r="AZ147" s="261"/>
      <c r="BA147" s="261"/>
      <c r="BB147" s="260"/>
      <c r="BC147" s="261"/>
      <c r="BD147" s="261"/>
      <c r="BE147" s="261"/>
      <c r="BF147" s="261"/>
      <c r="BG147" s="261"/>
      <c r="BH147" s="261"/>
      <c r="BI147" s="261"/>
      <c r="BJ147" s="261"/>
      <c r="BK147" s="261"/>
      <c r="BL147" s="261"/>
      <c r="BM147" s="261"/>
      <c r="BN147" s="261"/>
      <c r="BO147" s="261"/>
      <c r="BP147" s="261"/>
      <c r="BQ147" s="261"/>
      <c r="BR147" s="261"/>
      <c r="BS147" s="261"/>
      <c r="BT147" s="261"/>
      <c r="BU147" s="261"/>
      <c r="BV147" s="261"/>
      <c r="BW147" s="261"/>
      <c r="BX147" s="261"/>
      <c r="BY147" s="261"/>
      <c r="BZ147" s="261"/>
    </row>
    <row r="148" spans="1:80" ht="11.25" customHeight="1" x14ac:dyDescent="0.2">
      <c r="I148" s="262"/>
      <c r="J148" s="260"/>
      <c r="K148" s="260"/>
      <c r="L148" s="260"/>
      <c r="M148" s="260"/>
      <c r="N148" s="260"/>
      <c r="O148" s="260"/>
      <c r="P148" s="260"/>
      <c r="Q148" s="260"/>
      <c r="R148" s="260"/>
      <c r="S148" s="260"/>
      <c r="T148" s="260"/>
      <c r="U148" s="260"/>
      <c r="V148" s="261"/>
      <c r="W148" s="261"/>
      <c r="X148" s="261"/>
      <c r="Y148" s="261"/>
      <c r="Z148" s="260"/>
      <c r="AA148" s="260"/>
      <c r="AB148" s="260"/>
      <c r="AC148" s="262"/>
      <c r="AD148" s="261"/>
      <c r="AE148" s="261"/>
      <c r="AF148" s="261"/>
      <c r="AG148" s="261"/>
      <c r="AH148" s="261"/>
      <c r="AI148" s="261"/>
      <c r="AJ148" s="261"/>
      <c r="AK148" s="261"/>
      <c r="AL148" s="261"/>
      <c r="AM148" s="261"/>
      <c r="AN148" s="261"/>
      <c r="AO148" s="261"/>
      <c r="AP148" s="261"/>
      <c r="AQ148" s="261"/>
      <c r="AR148" s="261"/>
      <c r="AS148" s="261"/>
      <c r="AT148" s="261"/>
      <c r="AU148" s="261"/>
      <c r="AV148" s="261"/>
      <c r="AW148" s="261"/>
      <c r="AX148" s="261"/>
      <c r="AY148" s="261"/>
      <c r="AZ148" s="261"/>
      <c r="BA148" s="263"/>
      <c r="BB148" s="260"/>
      <c r="BC148" s="261"/>
      <c r="BD148" s="261"/>
      <c r="BE148" s="261"/>
      <c r="BF148" s="261"/>
      <c r="BG148" s="261"/>
      <c r="BH148" s="261"/>
      <c r="BI148" s="261"/>
      <c r="BJ148" s="261"/>
      <c r="BK148" s="261"/>
      <c r="BL148" s="261"/>
      <c r="BM148" s="261"/>
      <c r="BN148" s="261"/>
      <c r="BO148" s="261"/>
      <c r="BP148" s="261"/>
      <c r="BQ148" s="261"/>
      <c r="BR148" s="261"/>
      <c r="BS148" s="261"/>
      <c r="BT148" s="261"/>
      <c r="BU148" s="261"/>
      <c r="BV148" s="261"/>
      <c r="BW148" s="261"/>
      <c r="BX148" s="263"/>
      <c r="BY148" s="263"/>
      <c r="BZ148" s="263"/>
    </row>
    <row r="149" spans="1:80" ht="11.25" customHeight="1" x14ac:dyDescent="0.2">
      <c r="I149" s="262"/>
      <c r="J149" s="260"/>
      <c r="K149" s="260"/>
      <c r="L149" s="260"/>
      <c r="M149" s="260"/>
      <c r="N149" s="260"/>
      <c r="O149" s="260"/>
      <c r="P149" s="260"/>
      <c r="Q149" s="260"/>
      <c r="R149" s="260"/>
      <c r="S149" s="260"/>
      <c r="T149" s="260"/>
      <c r="U149" s="260"/>
      <c r="V149" s="261"/>
      <c r="W149" s="261"/>
      <c r="X149" s="261"/>
      <c r="Y149" s="261"/>
      <c r="Z149" s="260"/>
      <c r="AA149" s="260"/>
      <c r="AB149" s="260"/>
      <c r="AC149" s="262"/>
      <c r="AD149" s="261"/>
      <c r="AE149" s="261"/>
      <c r="AF149" s="261"/>
      <c r="AG149" s="261"/>
      <c r="AH149" s="261"/>
      <c r="AI149" s="261"/>
      <c r="AJ149" s="261"/>
      <c r="AK149" s="261"/>
      <c r="AL149" s="261"/>
      <c r="AM149" s="261"/>
      <c r="AN149" s="261"/>
      <c r="AO149" s="261"/>
      <c r="AP149" s="261"/>
      <c r="AQ149" s="261"/>
      <c r="AR149" s="261"/>
      <c r="AS149" s="261"/>
      <c r="AT149" s="261"/>
      <c r="AU149" s="261"/>
      <c r="AV149" s="261"/>
      <c r="AW149" s="261"/>
      <c r="AX149" s="261"/>
      <c r="AY149" s="261"/>
      <c r="AZ149" s="261"/>
      <c r="BA149" s="263"/>
      <c r="BB149" s="260"/>
      <c r="BC149" s="261"/>
      <c r="BD149" s="261"/>
      <c r="BE149" s="261"/>
      <c r="BF149" s="261"/>
      <c r="BG149" s="261"/>
      <c r="BH149" s="261"/>
      <c r="BI149" s="261"/>
      <c r="BJ149" s="261"/>
      <c r="BK149" s="261"/>
      <c r="BL149" s="261"/>
      <c r="BM149" s="261"/>
      <c r="BN149" s="261"/>
      <c r="BO149" s="261"/>
      <c r="BP149" s="261"/>
      <c r="BQ149" s="261"/>
      <c r="BR149" s="261"/>
      <c r="BS149" s="261"/>
      <c r="BT149" s="261"/>
      <c r="BU149" s="261"/>
      <c r="BV149" s="261"/>
      <c r="BW149" s="261"/>
      <c r="BX149" s="263"/>
      <c r="BY149" s="263"/>
      <c r="BZ149" s="26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DA708-073D-3642-BE0A-41FFC038DA53}">
  <sheetPr codeName="Sheet3">
    <tabColor rgb="FFDAEEF3"/>
  </sheetPr>
  <dimension ref="A1:CG149"/>
  <sheetViews>
    <sheetView zoomScale="150" zoomScaleNormal="120" workbookViewId="0">
      <pane xSplit="8" ySplit="5" topLeftCell="BF6" activePane="bottomRight" state="frozen"/>
      <selection activeCell="I6" sqref="I6"/>
      <selection pane="topRight" activeCell="I6" sqref="I6"/>
      <selection pane="bottomLeft" activeCell="I6" sqref="I6"/>
      <selection pane="bottomRight" activeCell="BP2" sqref="BP2"/>
    </sheetView>
  </sheetViews>
  <sheetFormatPr baseColWidth="10" defaultColWidth="9.1640625" defaultRowHeight="12" x14ac:dyDescent="0.2"/>
  <cols>
    <col min="1" max="2" width="1.5" style="38" customWidth="1"/>
    <col min="3" max="3" width="5" style="38" customWidth="1"/>
    <col min="4" max="4" width="7.1640625" style="38" customWidth="1"/>
    <col min="5" max="5" width="4.33203125" style="38" customWidth="1"/>
    <col min="6" max="6" width="7.1640625" style="38" customWidth="1"/>
    <col min="7" max="7" width="5.6640625" style="29" customWidth="1"/>
    <col min="8" max="8" width="14.5" style="154" bestFit="1" customWidth="1"/>
    <col min="9" max="9" width="14.5" style="154" customWidth="1"/>
    <col min="10" max="10" width="9.83203125" style="157" customWidth="1"/>
    <col min="11" max="22" width="10" style="155" customWidth="1"/>
    <col min="23" max="26" width="10" style="156" customWidth="1"/>
    <col min="27" max="29" width="10" style="155" customWidth="1"/>
    <col min="30" max="30" width="10" style="157" customWidth="1"/>
    <col min="31" max="53" width="10" style="156" customWidth="1"/>
    <col min="54" max="54" width="10" style="158" customWidth="1"/>
    <col min="55" max="55" width="10" style="155" customWidth="1"/>
    <col min="56" max="76" width="10" style="156" customWidth="1"/>
    <col min="77" max="79" width="10" style="158" customWidth="1"/>
    <col min="80" max="81" width="9.1640625" style="38"/>
    <col min="82" max="82" width="12.1640625" style="38" customWidth="1"/>
    <col min="83" max="16384" width="9.1640625" style="38"/>
  </cols>
  <sheetData>
    <row r="1" spans="1:85" s="1" customFormat="1" ht="11.25" customHeight="1" x14ac:dyDescent="0.2">
      <c r="B1" s="2"/>
      <c r="C1" s="2"/>
      <c r="D1" s="2"/>
      <c r="E1" s="2"/>
      <c r="F1" s="2"/>
      <c r="G1" s="2"/>
      <c r="H1" s="3"/>
      <c r="I1" s="3"/>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row>
    <row r="2" spans="1:85" s="1" customFormat="1" ht="20" x14ac:dyDescent="0.2">
      <c r="A2" s="5" t="s">
        <v>0</v>
      </c>
      <c r="B2" s="2"/>
      <c r="C2" s="2"/>
      <c r="D2" s="2"/>
      <c r="E2" s="2"/>
      <c r="F2" s="2"/>
      <c r="G2" s="2"/>
      <c r="H2" s="3"/>
      <c r="I2" s="3"/>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row>
    <row r="3" spans="1:85" s="1" customFormat="1" ht="11.25" customHeight="1" x14ac:dyDescent="0.2">
      <c r="A3" s="6"/>
      <c r="B3" s="6"/>
      <c r="C3" s="6"/>
      <c r="D3" s="6"/>
      <c r="E3" s="6"/>
      <c r="F3" s="6"/>
      <c r="G3" s="6"/>
      <c r="H3" s="7"/>
      <c r="I3" s="264" t="s">
        <v>801</v>
      </c>
      <c r="J3" s="8" t="str">
        <f>IF(J4='EUROSTAT EB ktoe'!I4,"TRUE","ERROR")</f>
        <v>TRUE</v>
      </c>
      <c r="K3" s="8" t="str">
        <f>IF(K4='EUROSTAT EB ktoe'!J4,"TRUE","ERROR")</f>
        <v>TRUE</v>
      </c>
      <c r="L3" s="8" t="str">
        <f>IF(L4='EUROSTAT EB ktoe'!K4,"TRUE","ERROR")</f>
        <v>TRUE</v>
      </c>
      <c r="M3" s="8" t="str">
        <f>IF(M4='EUROSTAT EB ktoe'!L4,"TRUE","ERROR")</f>
        <v>TRUE</v>
      </c>
      <c r="N3" s="8" t="str">
        <f>IF(N4='EUROSTAT EB ktoe'!M4,"TRUE","ERROR")</f>
        <v>TRUE</v>
      </c>
      <c r="O3" s="8" t="str">
        <f>IF(O4='EUROSTAT EB ktoe'!N4,"TRUE","ERROR")</f>
        <v>TRUE</v>
      </c>
      <c r="P3" s="8" t="str">
        <f>IF(P4='EUROSTAT EB ktoe'!O4,"TRUE","ERROR")</f>
        <v>TRUE</v>
      </c>
      <c r="Q3" s="8" t="str">
        <f>IF(Q4='EUROSTAT EB ktoe'!P4,"TRUE","ERROR")</f>
        <v>TRUE</v>
      </c>
      <c r="R3" s="8" t="str">
        <f>IF(R4='EUROSTAT EB ktoe'!Q4,"TRUE","ERROR")</f>
        <v>TRUE</v>
      </c>
      <c r="S3" s="8" t="str">
        <f>IF(S4='EUROSTAT EB ktoe'!R4,"TRUE","ERROR")</f>
        <v>TRUE</v>
      </c>
      <c r="T3" s="8" t="str">
        <f>IF(T4='EUROSTAT EB ktoe'!S4,"TRUE","ERROR")</f>
        <v>TRUE</v>
      </c>
      <c r="U3" s="8" t="str">
        <f>IF(U4='EUROSTAT EB ktoe'!T4,"TRUE","ERROR")</f>
        <v>TRUE</v>
      </c>
      <c r="V3" s="8" t="str">
        <f>IF(V4='EUROSTAT EB ktoe'!U4,"TRUE","ERROR")</f>
        <v>TRUE</v>
      </c>
      <c r="W3" s="8" t="str">
        <f>IF(W4='EUROSTAT EB ktoe'!V4,"TRUE","ERROR")</f>
        <v>TRUE</v>
      </c>
      <c r="X3" s="8" t="str">
        <f>IF(X4='EUROSTAT EB ktoe'!W4,"TRUE","ERROR")</f>
        <v>TRUE</v>
      </c>
      <c r="Y3" s="8" t="str">
        <f>IF(Y4='EUROSTAT EB ktoe'!X4,"TRUE","ERROR")</f>
        <v>TRUE</v>
      </c>
      <c r="Z3" s="8" t="str">
        <f>IF(Z4='EUROSTAT EB ktoe'!Y4,"TRUE","ERROR")</f>
        <v>TRUE</v>
      </c>
      <c r="AA3" s="8" t="str">
        <f>IF(AA4='EUROSTAT EB ktoe'!Z4,"TRUE","ERROR")</f>
        <v>TRUE</v>
      </c>
      <c r="AB3" s="8" t="str">
        <f>IF(AB4='EUROSTAT EB ktoe'!AA4,"TRUE","ERROR")</f>
        <v>TRUE</v>
      </c>
      <c r="AC3" s="8" t="str">
        <f>IF(AC4='EUROSTAT EB ktoe'!AB4,"TRUE","ERROR")</f>
        <v>TRUE</v>
      </c>
      <c r="AD3" s="8" t="str">
        <f>IF(AD4='EUROSTAT EB ktoe'!AC4,"TRUE","ERROR")</f>
        <v>TRUE</v>
      </c>
      <c r="AE3" s="8" t="str">
        <f>IF(AE4='EUROSTAT EB ktoe'!AD4,"TRUE","ERROR")</f>
        <v>TRUE</v>
      </c>
      <c r="AF3" s="8" t="str">
        <f>IF(AF4='EUROSTAT EB ktoe'!AE4,"TRUE","ERROR")</f>
        <v>TRUE</v>
      </c>
      <c r="AG3" s="8" t="str">
        <f>IF(AG4='EUROSTAT EB ktoe'!AF4,"TRUE","ERROR")</f>
        <v>TRUE</v>
      </c>
      <c r="AH3" s="8" t="str">
        <f>IF(AH4='EUROSTAT EB ktoe'!AG4,"TRUE","ERROR")</f>
        <v>TRUE</v>
      </c>
      <c r="AI3" s="8" t="str">
        <f>IF(AI4='EUROSTAT EB ktoe'!AH4,"TRUE","ERROR")</f>
        <v>TRUE</v>
      </c>
      <c r="AJ3" s="8" t="str">
        <f>IF(AJ4='EUROSTAT EB ktoe'!AI4,"TRUE","ERROR")</f>
        <v>TRUE</v>
      </c>
      <c r="AK3" s="8" t="str">
        <f>IF(AK4='EUROSTAT EB ktoe'!AJ4,"TRUE","ERROR")</f>
        <v>TRUE</v>
      </c>
      <c r="AL3" s="8" t="str">
        <f>IF(AL4='EUROSTAT EB ktoe'!AK4,"TRUE","ERROR")</f>
        <v>TRUE</v>
      </c>
      <c r="AM3" s="8" t="str">
        <f>IF(AM4='EUROSTAT EB ktoe'!AL4,"TRUE","ERROR")</f>
        <v>TRUE</v>
      </c>
      <c r="AN3" s="8" t="str">
        <f>IF(AN4='EUROSTAT EB ktoe'!AM4,"TRUE","ERROR")</f>
        <v>TRUE</v>
      </c>
      <c r="AO3" s="8" t="str">
        <f>IF(AO4='EUROSTAT EB ktoe'!AN4,"TRUE","ERROR")</f>
        <v>TRUE</v>
      </c>
      <c r="AP3" s="8" t="str">
        <f>IF(AP4='EUROSTAT EB ktoe'!AO4,"TRUE","ERROR")</f>
        <v>TRUE</v>
      </c>
      <c r="AQ3" s="8" t="str">
        <f>IF(AQ4='EUROSTAT EB ktoe'!AP4,"TRUE","ERROR")</f>
        <v>TRUE</v>
      </c>
      <c r="AR3" s="8" t="str">
        <f>IF(AR4='EUROSTAT EB ktoe'!AQ4,"TRUE","ERROR")</f>
        <v>TRUE</v>
      </c>
      <c r="AS3" s="8" t="str">
        <f>IF(AS4='EUROSTAT EB ktoe'!AR4,"TRUE","ERROR")</f>
        <v>TRUE</v>
      </c>
      <c r="AT3" s="8" t="str">
        <f>IF(AT4='EUROSTAT EB ktoe'!AS4,"TRUE","ERROR")</f>
        <v>TRUE</v>
      </c>
      <c r="AU3" s="8" t="str">
        <f>IF(AU4='EUROSTAT EB ktoe'!AT4,"TRUE","ERROR")</f>
        <v>TRUE</v>
      </c>
      <c r="AV3" s="8" t="str">
        <f>IF(AV4='EUROSTAT EB ktoe'!AU4,"TRUE","ERROR")</f>
        <v>TRUE</v>
      </c>
      <c r="AW3" s="8" t="str">
        <f>IF(AW4='EUROSTAT EB ktoe'!AV4,"TRUE","ERROR")</f>
        <v>TRUE</v>
      </c>
      <c r="AX3" s="8" t="str">
        <f>IF(AX4='EUROSTAT EB ktoe'!AW4,"TRUE","ERROR")</f>
        <v>TRUE</v>
      </c>
      <c r="AY3" s="8" t="str">
        <f>IF(AY4='EUROSTAT EB ktoe'!AX4,"TRUE","ERROR")</f>
        <v>TRUE</v>
      </c>
      <c r="AZ3" s="8" t="str">
        <f>IF(AZ4='EUROSTAT EB ktoe'!AY4,"TRUE","ERROR")</f>
        <v>TRUE</v>
      </c>
      <c r="BA3" s="8" t="str">
        <f>IF(BA4='EUROSTAT EB ktoe'!AZ4,"TRUE","ERROR")</f>
        <v>TRUE</v>
      </c>
      <c r="BB3" s="8" t="str">
        <f>IF(BB4='EUROSTAT EB ktoe'!BA4,"TRUE","ERROR")</f>
        <v>TRUE</v>
      </c>
      <c r="BC3" s="8" t="str">
        <f>IF(BC4='EUROSTAT EB ktoe'!BB4,"TRUE","ERROR")</f>
        <v>TRUE</v>
      </c>
      <c r="BD3" s="8" t="str">
        <f>IF(BD4='EUROSTAT EB ktoe'!BC4,"TRUE","ERROR")</f>
        <v>TRUE</v>
      </c>
      <c r="BE3" s="8" t="str">
        <f>IF(BE4='EUROSTAT EB ktoe'!BD4,"TRUE","ERROR")</f>
        <v>TRUE</v>
      </c>
      <c r="BF3" s="8" t="str">
        <f>IF(BF4='EUROSTAT EB ktoe'!BE4,"TRUE","ERROR")</f>
        <v>TRUE</v>
      </c>
      <c r="BG3" s="8" t="str">
        <f>IF(BG4='EUROSTAT EB ktoe'!BF4,"TRUE","ERROR")</f>
        <v>TRUE</v>
      </c>
      <c r="BH3" s="8" t="str">
        <f>IF(BH4='EUROSTAT EB ktoe'!BG4,"TRUE","ERROR")</f>
        <v>TRUE</v>
      </c>
      <c r="BI3" s="8" t="str">
        <f>IF(BI4='EUROSTAT EB ktoe'!BH4,"TRUE","ERROR")</f>
        <v>TRUE</v>
      </c>
      <c r="BJ3" s="8" t="str">
        <f>IF(BJ4='EUROSTAT EB ktoe'!BI4,"TRUE","ERROR")</f>
        <v>TRUE</v>
      </c>
      <c r="BK3" s="8" t="str">
        <f>IF(BK4='EUROSTAT EB ktoe'!BJ4,"TRUE","ERROR")</f>
        <v>TRUE</v>
      </c>
      <c r="BL3" s="8" t="str">
        <f>IF(BL4='EUROSTAT EB ktoe'!BK4,"TRUE","ERROR")</f>
        <v>TRUE</v>
      </c>
      <c r="BM3" s="8" t="str">
        <f>IF(BM4='EUROSTAT EB ktoe'!BL4,"TRUE","ERROR")</f>
        <v>TRUE</v>
      </c>
      <c r="BN3" s="8" t="str">
        <f>IF(BN4='EUROSTAT EB ktoe'!BM4,"TRUE","ERROR")</f>
        <v>TRUE</v>
      </c>
      <c r="BO3" s="8" t="str">
        <f>IF(BO4='EUROSTAT EB ktoe'!BN4,"TRUE","ERROR")</f>
        <v>TRUE</v>
      </c>
      <c r="BP3" s="8" t="str">
        <f>IF(BP4='EUROSTAT EB ktoe'!BO4,"TRUE","ERROR")</f>
        <v>TRUE</v>
      </c>
      <c r="BQ3" s="8" t="str">
        <f>IF(BQ4='EUROSTAT EB ktoe'!BP4,"TRUE","ERROR")</f>
        <v>TRUE</v>
      </c>
      <c r="BR3" s="8" t="str">
        <f>IF(BR4='EUROSTAT EB ktoe'!BQ4,"TRUE","ERROR")</f>
        <v>TRUE</v>
      </c>
      <c r="BS3" s="8" t="str">
        <f>IF(BS4='EUROSTAT EB ktoe'!BR4,"TRUE","ERROR")</f>
        <v>TRUE</v>
      </c>
      <c r="BT3" s="8" t="str">
        <f>IF(BT4='EUROSTAT EB ktoe'!BS4,"TRUE","ERROR")</f>
        <v>TRUE</v>
      </c>
      <c r="BU3" s="8" t="str">
        <f>IF(BU4='EUROSTAT EB ktoe'!BT4,"TRUE","ERROR")</f>
        <v>TRUE</v>
      </c>
      <c r="BV3" s="8" t="str">
        <f>IF(BV4='EUROSTAT EB ktoe'!BU4,"TRUE","ERROR")</f>
        <v>TRUE</v>
      </c>
      <c r="BW3" s="8" t="str">
        <f>IF(BW4='EUROSTAT EB ktoe'!BV4,"TRUE","ERROR")</f>
        <v>TRUE</v>
      </c>
      <c r="BX3" s="8" t="str">
        <f>IF(BX4='EUROSTAT EB ktoe'!BW4,"TRUE","ERROR")</f>
        <v>TRUE</v>
      </c>
      <c r="BY3" s="8" t="str">
        <f>IF(BY4='EUROSTAT EB ktoe'!BX4,"TRUE","ERROR")</f>
        <v>TRUE</v>
      </c>
      <c r="BZ3" s="8" t="str">
        <f>IF(BZ4='EUROSTAT EB ktoe'!BY4,"TRUE","ERROR")</f>
        <v>TRUE</v>
      </c>
      <c r="CA3" s="8" t="str">
        <f>IF(CA4='EUROSTAT EB ktoe'!BZ4,"TRUE","ERROR")</f>
        <v>TRUE</v>
      </c>
      <c r="CB3" s="8" t="str">
        <f>IF(CB4='EUROSTAT EB ktoe'!CA4,"TRUE","ERROR")</f>
        <v>TRUE</v>
      </c>
      <c r="CC3" s="8" t="str">
        <f>IF(CC4='EUROSTAT EB ktoe'!CB4,"TRUE","ERROR")</f>
        <v>TRUE</v>
      </c>
    </row>
    <row r="4" spans="1:85" s="18" customFormat="1" ht="22.5" customHeight="1" x14ac:dyDescent="0.2">
      <c r="A4" s="9"/>
      <c r="B4" s="9"/>
      <c r="C4" s="9"/>
      <c r="D4" s="9"/>
      <c r="E4" s="9"/>
      <c r="F4" s="9"/>
      <c r="G4" s="9"/>
      <c r="H4" s="9"/>
      <c r="I4" s="9"/>
      <c r="J4" s="10" t="s">
        <v>1</v>
      </c>
      <c r="K4" s="11" t="s">
        <v>2</v>
      </c>
      <c r="L4" s="10" t="s">
        <v>3</v>
      </c>
      <c r="M4" s="10" t="s">
        <v>4</v>
      </c>
      <c r="N4" s="10" t="s">
        <v>5</v>
      </c>
      <c r="O4" s="10" t="s">
        <v>6</v>
      </c>
      <c r="P4" s="10" t="s">
        <v>7</v>
      </c>
      <c r="Q4" s="10" t="s">
        <v>8</v>
      </c>
      <c r="R4" s="10" t="s">
        <v>9</v>
      </c>
      <c r="S4" s="10" t="s">
        <v>10</v>
      </c>
      <c r="T4" s="10" t="s">
        <v>11</v>
      </c>
      <c r="U4" s="10" t="s">
        <v>12</v>
      </c>
      <c r="V4" s="12" t="s">
        <v>13</v>
      </c>
      <c r="W4" s="10" t="s">
        <v>14</v>
      </c>
      <c r="X4" s="10" t="s">
        <v>15</v>
      </c>
      <c r="Y4" s="10" t="s">
        <v>16</v>
      </c>
      <c r="Z4" s="10" t="s">
        <v>17</v>
      </c>
      <c r="AA4" s="12" t="s">
        <v>18</v>
      </c>
      <c r="AB4" s="10" t="s">
        <v>19</v>
      </c>
      <c r="AC4" s="10" t="s">
        <v>20</v>
      </c>
      <c r="AD4" s="13" t="s">
        <v>21</v>
      </c>
      <c r="AE4" s="14" t="s">
        <v>22</v>
      </c>
      <c r="AF4" s="15" t="s">
        <v>23</v>
      </c>
      <c r="AG4" s="10" t="s">
        <v>24</v>
      </c>
      <c r="AH4" s="10" t="s">
        <v>25</v>
      </c>
      <c r="AI4" s="10" t="s">
        <v>26</v>
      </c>
      <c r="AJ4" s="10" t="s">
        <v>27</v>
      </c>
      <c r="AK4" s="10" t="s">
        <v>28</v>
      </c>
      <c r="AL4" s="10" t="s">
        <v>29</v>
      </c>
      <c r="AM4" s="10" t="s">
        <v>30</v>
      </c>
      <c r="AN4" s="10" t="s">
        <v>31</v>
      </c>
      <c r="AO4" s="10" t="s">
        <v>32</v>
      </c>
      <c r="AP4" s="10" t="s">
        <v>33</v>
      </c>
      <c r="AQ4" s="10" t="s">
        <v>34</v>
      </c>
      <c r="AR4" s="10" t="s">
        <v>35</v>
      </c>
      <c r="AS4" s="10" t="s">
        <v>36</v>
      </c>
      <c r="AT4" s="10" t="s">
        <v>37</v>
      </c>
      <c r="AU4" s="10" t="s">
        <v>38</v>
      </c>
      <c r="AV4" s="10" t="s">
        <v>39</v>
      </c>
      <c r="AW4" s="10" t="s">
        <v>40</v>
      </c>
      <c r="AX4" s="10" t="s">
        <v>41</v>
      </c>
      <c r="AY4" s="10" t="s">
        <v>42</v>
      </c>
      <c r="AZ4" s="10" t="s">
        <v>43</v>
      </c>
      <c r="BA4" s="10" t="s">
        <v>44</v>
      </c>
      <c r="BB4" s="10" t="s">
        <v>45</v>
      </c>
      <c r="BC4" s="12" t="s">
        <v>46</v>
      </c>
      <c r="BD4" s="10" t="s">
        <v>47</v>
      </c>
      <c r="BE4" s="10" t="s">
        <v>48</v>
      </c>
      <c r="BF4" s="10" t="s">
        <v>49</v>
      </c>
      <c r="BG4" s="10" t="s">
        <v>50</v>
      </c>
      <c r="BH4" s="10" t="s">
        <v>51</v>
      </c>
      <c r="BI4" s="10" t="s">
        <v>52</v>
      </c>
      <c r="BJ4" s="16" t="s">
        <v>53</v>
      </c>
      <c r="BK4" s="10" t="s">
        <v>54</v>
      </c>
      <c r="BL4" s="10" t="s">
        <v>55</v>
      </c>
      <c r="BM4" s="10" t="s">
        <v>56</v>
      </c>
      <c r="BN4" s="10" t="s">
        <v>57</v>
      </c>
      <c r="BO4" s="10" t="s">
        <v>58</v>
      </c>
      <c r="BP4" s="10" t="s">
        <v>59</v>
      </c>
      <c r="BQ4" s="10" t="s">
        <v>60</v>
      </c>
      <c r="BR4" s="10" t="s">
        <v>61</v>
      </c>
      <c r="BS4" s="10" t="s">
        <v>62</v>
      </c>
      <c r="BT4" s="10" t="s">
        <v>63</v>
      </c>
      <c r="BU4" s="10" t="s">
        <v>64</v>
      </c>
      <c r="BV4" s="12" t="s">
        <v>65</v>
      </c>
      <c r="BW4" s="10" t="s">
        <v>66</v>
      </c>
      <c r="BX4" s="10" t="s">
        <v>67</v>
      </c>
      <c r="BY4" s="13" t="s">
        <v>68</v>
      </c>
      <c r="BZ4" s="14" t="s">
        <v>69</v>
      </c>
      <c r="CA4" s="12" t="s">
        <v>70</v>
      </c>
      <c r="CB4" s="17" t="s">
        <v>71</v>
      </c>
      <c r="CC4" s="12" t="s">
        <v>72</v>
      </c>
    </row>
    <row r="5" spans="1:85" s="28" customFormat="1" ht="52" x14ac:dyDescent="0.2">
      <c r="A5" s="19"/>
      <c r="B5" s="19"/>
      <c r="C5" s="19"/>
      <c r="D5" s="20" t="s">
        <v>391</v>
      </c>
      <c r="E5" s="20"/>
      <c r="F5" s="21">
        <v>2019</v>
      </c>
      <c r="G5" s="22"/>
      <c r="H5" s="23"/>
      <c r="I5" s="24" t="s">
        <v>615</v>
      </c>
      <c r="J5" s="24" t="s">
        <v>74</v>
      </c>
      <c r="K5" s="24" t="s">
        <v>75</v>
      </c>
      <c r="L5" s="25" t="s">
        <v>76</v>
      </c>
      <c r="M5" s="25" t="s">
        <v>77</v>
      </c>
      <c r="N5" s="25" t="s">
        <v>78</v>
      </c>
      <c r="O5" s="25" t="s">
        <v>79</v>
      </c>
      <c r="P5" s="25" t="s">
        <v>80</v>
      </c>
      <c r="Q5" s="25" t="s">
        <v>81</v>
      </c>
      <c r="R5" s="25" t="s">
        <v>82</v>
      </c>
      <c r="S5" s="25" t="s">
        <v>83</v>
      </c>
      <c r="T5" s="25" t="s">
        <v>84</v>
      </c>
      <c r="U5" s="25" t="s">
        <v>85</v>
      </c>
      <c r="V5" s="24" t="s">
        <v>86</v>
      </c>
      <c r="W5" s="25" t="s">
        <v>87</v>
      </c>
      <c r="X5" s="25" t="s">
        <v>88</v>
      </c>
      <c r="Y5" s="25" t="s">
        <v>89</v>
      </c>
      <c r="Z5" s="25" t="s">
        <v>90</v>
      </c>
      <c r="AA5" s="24" t="s">
        <v>91</v>
      </c>
      <c r="AB5" s="25" t="s">
        <v>92</v>
      </c>
      <c r="AC5" s="25" t="s">
        <v>93</v>
      </c>
      <c r="AD5" s="24" t="s">
        <v>94</v>
      </c>
      <c r="AE5" s="24" t="s">
        <v>95</v>
      </c>
      <c r="AF5" s="25" t="s">
        <v>96</v>
      </c>
      <c r="AG5" s="25" t="s">
        <v>97</v>
      </c>
      <c r="AH5" s="25" t="s">
        <v>98</v>
      </c>
      <c r="AI5" s="25" t="s">
        <v>99</v>
      </c>
      <c r="AJ5" s="25" t="s">
        <v>100</v>
      </c>
      <c r="AK5" s="25" t="s">
        <v>101</v>
      </c>
      <c r="AL5" s="25" t="s">
        <v>102</v>
      </c>
      <c r="AM5" s="25" t="s">
        <v>103</v>
      </c>
      <c r="AN5" s="26" t="s">
        <v>104</v>
      </c>
      <c r="AO5" s="25" t="s">
        <v>105</v>
      </c>
      <c r="AP5" s="25" t="s">
        <v>106</v>
      </c>
      <c r="AQ5" s="26" t="s">
        <v>107</v>
      </c>
      <c r="AR5" s="25" t="s">
        <v>108</v>
      </c>
      <c r="AS5" s="25" t="s">
        <v>109</v>
      </c>
      <c r="AT5" s="26" t="s">
        <v>110</v>
      </c>
      <c r="AU5" s="25" t="s">
        <v>111</v>
      </c>
      <c r="AV5" s="26" t="s">
        <v>112</v>
      </c>
      <c r="AW5" s="25" t="s">
        <v>113</v>
      </c>
      <c r="AX5" s="25" t="s">
        <v>114</v>
      </c>
      <c r="AY5" s="25" t="s">
        <v>115</v>
      </c>
      <c r="AZ5" s="25" t="s">
        <v>116</v>
      </c>
      <c r="BA5" s="25" t="s">
        <v>117</v>
      </c>
      <c r="BB5" s="24" t="s">
        <v>118</v>
      </c>
      <c r="BC5" s="24" t="s">
        <v>119</v>
      </c>
      <c r="BD5" s="25" t="s">
        <v>120</v>
      </c>
      <c r="BE5" s="25" t="s">
        <v>121</v>
      </c>
      <c r="BF5" s="25" t="s">
        <v>122</v>
      </c>
      <c r="BG5" s="25" t="s">
        <v>123</v>
      </c>
      <c r="BH5" s="25" t="s">
        <v>124</v>
      </c>
      <c r="BI5" s="25" t="s">
        <v>125</v>
      </c>
      <c r="BJ5" s="25" t="s">
        <v>126</v>
      </c>
      <c r="BK5" s="25" t="s">
        <v>127</v>
      </c>
      <c r="BL5" s="25" t="s">
        <v>128</v>
      </c>
      <c r="BM5" s="25" t="s">
        <v>129</v>
      </c>
      <c r="BN5" s="25" t="s">
        <v>130</v>
      </c>
      <c r="BO5" s="25" t="s">
        <v>131</v>
      </c>
      <c r="BP5" s="25" t="s">
        <v>132</v>
      </c>
      <c r="BQ5" s="25" t="s">
        <v>133</v>
      </c>
      <c r="BR5" s="25" t="s">
        <v>134</v>
      </c>
      <c r="BS5" s="297" t="s">
        <v>135</v>
      </c>
      <c r="BT5" s="297" t="s">
        <v>136</v>
      </c>
      <c r="BU5" s="297" t="s">
        <v>137</v>
      </c>
      <c r="BV5" s="24" t="s">
        <v>138</v>
      </c>
      <c r="BW5" s="25" t="s">
        <v>139</v>
      </c>
      <c r="BX5" s="25" t="s">
        <v>140</v>
      </c>
      <c r="BY5" s="24" t="s">
        <v>141</v>
      </c>
      <c r="BZ5" s="24" t="s">
        <v>142</v>
      </c>
      <c r="CA5" s="24" t="s">
        <v>143</v>
      </c>
      <c r="CB5" s="27" t="s">
        <v>144</v>
      </c>
      <c r="CC5" s="24" t="s">
        <v>145</v>
      </c>
      <c r="CD5" s="1"/>
      <c r="CF5" s="29"/>
      <c r="CG5" s="30"/>
    </row>
    <row r="6" spans="1:85" ht="11.25" customHeight="1" x14ac:dyDescent="0.2">
      <c r="A6" s="31" t="s">
        <v>146</v>
      </c>
      <c r="B6" s="32" t="s">
        <v>147</v>
      </c>
      <c r="C6" s="32"/>
      <c r="D6" s="32"/>
      <c r="E6" s="32"/>
      <c r="F6" s="32"/>
      <c r="G6" s="33"/>
      <c r="H6" s="34" t="s">
        <v>148</v>
      </c>
      <c r="I6" s="167" t="s">
        <v>147</v>
      </c>
      <c r="J6" s="35">
        <f>IFERROR('EUROSTAT EB ktoe'!I6*Contents!$C$5,0)</f>
        <v>1386507.0519360001</v>
      </c>
      <c r="K6" s="35">
        <f>IFERROR('EUROSTAT EB ktoe'!J6*Contents!$C$5,0)</f>
        <v>0</v>
      </c>
      <c r="L6" s="36">
        <f>IFERROR('EUROSTAT EB ktoe'!K6*Contents!$C$5,0)</f>
        <v>0</v>
      </c>
      <c r="M6" s="36">
        <f>IFERROR('EUROSTAT EB ktoe'!L6*Contents!$C$5,0)</f>
        <v>0</v>
      </c>
      <c r="N6" s="36">
        <f>IFERROR('EUROSTAT EB ktoe'!M6*Contents!$C$5,0)</f>
        <v>0</v>
      </c>
      <c r="O6" s="36">
        <f>IFERROR('EUROSTAT EB ktoe'!N6*Contents!$C$5,0)</f>
        <v>0</v>
      </c>
      <c r="P6" s="36">
        <f>IFERROR('EUROSTAT EB ktoe'!O6*Contents!$C$5,0)</f>
        <v>0</v>
      </c>
      <c r="Q6" s="36">
        <f>IFERROR('EUROSTAT EB ktoe'!P6*Contents!$C$5,0)</f>
        <v>0</v>
      </c>
      <c r="R6" s="36">
        <f>IFERROR('EUROSTAT EB ktoe'!Q6*Contents!$C$5,0)</f>
        <v>0</v>
      </c>
      <c r="S6" s="36">
        <f>IFERROR('EUROSTAT EB ktoe'!R6*Contents!$C$5,0)</f>
        <v>0</v>
      </c>
      <c r="T6" s="36">
        <f>IFERROR('EUROSTAT EB ktoe'!S6*Contents!$C$5,0)</f>
        <v>0</v>
      </c>
      <c r="U6" s="36">
        <f>IFERROR('EUROSTAT EB ktoe'!T6*Contents!$C$5,0)</f>
        <v>0</v>
      </c>
      <c r="V6" s="35">
        <f>IFERROR('EUROSTAT EB ktoe'!U6*Contents!$C$5,0)</f>
        <v>0</v>
      </c>
      <c r="W6" s="36">
        <f>IFERROR('EUROSTAT EB ktoe'!V6*Contents!$C$5,0)</f>
        <v>0</v>
      </c>
      <c r="X6" s="36">
        <f>IFERROR('EUROSTAT EB ktoe'!W6*Contents!$C$5,0)</f>
        <v>0</v>
      </c>
      <c r="Y6" s="36">
        <f>IFERROR('EUROSTAT EB ktoe'!X6*Contents!$C$5,0)</f>
        <v>0</v>
      </c>
      <c r="Z6" s="36">
        <f>IFERROR('EUROSTAT EB ktoe'!Y6*Contents!$C$5,0)</f>
        <v>0</v>
      </c>
      <c r="AA6" s="35">
        <f>IFERROR('EUROSTAT EB ktoe'!Z6*Contents!$C$5,0)</f>
        <v>0</v>
      </c>
      <c r="AB6" s="36">
        <f>IFERROR('EUROSTAT EB ktoe'!AA6*Contents!$C$5,0)</f>
        <v>0</v>
      </c>
      <c r="AC6" s="36">
        <f>IFERROR('EUROSTAT EB ktoe'!AB6*Contents!$C$5,0)</f>
        <v>0</v>
      </c>
      <c r="AD6" s="35">
        <f>IFERROR('EUROSTAT EB ktoe'!AC6*Contents!$C$5,0)</f>
        <v>0</v>
      </c>
      <c r="AE6" s="35">
        <f>IFERROR('EUROSTAT EB ktoe'!AD6*Contents!$C$5,0)</f>
        <v>47965.697388000008</v>
      </c>
      <c r="AF6" s="36">
        <f>IFERROR('EUROSTAT EB ktoe'!AE6*Contents!$C$5,0)</f>
        <v>31885.957043999999</v>
      </c>
      <c r="AG6" s="36">
        <f>IFERROR('EUROSTAT EB ktoe'!AF6*Contents!$C$5,0)</f>
        <v>5822.8758360000002</v>
      </c>
      <c r="AH6" s="36">
        <f>IFERROR('EUROSTAT EB ktoe'!AG6*Contents!$C$5,0)</f>
        <v>0</v>
      </c>
      <c r="AI6" s="36">
        <f>IFERROR('EUROSTAT EB ktoe'!AH6*Contents!$C$5,0)</f>
        <v>10256.82264</v>
      </c>
      <c r="AJ6" s="36">
        <f>IFERROR('EUROSTAT EB ktoe'!AI6*Contents!$C$5,0)</f>
        <v>0</v>
      </c>
      <c r="AK6" s="36">
        <f>IFERROR('EUROSTAT EB ktoe'!AJ6*Contents!$C$5,0)</f>
        <v>0</v>
      </c>
      <c r="AL6" s="36">
        <f>IFERROR('EUROSTAT EB ktoe'!AK6*Contents!$C$5,0)</f>
        <v>0</v>
      </c>
      <c r="AM6" s="36">
        <f>IFERROR('EUROSTAT EB ktoe'!AL6*Contents!$C$5,0)</f>
        <v>0</v>
      </c>
      <c r="AN6" s="36">
        <f>IFERROR('EUROSTAT EB ktoe'!AM6*Contents!$C$5,0)</f>
        <v>0</v>
      </c>
      <c r="AO6" s="36">
        <f>IFERROR('EUROSTAT EB ktoe'!AN6*Contents!$C$5,0)</f>
        <v>0</v>
      </c>
      <c r="AP6" s="36">
        <f>IFERROR('EUROSTAT EB ktoe'!AO6*Contents!$C$5,0)</f>
        <v>0</v>
      </c>
      <c r="AQ6" s="36">
        <f>IFERROR('EUROSTAT EB ktoe'!AP6*Contents!$C$5,0)</f>
        <v>0</v>
      </c>
      <c r="AR6" s="36">
        <f>IFERROR('EUROSTAT EB ktoe'!AQ6*Contents!$C$5,0)</f>
        <v>0</v>
      </c>
      <c r="AS6" s="36">
        <f>IFERROR('EUROSTAT EB ktoe'!AR6*Contents!$C$5,0)</f>
        <v>0</v>
      </c>
      <c r="AT6" s="36">
        <f>IFERROR('EUROSTAT EB ktoe'!AS6*Contents!$C$5,0)</f>
        <v>0</v>
      </c>
      <c r="AU6" s="36">
        <f>IFERROR('EUROSTAT EB ktoe'!AT6*Contents!$C$5,0)</f>
        <v>0</v>
      </c>
      <c r="AV6" s="36">
        <f>IFERROR('EUROSTAT EB ktoe'!AU6*Contents!$C$5,0)</f>
        <v>0</v>
      </c>
      <c r="AW6" s="36">
        <f>IFERROR('EUROSTAT EB ktoe'!AV6*Contents!$C$5,0)</f>
        <v>0</v>
      </c>
      <c r="AX6" s="36">
        <f>IFERROR('EUROSTAT EB ktoe'!AW6*Contents!$C$5,0)</f>
        <v>0</v>
      </c>
      <c r="AY6" s="36">
        <f>IFERROR('EUROSTAT EB ktoe'!AX6*Contents!$C$5,0)</f>
        <v>0</v>
      </c>
      <c r="AZ6" s="36">
        <f>IFERROR('EUROSTAT EB ktoe'!AY6*Contents!$C$5,0)</f>
        <v>0</v>
      </c>
      <c r="BA6" s="36">
        <f>IFERROR('EUROSTAT EB ktoe'!AZ6*Contents!$C$5,0)</f>
        <v>0</v>
      </c>
      <c r="BB6" s="35">
        <f>IFERROR('EUROSTAT EB ktoe'!BA6*Contents!$C$5,0)</f>
        <v>1002477.3436799999</v>
      </c>
      <c r="BC6" s="35">
        <f>IFERROR('EUROSTAT EB ktoe'!BB6*Contents!$C$5,0)</f>
        <v>260406.73454400001</v>
      </c>
      <c r="BD6" s="36">
        <f>IFERROR('EUROSTAT EB ktoe'!BC6*Contents!$C$5,0)</f>
        <v>267.07597199999998</v>
      </c>
      <c r="BE6" s="36">
        <f>IFERROR('EUROSTAT EB ktoe'!BD6*Contents!$C$5,0)</f>
        <v>0</v>
      </c>
      <c r="BF6" s="36">
        <f>IFERROR('EUROSTAT EB ktoe'!BE6*Contents!$C$5,0)</f>
        <v>41428.553472</v>
      </c>
      <c r="BG6" s="36">
        <f>IFERROR('EUROSTAT EB ktoe'!BF6*Contents!$C$5,0)</f>
        <v>19207.656756</v>
      </c>
      <c r="BH6" s="36">
        <f>IFERROR('EUROSTAT EB ktoe'!BG6*Contents!$C$5,0)</f>
        <v>1207.0125720000001</v>
      </c>
      <c r="BI6" s="36">
        <f>IFERROR('EUROSTAT EB ktoe'!BH6*Contents!$C$5,0)</f>
        <v>5563.9222559999998</v>
      </c>
      <c r="BJ6" s="36">
        <f>IFERROR('EUROSTAT EB ktoe'!BI6*Contents!$C$5,0)</f>
        <v>60292.013400000003</v>
      </c>
      <c r="BK6" s="36">
        <f>IFERROR('EUROSTAT EB ktoe'!BJ6*Contents!$C$5,0)</f>
        <v>0</v>
      </c>
      <c r="BL6" s="36">
        <f>IFERROR('EUROSTAT EB ktoe'!BK6*Contents!$C$5,0)</f>
        <v>14903.668224000001</v>
      </c>
      <c r="BM6" s="36">
        <f>IFERROR('EUROSTAT EB ktoe'!BL6*Contents!$C$5,0)</f>
        <v>32153.242356000002</v>
      </c>
      <c r="BN6" s="36">
        <f>IFERROR('EUROSTAT EB ktoe'!BM6*Contents!$C$5,0)</f>
        <v>0</v>
      </c>
      <c r="BO6" s="36">
        <f>IFERROR('EUROSTAT EB ktoe'!BN6*Contents!$C$5,0)</f>
        <v>0</v>
      </c>
      <c r="BP6" s="36">
        <f>IFERROR('EUROSTAT EB ktoe'!BO6*Contents!$C$5,0)</f>
        <v>72827.711280000003</v>
      </c>
      <c r="BQ6" s="36">
        <f>IFERROR('EUROSTAT EB ktoe'!BP6*Contents!$C$5,0)</f>
        <v>0</v>
      </c>
      <c r="BR6" s="36">
        <f>IFERROR('EUROSTAT EB ktoe'!BQ6*Contents!$C$5,0)</f>
        <v>0</v>
      </c>
      <c r="BS6" s="36">
        <f>IFERROR('EUROSTAT EB ktoe'!BR6*Contents!$C$5,0)</f>
        <v>0</v>
      </c>
      <c r="BT6" s="36">
        <f>IFERROR('EUROSTAT EB ktoe'!BS6*Contents!$C$5,0)</f>
        <v>1673.0871480000001</v>
      </c>
      <c r="BU6" s="36">
        <f>IFERROR('EUROSTAT EB ktoe'!BT6*Contents!$C$5,0)</f>
        <v>10882.916712000002</v>
      </c>
      <c r="BV6" s="35">
        <f>IFERROR('EUROSTAT EB ktoe'!BU6*Contents!$C$5,0)</f>
        <v>28513.280304000004</v>
      </c>
      <c r="BW6" s="36">
        <f>IFERROR('EUROSTAT EB ktoe'!BV6*Contents!$C$5,0)</f>
        <v>0</v>
      </c>
      <c r="BX6" s="36">
        <f>IFERROR('EUROSTAT EB ktoe'!BW6*Contents!$C$5,0)</f>
        <v>28513.280304000004</v>
      </c>
      <c r="BY6" s="35">
        <f>IFERROR('EUROSTAT EB ktoe'!BX6*Contents!$C$5,0)</f>
        <v>38112.859080000002</v>
      </c>
      <c r="BZ6" s="35">
        <f>IFERROR('EUROSTAT EB ktoe'!BY6*Contents!$C$5,0)</f>
        <v>9031.1788080000006</v>
      </c>
      <c r="CA6" s="35">
        <f>IFERROR('EUROSTAT EB ktoe'!BZ6*Contents!$C$5,0)</f>
        <v>0</v>
      </c>
      <c r="CB6" s="37">
        <f>IFERROR('EUROSTAT EB ktoe'!CA6*Contents!$C$5,0)</f>
        <v>1078956.279504</v>
      </c>
      <c r="CC6" s="35">
        <f>IFERROR('EUROSTAT EB ktoe'!CB6*Contents!$C$5,0)</f>
        <v>181849.68054</v>
      </c>
    </row>
    <row r="7" spans="1:85" ht="11.25" customHeight="1" x14ac:dyDescent="0.2">
      <c r="A7" s="39" t="s">
        <v>146</v>
      </c>
      <c r="B7" s="40" t="s">
        <v>150</v>
      </c>
      <c r="C7" s="40"/>
      <c r="D7" s="40"/>
      <c r="E7" s="40"/>
      <c r="F7" s="40"/>
      <c r="G7" s="41"/>
      <c r="H7" s="42" t="s">
        <v>151</v>
      </c>
      <c r="I7" s="167" t="s">
        <v>495</v>
      </c>
      <c r="J7" s="35">
        <f>IFERROR('EUROSTAT EB ktoe'!I7*Contents!$C$5,0)</f>
        <v>12026.038716000001</v>
      </c>
      <c r="K7" s="35">
        <f>IFERROR('EUROSTAT EB ktoe'!J7*Contents!$C$5,0)</f>
        <v>0</v>
      </c>
      <c r="L7" s="36">
        <f>IFERROR('EUROSTAT EB ktoe'!K7*Contents!$C$5,0)</f>
        <v>0</v>
      </c>
      <c r="M7" s="36">
        <f>IFERROR('EUROSTAT EB ktoe'!L7*Contents!$C$5,0)</f>
        <v>0</v>
      </c>
      <c r="N7" s="36">
        <f>IFERROR('EUROSTAT EB ktoe'!M7*Contents!$C$5,0)</f>
        <v>0</v>
      </c>
      <c r="O7" s="36">
        <f>IFERROR('EUROSTAT EB ktoe'!N7*Contents!$C$5,0)</f>
        <v>0</v>
      </c>
      <c r="P7" s="36">
        <f>IFERROR('EUROSTAT EB ktoe'!O7*Contents!$C$5,0)</f>
        <v>0</v>
      </c>
      <c r="Q7" s="36">
        <f>IFERROR('EUROSTAT EB ktoe'!P7*Contents!$C$5,0)</f>
        <v>0</v>
      </c>
      <c r="R7" s="36">
        <f>IFERROR('EUROSTAT EB ktoe'!Q7*Contents!$C$5,0)</f>
        <v>0</v>
      </c>
      <c r="S7" s="36">
        <f>IFERROR('EUROSTAT EB ktoe'!R7*Contents!$C$5,0)</f>
        <v>0</v>
      </c>
      <c r="T7" s="36">
        <f>IFERROR('EUROSTAT EB ktoe'!S7*Contents!$C$5,0)</f>
        <v>0</v>
      </c>
      <c r="U7" s="36">
        <f>IFERROR('EUROSTAT EB ktoe'!T7*Contents!$C$5,0)</f>
        <v>0</v>
      </c>
      <c r="V7" s="35">
        <f>IFERROR('EUROSTAT EB ktoe'!U7*Contents!$C$5,0)</f>
        <v>0</v>
      </c>
      <c r="W7" s="36">
        <f>IFERROR('EUROSTAT EB ktoe'!V7*Contents!$C$5,0)</f>
        <v>0</v>
      </c>
      <c r="X7" s="36">
        <f>IFERROR('EUROSTAT EB ktoe'!W7*Contents!$C$5,0)</f>
        <v>0</v>
      </c>
      <c r="Y7" s="36">
        <f>IFERROR('EUROSTAT EB ktoe'!X7*Contents!$C$5,0)</f>
        <v>0</v>
      </c>
      <c r="Z7" s="36">
        <f>IFERROR('EUROSTAT EB ktoe'!Y7*Contents!$C$5,0)</f>
        <v>0</v>
      </c>
      <c r="AA7" s="35">
        <f>IFERROR('EUROSTAT EB ktoe'!Z7*Contents!$C$5,0)</f>
        <v>0</v>
      </c>
      <c r="AB7" s="36">
        <f>IFERROR('EUROSTAT EB ktoe'!AA7*Contents!$C$5,0)</f>
        <v>0</v>
      </c>
      <c r="AC7" s="36">
        <f>IFERROR('EUROSTAT EB ktoe'!AB7*Contents!$C$5,0)</f>
        <v>0</v>
      </c>
      <c r="AD7" s="35">
        <f>IFERROR('EUROSTAT EB ktoe'!AC7*Contents!$C$5,0)</f>
        <v>0</v>
      </c>
      <c r="AE7" s="35">
        <f>IFERROR('EUROSTAT EB ktoe'!AD7*Contents!$C$5,0)</f>
        <v>12026.038716000001</v>
      </c>
      <c r="AF7" s="36">
        <f>IFERROR('EUROSTAT EB ktoe'!AE7*Contents!$C$5,0)</f>
        <v>0</v>
      </c>
      <c r="AG7" s="36">
        <f>IFERROR('EUROSTAT EB ktoe'!AF7*Contents!$C$5,0)</f>
        <v>0</v>
      </c>
      <c r="AH7" s="36">
        <f>IFERROR('EUROSTAT EB ktoe'!AG7*Contents!$C$5,0)</f>
        <v>0</v>
      </c>
      <c r="AI7" s="36">
        <f>IFERROR('EUROSTAT EB ktoe'!AH7*Contents!$C$5,0)</f>
        <v>0</v>
      </c>
      <c r="AJ7" s="36">
        <f>IFERROR('EUROSTAT EB ktoe'!AI7*Contents!$C$5,0)</f>
        <v>0</v>
      </c>
      <c r="AK7" s="36">
        <f>IFERROR('EUROSTAT EB ktoe'!AJ7*Contents!$C$5,0)</f>
        <v>12026.038716000001</v>
      </c>
      <c r="AL7" s="36">
        <f>IFERROR('EUROSTAT EB ktoe'!AK7*Contents!$C$5,0)</f>
        <v>0</v>
      </c>
      <c r="AM7" s="36">
        <f>IFERROR('EUROSTAT EB ktoe'!AL7*Contents!$C$5,0)</f>
        <v>0</v>
      </c>
      <c r="AN7" s="36">
        <f>IFERROR('EUROSTAT EB ktoe'!AM7*Contents!$C$5,0)</f>
        <v>0</v>
      </c>
      <c r="AO7" s="36">
        <f>IFERROR('EUROSTAT EB ktoe'!AN7*Contents!$C$5,0)</f>
        <v>0</v>
      </c>
      <c r="AP7" s="36">
        <f>IFERROR('EUROSTAT EB ktoe'!AO7*Contents!$C$5,0)</f>
        <v>0</v>
      </c>
      <c r="AQ7" s="36">
        <f>IFERROR('EUROSTAT EB ktoe'!AP7*Contents!$C$5,0)</f>
        <v>0</v>
      </c>
      <c r="AR7" s="36">
        <f>IFERROR('EUROSTAT EB ktoe'!AQ7*Contents!$C$5,0)</f>
        <v>0</v>
      </c>
      <c r="AS7" s="36">
        <f>IFERROR('EUROSTAT EB ktoe'!AR7*Contents!$C$5,0)</f>
        <v>0</v>
      </c>
      <c r="AT7" s="36">
        <f>IFERROR('EUROSTAT EB ktoe'!AS7*Contents!$C$5,0)</f>
        <v>0</v>
      </c>
      <c r="AU7" s="36">
        <f>IFERROR('EUROSTAT EB ktoe'!AT7*Contents!$C$5,0)</f>
        <v>0</v>
      </c>
      <c r="AV7" s="36">
        <f>IFERROR('EUROSTAT EB ktoe'!AU7*Contents!$C$5,0)</f>
        <v>0</v>
      </c>
      <c r="AW7" s="36">
        <f>IFERROR('EUROSTAT EB ktoe'!AV7*Contents!$C$5,0)</f>
        <v>0</v>
      </c>
      <c r="AX7" s="36">
        <f>IFERROR('EUROSTAT EB ktoe'!AW7*Contents!$C$5,0)</f>
        <v>0</v>
      </c>
      <c r="AY7" s="36">
        <f>IFERROR('EUROSTAT EB ktoe'!AX7*Contents!$C$5,0)</f>
        <v>0</v>
      </c>
      <c r="AZ7" s="36">
        <f>IFERROR('EUROSTAT EB ktoe'!AY7*Contents!$C$5,0)</f>
        <v>0</v>
      </c>
      <c r="BA7" s="36">
        <f>IFERROR('EUROSTAT EB ktoe'!AZ7*Contents!$C$5,0)</f>
        <v>0</v>
      </c>
      <c r="BB7" s="35">
        <f>IFERROR('EUROSTAT EB ktoe'!BA7*Contents!$C$5,0)</f>
        <v>0</v>
      </c>
      <c r="BC7" s="35">
        <f>IFERROR('EUROSTAT EB ktoe'!BB7*Contents!$C$5,0)</f>
        <v>0</v>
      </c>
      <c r="BD7" s="36">
        <f>IFERROR('EUROSTAT EB ktoe'!BC7*Contents!$C$5,0)</f>
        <v>0</v>
      </c>
      <c r="BE7" s="36">
        <f>IFERROR('EUROSTAT EB ktoe'!BD7*Contents!$C$5,0)</f>
        <v>0</v>
      </c>
      <c r="BF7" s="36">
        <f>IFERROR('EUROSTAT EB ktoe'!BE7*Contents!$C$5,0)</f>
        <v>0</v>
      </c>
      <c r="BG7" s="36">
        <f>IFERROR('EUROSTAT EB ktoe'!BF7*Contents!$C$5,0)</f>
        <v>0</v>
      </c>
      <c r="BH7" s="36">
        <f>IFERROR('EUROSTAT EB ktoe'!BG7*Contents!$C$5,0)</f>
        <v>0</v>
      </c>
      <c r="BI7" s="36">
        <f>IFERROR('EUROSTAT EB ktoe'!BH7*Contents!$C$5,0)</f>
        <v>0</v>
      </c>
      <c r="BJ7" s="36">
        <f>IFERROR('EUROSTAT EB ktoe'!BI7*Contents!$C$5,0)</f>
        <v>0</v>
      </c>
      <c r="BK7" s="36">
        <f>IFERROR('EUROSTAT EB ktoe'!BJ7*Contents!$C$5,0)</f>
        <v>0</v>
      </c>
      <c r="BL7" s="36">
        <f>IFERROR('EUROSTAT EB ktoe'!BK7*Contents!$C$5,0)</f>
        <v>0</v>
      </c>
      <c r="BM7" s="36">
        <f>IFERROR('EUROSTAT EB ktoe'!BL7*Contents!$C$5,0)</f>
        <v>0</v>
      </c>
      <c r="BN7" s="36">
        <f>IFERROR('EUROSTAT EB ktoe'!BM7*Contents!$C$5,0)</f>
        <v>0</v>
      </c>
      <c r="BO7" s="36">
        <f>IFERROR('EUROSTAT EB ktoe'!BN7*Contents!$C$5,0)</f>
        <v>0</v>
      </c>
      <c r="BP7" s="36">
        <f>IFERROR('EUROSTAT EB ktoe'!BO7*Contents!$C$5,0)</f>
        <v>0</v>
      </c>
      <c r="BQ7" s="36">
        <f>IFERROR('EUROSTAT EB ktoe'!BP7*Contents!$C$5,0)</f>
        <v>0</v>
      </c>
      <c r="BR7" s="36">
        <f>IFERROR('EUROSTAT EB ktoe'!BQ7*Contents!$C$5,0)</f>
        <v>0</v>
      </c>
      <c r="BS7" s="36">
        <f>IFERROR('EUROSTAT EB ktoe'!BR7*Contents!$C$5,0)</f>
        <v>0</v>
      </c>
      <c r="BT7" s="36">
        <f>IFERROR('EUROSTAT EB ktoe'!BS7*Contents!$C$5,0)</f>
        <v>0</v>
      </c>
      <c r="BU7" s="36">
        <f>IFERROR('EUROSTAT EB ktoe'!BT7*Contents!$C$5,0)</f>
        <v>0</v>
      </c>
      <c r="BV7" s="35">
        <f>IFERROR('EUROSTAT EB ktoe'!BU7*Contents!$C$5,0)</f>
        <v>0</v>
      </c>
      <c r="BW7" s="36">
        <f>IFERROR('EUROSTAT EB ktoe'!BV7*Contents!$C$5,0)</f>
        <v>0</v>
      </c>
      <c r="BX7" s="36">
        <f>IFERROR('EUROSTAT EB ktoe'!BW7*Contents!$C$5,0)</f>
        <v>0</v>
      </c>
      <c r="BY7" s="35">
        <f>IFERROR('EUROSTAT EB ktoe'!BX7*Contents!$C$5,0)</f>
        <v>0</v>
      </c>
      <c r="BZ7" s="35">
        <f>IFERROR('EUROSTAT EB ktoe'!BY7*Contents!$C$5,0)</f>
        <v>0</v>
      </c>
      <c r="CA7" s="35">
        <f>IFERROR('EUROSTAT EB ktoe'!BZ7*Contents!$C$5,0)</f>
        <v>0</v>
      </c>
      <c r="CB7" s="37">
        <f>IFERROR('EUROSTAT EB ktoe'!CA7*Contents!$C$5,0)</f>
        <v>12026.038716000001</v>
      </c>
      <c r="CC7" s="35">
        <f>IFERROR('EUROSTAT EB ktoe'!CB7*Contents!$C$5,0)</f>
        <v>0</v>
      </c>
    </row>
    <row r="8" spans="1:85" ht="11.25" customHeight="1" x14ac:dyDescent="0.2">
      <c r="A8" s="43" t="s">
        <v>146</v>
      </c>
      <c r="B8" s="44" t="s">
        <v>152</v>
      </c>
      <c r="C8" s="44"/>
      <c r="D8" s="44"/>
      <c r="E8" s="44"/>
      <c r="F8" s="44"/>
      <c r="G8" s="45"/>
      <c r="H8" s="46" t="s">
        <v>153</v>
      </c>
      <c r="I8" s="167" t="s">
        <v>152</v>
      </c>
      <c r="J8" s="35">
        <f>IFERROR('EUROSTAT EB ktoe'!I8*Contents!$C$5,0)</f>
        <v>8385129.3167639999</v>
      </c>
      <c r="K8" s="35">
        <f>IFERROR('EUROSTAT EB ktoe'!J8*Contents!$C$5,0)</f>
        <v>278732.986164</v>
      </c>
      <c r="L8" s="292">
        <f>IFERROR('EUROSTAT EB ktoe'!K8*Contents!$C$5,0)</f>
        <v>1457.6344200000001</v>
      </c>
      <c r="M8" s="36">
        <f>IFERROR('EUROSTAT EB ktoe'!L8*Contents!$C$5,0)</f>
        <v>123105.150288</v>
      </c>
      <c r="N8" s="36">
        <f>IFERROR('EUROSTAT EB ktoe'!M8*Contents!$C$5,0)</f>
        <v>150153.80421600002</v>
      </c>
      <c r="O8" s="36">
        <f>IFERROR('EUROSTAT EB ktoe'!N8*Contents!$C$5,0)</f>
        <v>0</v>
      </c>
      <c r="P8" s="36">
        <f>IFERROR('EUROSTAT EB ktoe'!O8*Contents!$C$5,0)</f>
        <v>195.35608800000003</v>
      </c>
      <c r="Q8" s="36">
        <f>IFERROR('EUROSTAT EB ktoe'!P8*Contents!$C$5,0)</f>
        <v>0</v>
      </c>
      <c r="R8" s="36">
        <f>IFERROR('EUROSTAT EB ktoe'!Q8*Contents!$C$5,0)</f>
        <v>2958.4347480000001</v>
      </c>
      <c r="S8" s="36">
        <f>IFERROR('EUROSTAT EB ktoe'!R8*Contents!$C$5,0)</f>
        <v>0</v>
      </c>
      <c r="T8" s="36">
        <f>IFERROR('EUROSTAT EB ktoe'!S8*Contents!$C$5,0)</f>
        <v>0</v>
      </c>
      <c r="U8" s="36">
        <f>IFERROR('EUROSTAT EB ktoe'!T8*Contents!$C$5,0)</f>
        <v>862.60640400000011</v>
      </c>
      <c r="V8" s="35">
        <f>IFERROR('EUROSTAT EB ktoe'!U8*Contents!$C$5,0)</f>
        <v>0</v>
      </c>
      <c r="W8" s="36">
        <f>IFERROR('EUROSTAT EB ktoe'!V8*Contents!$C$5,0)</f>
        <v>0</v>
      </c>
      <c r="X8" s="36">
        <f>IFERROR('EUROSTAT EB ktoe'!W8*Contents!$C$5,0)</f>
        <v>0</v>
      </c>
      <c r="Y8" s="36">
        <f>IFERROR('EUROSTAT EB ktoe'!X8*Contents!$C$5,0)</f>
        <v>0</v>
      </c>
      <c r="Z8" s="36">
        <f>IFERROR('EUROSTAT EB ktoe'!Y8*Contents!$C$5,0)</f>
        <v>0</v>
      </c>
      <c r="AA8" s="35">
        <f>IFERROR('EUROSTAT EB ktoe'!Z8*Contents!$C$5,0)</f>
        <v>0</v>
      </c>
      <c r="AB8" s="36">
        <f>IFERROR('EUROSTAT EB ktoe'!AA8*Contents!$C$5,0)</f>
        <v>0</v>
      </c>
      <c r="AC8" s="36">
        <f>IFERROR('EUROSTAT EB ktoe'!AB8*Contents!$C$5,0)</f>
        <v>0</v>
      </c>
      <c r="AD8" s="35">
        <f>IFERROR('EUROSTAT EB ktoe'!AC8*Contents!$C$5,0)</f>
        <v>0</v>
      </c>
      <c r="AE8" s="35">
        <f>IFERROR('EUROSTAT EB ktoe'!AD8*Contents!$C$5,0)</f>
        <v>6214009.9158359999</v>
      </c>
      <c r="AF8" s="36">
        <f>IFERROR('EUROSTAT EB ktoe'!AE8*Contents!$C$5,0)</f>
        <v>2461075.9418520001</v>
      </c>
      <c r="AG8" s="36">
        <f>IFERROR('EUROSTAT EB ktoe'!AF8*Contents!$C$5,0)</f>
        <v>209693.24031600001</v>
      </c>
      <c r="AH8" s="36">
        <f>IFERROR('EUROSTAT EB ktoe'!AG8*Contents!$C$5,0)</f>
        <v>0</v>
      </c>
      <c r="AI8" s="36">
        <f>IFERROR('EUROSTAT EB ktoe'!AH8*Contents!$C$5,0)</f>
        <v>37545.631415999997</v>
      </c>
      <c r="AJ8" s="36">
        <f>IFERROR('EUROSTAT EB ktoe'!AI8*Contents!$C$5,0)</f>
        <v>0</v>
      </c>
      <c r="AK8" s="36">
        <f>IFERROR('EUROSTAT EB ktoe'!AJ8*Contents!$C$5,0)</f>
        <v>0</v>
      </c>
      <c r="AL8" s="36">
        <f>IFERROR('EUROSTAT EB ktoe'!AK8*Contents!$C$5,0)</f>
        <v>0</v>
      </c>
      <c r="AM8" s="36">
        <f>IFERROR('EUROSTAT EB ktoe'!AL8*Contents!$C$5,0)</f>
        <v>149321.552112</v>
      </c>
      <c r="AN8" s="36">
        <f>IFERROR('EUROSTAT EB ktoe'!AM8*Contents!$C$5,0)</f>
        <v>312435.88880400005</v>
      </c>
      <c r="AO8" s="36">
        <f>IFERROR('EUROSTAT EB ktoe'!AN8*Contents!$C$5,0)</f>
        <v>0</v>
      </c>
      <c r="AP8" s="36">
        <f>IFERROR('EUROSTAT EB ktoe'!AO8*Contents!$C$5,0)</f>
        <v>0</v>
      </c>
      <c r="AQ8" s="36">
        <f>IFERROR('EUROSTAT EB ktoe'!AP8*Contents!$C$5,0)</f>
        <v>149849.96814000001</v>
      </c>
      <c r="AR8" s="36">
        <f>IFERROR('EUROSTAT EB ktoe'!AQ8*Contents!$C$5,0)</f>
        <v>17297.010576000001</v>
      </c>
      <c r="AS8" s="36">
        <f>IFERROR('EUROSTAT EB ktoe'!AR8*Contents!$C$5,0)</f>
        <v>1009495.3415760001</v>
      </c>
      <c r="AT8" s="36">
        <f>IFERROR('EUROSTAT EB ktoe'!AS8*Contents!$C$5,0)</f>
        <v>553395.73283999995</v>
      </c>
      <c r="AU8" s="36">
        <f>IFERROR('EUROSTAT EB ktoe'!AT8*Contents!$C$5,0)</f>
        <v>480063.76336800004</v>
      </c>
      <c r="AV8" s="36">
        <f>IFERROR('EUROSTAT EB ktoe'!AU8*Contents!$C$5,0)</f>
        <v>84107.871576000005</v>
      </c>
      <c r="AW8" s="36">
        <f>IFERROR('EUROSTAT EB ktoe'!AV8*Contents!$C$5,0)</f>
        <v>64690.665479999996</v>
      </c>
      <c r="AX8" s="36">
        <f>IFERROR('EUROSTAT EB ktoe'!AW8*Contents!$C$5,0)</f>
        <v>14593.551948</v>
      </c>
      <c r="AY8" s="36">
        <f>IFERROR('EUROSTAT EB ktoe'!AX8*Contents!$C$5,0)</f>
        <v>58864.775148000001</v>
      </c>
      <c r="AZ8" s="36">
        <f>IFERROR('EUROSTAT EB ktoe'!AY8*Contents!$C$5,0)</f>
        <v>5849.0433360000006</v>
      </c>
      <c r="BA8" s="36">
        <f>IFERROR('EUROSTAT EB ktoe'!AZ8*Contents!$C$5,0)</f>
        <v>605729.93734800001</v>
      </c>
      <c r="BB8" s="35">
        <f>IFERROR('EUROSTAT EB ktoe'!BA8*Contents!$C$5,0)</f>
        <v>1778943.4777800001</v>
      </c>
      <c r="BC8" s="35">
        <f>IFERROR('EUROSTAT EB ktoe'!BB8*Contents!$C$5,0)</f>
        <v>32868.473400000003</v>
      </c>
      <c r="BD8" s="36">
        <f>IFERROR('EUROSTAT EB ktoe'!BC8*Contents!$C$5,0)</f>
        <v>0</v>
      </c>
      <c r="BE8" s="36">
        <f>IFERROR('EUROSTAT EB ktoe'!BD8*Contents!$C$5,0)</f>
        <v>0</v>
      </c>
      <c r="BF8" s="36">
        <f>IFERROR('EUROSTAT EB ktoe'!BE8*Contents!$C$5,0)</f>
        <v>0</v>
      </c>
      <c r="BG8" s="36">
        <f>IFERROR('EUROSTAT EB ktoe'!BF8*Contents!$C$5,0)</f>
        <v>0</v>
      </c>
      <c r="BH8" s="36">
        <f>IFERROR('EUROSTAT EB ktoe'!BG8*Contents!$C$5,0)</f>
        <v>0</v>
      </c>
      <c r="BI8" s="36">
        <f>IFERROR('EUROSTAT EB ktoe'!BH8*Contents!$C$5,0)</f>
        <v>0</v>
      </c>
      <c r="BJ8" s="36">
        <f>IFERROR('EUROSTAT EB ktoe'!BI8*Contents!$C$5,0)</f>
        <v>15500.998980000002</v>
      </c>
      <c r="BK8" s="36">
        <f>IFERROR('EUROSTAT EB ktoe'!BJ8*Contents!$C$5,0)</f>
        <v>270.006732</v>
      </c>
      <c r="BL8" s="36">
        <f>IFERROR('EUROSTAT EB ktoe'!BK8*Contents!$C$5,0)</f>
        <v>0</v>
      </c>
      <c r="BM8" s="36">
        <f>IFERROR('EUROSTAT EB ktoe'!BL8*Contents!$C$5,0)</f>
        <v>8033.6737080000003</v>
      </c>
      <c r="BN8" s="36">
        <f>IFERROR('EUROSTAT EB ktoe'!BM8*Contents!$C$5,0)</f>
        <v>9063.7939800000004</v>
      </c>
      <c r="BO8" s="36">
        <f>IFERROR('EUROSTAT EB ktoe'!BN8*Contents!$C$5,0)</f>
        <v>0</v>
      </c>
      <c r="BP8" s="36">
        <f>IFERROR('EUROSTAT EB ktoe'!BO8*Contents!$C$5,0)</f>
        <v>0</v>
      </c>
      <c r="BQ8" s="36">
        <f>IFERROR('EUROSTAT EB ktoe'!BP8*Contents!$C$5,0)</f>
        <v>0</v>
      </c>
      <c r="BR8" s="36">
        <f>IFERROR('EUROSTAT EB ktoe'!BQ8*Contents!$C$5,0)</f>
        <v>0</v>
      </c>
      <c r="BS8" s="36">
        <f>IFERROR('EUROSTAT EB ktoe'!BR8*Contents!$C$5,0)</f>
        <v>0</v>
      </c>
      <c r="BT8" s="36">
        <f>IFERROR('EUROSTAT EB ktoe'!BS8*Contents!$C$5,0)</f>
        <v>0</v>
      </c>
      <c r="BU8" s="36">
        <f>IFERROR('EUROSTAT EB ktoe'!BT8*Contents!$C$5,0)</f>
        <v>0</v>
      </c>
      <c r="BV8" s="35">
        <f>IFERROR('EUROSTAT EB ktoe'!BU8*Contents!$C$5,0)</f>
        <v>7124.1751439999998</v>
      </c>
      <c r="BW8" s="36">
        <f>IFERROR('EUROSTAT EB ktoe'!BV8*Contents!$C$5,0)</f>
        <v>0</v>
      </c>
      <c r="BX8" s="36">
        <f>IFERROR('EUROSTAT EB ktoe'!BW8*Contents!$C$5,0)</f>
        <v>7124.1751439999998</v>
      </c>
      <c r="BY8" s="35">
        <f>IFERROR('EUROSTAT EB ktoe'!BX8*Contents!$C$5,0)</f>
        <v>0</v>
      </c>
      <c r="BZ8" s="35">
        <f>IFERROR('EUROSTAT EB ktoe'!BY8*Contents!$C$5,0)</f>
        <v>0</v>
      </c>
      <c r="CA8" s="35">
        <f>IFERROR('EUROSTAT EB ktoe'!BZ8*Contents!$C$5,0)</f>
        <v>73450.288440000004</v>
      </c>
      <c r="CB8" s="37">
        <f>IFERROR('EUROSTAT EB ktoe'!CA8*Contents!$C$5,0)</f>
        <v>8328044.9783160007</v>
      </c>
      <c r="CC8" s="35">
        <f>IFERROR('EUROSTAT EB ktoe'!CB8*Contents!$C$5,0)</f>
        <v>44383.555044000008</v>
      </c>
    </row>
    <row r="9" spans="1:85" ht="11.25" customHeight="1" x14ac:dyDescent="0.2">
      <c r="A9" s="47" t="s">
        <v>154</v>
      </c>
      <c r="B9" s="48" t="s">
        <v>155</v>
      </c>
      <c r="C9" s="48"/>
      <c r="D9" s="48"/>
      <c r="E9" s="48"/>
      <c r="F9" s="48"/>
      <c r="G9" s="49"/>
      <c r="H9" s="50" t="s">
        <v>156</v>
      </c>
      <c r="I9" s="167" t="s">
        <v>155</v>
      </c>
      <c r="J9" s="35">
        <f>IFERROR('EUROSTAT EB ktoe'!I9*Contents!$C$5,0)</f>
        <v>6003780.8488560002</v>
      </c>
      <c r="K9" s="35">
        <f>IFERROR('EUROSTAT EB ktoe'!J9*Contents!$C$5,0)</f>
        <v>4187.3442840000007</v>
      </c>
      <c r="L9" s="51">
        <f>IFERROR('EUROSTAT EB ktoe'!K9*Contents!$C$5,0)</f>
        <v>0</v>
      </c>
      <c r="M9" s="51">
        <f>IFERROR('EUROSTAT EB ktoe'!L9*Contents!$C$5,0)</f>
        <v>0</v>
      </c>
      <c r="N9" s="51">
        <f>IFERROR('EUROSTAT EB ktoe'!M9*Contents!$C$5,0)</f>
        <v>0</v>
      </c>
      <c r="O9" s="51">
        <f>IFERROR('EUROSTAT EB ktoe'!N9*Contents!$C$5,0)</f>
        <v>0</v>
      </c>
      <c r="P9" s="51">
        <f>IFERROR('EUROSTAT EB ktoe'!O9*Contents!$C$5,0)</f>
        <v>0</v>
      </c>
      <c r="Q9" s="51">
        <f>IFERROR('EUROSTAT EB ktoe'!P9*Contents!$C$5,0)</f>
        <v>0</v>
      </c>
      <c r="R9" s="51">
        <f>IFERROR('EUROSTAT EB ktoe'!Q9*Contents!$C$5,0)</f>
        <v>3544.7542200000003</v>
      </c>
      <c r="S9" s="51">
        <f>IFERROR('EUROSTAT EB ktoe'!R9*Contents!$C$5,0)</f>
        <v>0</v>
      </c>
      <c r="T9" s="51">
        <f>IFERROR('EUROSTAT EB ktoe'!S9*Contents!$C$5,0)</f>
        <v>642.63193200000001</v>
      </c>
      <c r="U9" s="51">
        <f>IFERROR('EUROSTAT EB ktoe'!T9*Contents!$C$5,0)</f>
        <v>0</v>
      </c>
      <c r="V9" s="35">
        <f>IFERROR('EUROSTAT EB ktoe'!U9*Contents!$C$5,0)</f>
        <v>0</v>
      </c>
      <c r="W9" s="51">
        <f>IFERROR('EUROSTAT EB ktoe'!V9*Contents!$C$5,0)</f>
        <v>0</v>
      </c>
      <c r="X9" s="51">
        <f>IFERROR('EUROSTAT EB ktoe'!W9*Contents!$C$5,0)</f>
        <v>0</v>
      </c>
      <c r="Y9" s="51">
        <f>IFERROR('EUROSTAT EB ktoe'!X9*Contents!$C$5,0)</f>
        <v>0</v>
      </c>
      <c r="Z9" s="51">
        <f>IFERROR('EUROSTAT EB ktoe'!Y9*Contents!$C$5,0)</f>
        <v>0</v>
      </c>
      <c r="AA9" s="35">
        <f>IFERROR('EUROSTAT EB ktoe'!Z9*Contents!$C$5,0)</f>
        <v>0</v>
      </c>
      <c r="AB9" s="51">
        <f>IFERROR('EUROSTAT EB ktoe'!AA9*Contents!$C$5,0)</f>
        <v>0</v>
      </c>
      <c r="AC9" s="51">
        <f>IFERROR('EUROSTAT EB ktoe'!AB9*Contents!$C$5,0)</f>
        <v>0</v>
      </c>
      <c r="AD9" s="52">
        <f>IFERROR('EUROSTAT EB ktoe'!AC9*Contents!$C$5,0)</f>
        <v>0</v>
      </c>
      <c r="AE9" s="35">
        <f>IFERROR('EUROSTAT EB ktoe'!AD9*Contents!$C$5,0)</f>
        <v>4433405.8694400005</v>
      </c>
      <c r="AF9" s="51">
        <f>IFERROR('EUROSTAT EB ktoe'!AE9*Contents!$C$5,0)</f>
        <v>16765.914996</v>
      </c>
      <c r="AG9" s="51">
        <f>IFERROR('EUROSTAT EB ktoe'!AF9*Contents!$C$5,0)</f>
        <v>3872.496924</v>
      </c>
      <c r="AH9" s="51">
        <f>IFERROR('EUROSTAT EB ktoe'!AG9*Contents!$C$5,0)</f>
        <v>0</v>
      </c>
      <c r="AI9" s="51">
        <f>IFERROR('EUROSTAT EB ktoe'!AH9*Contents!$C$5,0)</f>
        <v>17440.575948000002</v>
      </c>
      <c r="AJ9" s="51">
        <f>IFERROR('EUROSTAT EB ktoe'!AI9*Contents!$C$5,0)</f>
        <v>0</v>
      </c>
      <c r="AK9" s="51">
        <f>IFERROR('EUROSTAT EB ktoe'!AJ9*Contents!$C$5,0)</f>
        <v>0</v>
      </c>
      <c r="AL9" s="51">
        <f>IFERROR('EUROSTAT EB ktoe'!AK9*Contents!$C$5,0)</f>
        <v>0</v>
      </c>
      <c r="AM9" s="51">
        <f>IFERROR('EUROSTAT EB ktoe'!AL9*Contents!$C$5,0)</f>
        <v>94886.034551999997</v>
      </c>
      <c r="AN9" s="51">
        <f>IFERROR('EUROSTAT EB ktoe'!AM9*Contents!$C$5,0)</f>
        <v>1112987.6366040001</v>
      </c>
      <c r="AO9" s="51">
        <f>IFERROR('EUROSTAT EB ktoe'!AN9*Contents!$C$5,0)</f>
        <v>2072.172924</v>
      </c>
      <c r="AP9" s="51">
        <f>IFERROR('EUROSTAT EB ktoe'!AO9*Contents!$C$5,0)</f>
        <v>0</v>
      </c>
      <c r="AQ9" s="51">
        <f>IFERROR('EUROSTAT EB ktoe'!AP9*Contents!$C$5,0)</f>
        <v>352848.47338799998</v>
      </c>
      <c r="AR9" s="51">
        <f>IFERROR('EUROSTAT EB ktoe'!AQ9*Contents!$C$5,0)</f>
        <v>17734.740516000002</v>
      </c>
      <c r="AS9" s="51">
        <f>IFERROR('EUROSTAT EB ktoe'!AR9*Contents!$C$5,0)</f>
        <v>523242.44110800006</v>
      </c>
      <c r="AT9" s="51">
        <f>IFERROR('EUROSTAT EB ktoe'!AS9*Contents!$C$5,0)</f>
        <v>1033501.615416</v>
      </c>
      <c r="AU9" s="51">
        <f>IFERROR('EUROSTAT EB ktoe'!AT9*Contents!$C$5,0)</f>
        <v>396942.17626799998</v>
      </c>
      <c r="AV9" s="51">
        <f>IFERROR('EUROSTAT EB ktoe'!AU9*Contents!$C$5,0)</f>
        <v>62673.172164000003</v>
      </c>
      <c r="AW9" s="51">
        <f>IFERROR('EUROSTAT EB ktoe'!AV9*Contents!$C$5,0)</f>
        <v>76694.304816000003</v>
      </c>
      <c r="AX9" s="51">
        <f>IFERROR('EUROSTAT EB ktoe'!AW9*Contents!$C$5,0)</f>
        <v>20756.437812</v>
      </c>
      <c r="AY9" s="51">
        <f>IFERROR('EUROSTAT EB ktoe'!AX9*Contents!$C$5,0)</f>
        <v>44476.502004000009</v>
      </c>
      <c r="AZ9" s="51">
        <f>IFERROR('EUROSTAT EB ktoe'!AY9*Contents!$C$5,0)</f>
        <v>4459.2769440000002</v>
      </c>
      <c r="BA9" s="51">
        <f>IFERROR('EUROSTAT EB ktoe'!AZ9*Contents!$C$5,0)</f>
        <v>652051.98079200007</v>
      </c>
      <c r="BB9" s="52">
        <f>IFERROR('EUROSTAT EB ktoe'!BA9*Contents!$C$5,0)</f>
        <v>1430146.9894320001</v>
      </c>
      <c r="BC9" s="35">
        <f>IFERROR('EUROSTAT EB ktoe'!BB9*Contents!$C$5,0)</f>
        <v>64155.801780000002</v>
      </c>
      <c r="BD9" s="51">
        <f>IFERROR('EUROSTAT EB ktoe'!BC9*Contents!$C$5,0)</f>
        <v>0</v>
      </c>
      <c r="BE9" s="51">
        <f>IFERROR('EUROSTAT EB ktoe'!BD9*Contents!$C$5,0)</f>
        <v>0</v>
      </c>
      <c r="BF9" s="51">
        <f>IFERROR('EUROSTAT EB ktoe'!BE9*Contents!$C$5,0)</f>
        <v>0</v>
      </c>
      <c r="BG9" s="51">
        <f>IFERROR('EUROSTAT EB ktoe'!BF9*Contents!$C$5,0)</f>
        <v>0</v>
      </c>
      <c r="BH9" s="51">
        <f>IFERROR('EUROSTAT EB ktoe'!BG9*Contents!$C$5,0)</f>
        <v>0</v>
      </c>
      <c r="BI9" s="51">
        <f>IFERROR('EUROSTAT EB ktoe'!BH9*Contents!$C$5,0)</f>
        <v>0</v>
      </c>
      <c r="BJ9" s="51">
        <f>IFERROR('EUROSTAT EB ktoe'!BI9*Contents!$C$5,0)</f>
        <v>10777.367484</v>
      </c>
      <c r="BK9" s="51">
        <f>IFERROR('EUROSTAT EB ktoe'!BJ9*Contents!$C$5,0)</f>
        <v>0</v>
      </c>
      <c r="BL9" s="51">
        <f>IFERROR('EUROSTAT EB ktoe'!BK9*Contents!$C$5,0)</f>
        <v>0</v>
      </c>
      <c r="BM9" s="51">
        <f>IFERROR('EUROSTAT EB ktoe'!BL9*Contents!$C$5,0)</f>
        <v>1706.5815480000001</v>
      </c>
      <c r="BN9" s="51">
        <f>IFERROR('EUROSTAT EB ktoe'!BM9*Contents!$C$5,0)</f>
        <v>0</v>
      </c>
      <c r="BO9" s="51">
        <f>IFERROR('EUROSTAT EB ktoe'!BN9*Contents!$C$5,0)</f>
        <v>798.63210000000004</v>
      </c>
      <c r="BP9" s="51">
        <f>IFERROR('EUROSTAT EB ktoe'!BO9*Contents!$C$5,0)</f>
        <v>47192.814108000006</v>
      </c>
      <c r="BQ9" s="51">
        <f>IFERROR('EUROSTAT EB ktoe'!BP9*Contents!$C$5,0)</f>
        <v>3680.3646720000002</v>
      </c>
      <c r="BR9" s="51">
        <f>IFERROR('EUROSTAT EB ktoe'!BQ9*Contents!$C$5,0)</f>
        <v>0</v>
      </c>
      <c r="BS9" s="51">
        <f>IFERROR('EUROSTAT EB ktoe'!BR9*Contents!$C$5,0)</f>
        <v>0</v>
      </c>
      <c r="BT9" s="51">
        <f>IFERROR('EUROSTAT EB ktoe'!BS9*Contents!$C$5,0)</f>
        <v>0</v>
      </c>
      <c r="BU9" s="36">
        <f>IFERROR('EUROSTAT EB ktoe'!BT9*Contents!$C$5,0)</f>
        <v>0</v>
      </c>
      <c r="BV9" s="52">
        <f>IFERROR('EUROSTAT EB ktoe'!BU9*Contents!$C$5,0)</f>
        <v>1513.4025959999999</v>
      </c>
      <c r="BW9" s="51">
        <f>IFERROR('EUROSTAT EB ktoe'!BV9*Contents!$C$5,0)</f>
        <v>0</v>
      </c>
      <c r="BX9" s="51">
        <f>IFERROR('EUROSTAT EB ktoe'!BW9*Contents!$C$5,0)</f>
        <v>1513.4025959999999</v>
      </c>
      <c r="BY9" s="52">
        <f>IFERROR('EUROSTAT EB ktoe'!BX9*Contents!$C$5,0)</f>
        <v>0</v>
      </c>
      <c r="BZ9" s="52">
        <f>IFERROR('EUROSTAT EB ktoe'!BY9*Contents!$C$5,0)</f>
        <v>0</v>
      </c>
      <c r="CA9" s="52">
        <f>IFERROR('EUROSTAT EB ktoe'!BZ9*Contents!$C$5,0)</f>
        <v>70371.441323999999</v>
      </c>
      <c r="CB9" s="53">
        <f>IFERROR('EUROSTAT EB ktoe'!CA9*Contents!$C$5,0)</f>
        <v>5917623.8317560004</v>
      </c>
      <c r="CC9" s="52">
        <f>IFERROR('EUROSTAT EB ktoe'!CB9*Contents!$C$5,0)</f>
        <v>73988.669052000012</v>
      </c>
    </row>
    <row r="10" spans="1:85" ht="11.25" customHeight="1" x14ac:dyDescent="0.2">
      <c r="A10" s="54" t="s">
        <v>146</v>
      </c>
      <c r="B10" s="55" t="s">
        <v>157</v>
      </c>
      <c r="C10" s="55"/>
      <c r="D10" s="55"/>
      <c r="E10" s="55"/>
      <c r="F10" s="55"/>
      <c r="G10" s="56"/>
      <c r="H10" s="57" t="s">
        <v>158</v>
      </c>
      <c r="I10" s="168" t="s">
        <v>157</v>
      </c>
      <c r="J10" s="58">
        <f>IFERROR('EUROSTAT EB ktoe'!I10*Contents!$C$5,0)</f>
        <v>-100513.84737600001</v>
      </c>
      <c r="K10" s="58">
        <f>IFERROR('EUROSTAT EB ktoe'!J10*Contents!$C$5,0)</f>
        <v>-5775.8162040000007</v>
      </c>
      <c r="L10" s="59">
        <f>IFERROR('EUROSTAT EB ktoe'!K10*Contents!$C$5,0)</f>
        <v>-0.96296400000000004</v>
      </c>
      <c r="M10" s="59">
        <f>IFERROR('EUROSTAT EB ktoe'!L10*Contents!$C$5,0)</f>
        <v>-1317.418488</v>
      </c>
      <c r="N10" s="59">
        <f>IFERROR('EUROSTAT EB ktoe'!M10*Contents!$C$5,0)</f>
        <v>-3519.0472680000003</v>
      </c>
      <c r="O10" s="59">
        <f>IFERROR('EUROSTAT EB ktoe'!N10*Contents!$C$5,0)</f>
        <v>0</v>
      </c>
      <c r="P10" s="59">
        <f>IFERROR('EUROSTAT EB ktoe'!O10*Contents!$C$5,0)</f>
        <v>6.9500880000000009</v>
      </c>
      <c r="Q10" s="59">
        <f>IFERROR('EUROSTAT EB ktoe'!P10*Contents!$C$5,0)</f>
        <v>0</v>
      </c>
      <c r="R10" s="59">
        <f>IFERROR('EUROSTAT EB ktoe'!Q10*Contents!$C$5,0)</f>
        <v>-956.05578000000003</v>
      </c>
      <c r="S10" s="59">
        <f>IFERROR('EUROSTAT EB ktoe'!R10*Contents!$C$5,0)</f>
        <v>0</v>
      </c>
      <c r="T10" s="59">
        <f>IFERROR('EUROSTAT EB ktoe'!S10*Contents!$C$5,0)</f>
        <v>10.718208000000001</v>
      </c>
      <c r="U10" s="59">
        <f>IFERROR('EUROSTAT EB ktoe'!T10*Contents!$C$5,0)</f>
        <v>0</v>
      </c>
      <c r="V10" s="58">
        <f>IFERROR('EUROSTAT EB ktoe'!U10*Contents!$C$5,0)</f>
        <v>0</v>
      </c>
      <c r="W10" s="59">
        <f>IFERROR('EUROSTAT EB ktoe'!V10*Contents!$C$5,0)</f>
        <v>0</v>
      </c>
      <c r="X10" s="59">
        <f>IFERROR('EUROSTAT EB ktoe'!W10*Contents!$C$5,0)</f>
        <v>0</v>
      </c>
      <c r="Y10" s="59">
        <f>IFERROR('EUROSTAT EB ktoe'!X10*Contents!$C$5,0)</f>
        <v>0</v>
      </c>
      <c r="Z10" s="59">
        <f>IFERROR('EUROSTAT EB ktoe'!Y10*Contents!$C$5,0)</f>
        <v>0</v>
      </c>
      <c r="AA10" s="58">
        <f>IFERROR('EUROSTAT EB ktoe'!Z10*Contents!$C$5,0)</f>
        <v>0</v>
      </c>
      <c r="AB10" s="59">
        <f>IFERROR('EUROSTAT EB ktoe'!AA10*Contents!$C$5,0)</f>
        <v>0</v>
      </c>
      <c r="AC10" s="59">
        <f>IFERROR('EUROSTAT EB ktoe'!AB10*Contents!$C$5,0)</f>
        <v>0</v>
      </c>
      <c r="AD10" s="60">
        <f>IFERROR('EUROSTAT EB ktoe'!AC10*Contents!$C$5,0)</f>
        <v>0</v>
      </c>
      <c r="AE10" s="58">
        <f>IFERROR('EUROSTAT EB ktoe'!AD10*Contents!$C$5,0)</f>
        <v>-87973.167203999998</v>
      </c>
      <c r="AF10" s="59">
        <f>IFERROR('EUROSTAT EB ktoe'!AE10*Contents!$C$5,0)</f>
        <v>-45323.533512000009</v>
      </c>
      <c r="AG10" s="59">
        <f>IFERROR('EUROSTAT EB ktoe'!AF10*Contents!$C$5,0)</f>
        <v>11084.385527999999</v>
      </c>
      <c r="AH10" s="59">
        <f>IFERROR('EUROSTAT EB ktoe'!AG10*Contents!$C$5,0)</f>
        <v>0</v>
      </c>
      <c r="AI10" s="59">
        <f>IFERROR('EUROSTAT EB ktoe'!AH10*Contents!$C$5,0)</f>
        <v>2930.9693400000001</v>
      </c>
      <c r="AJ10" s="59">
        <f>IFERROR('EUROSTAT EB ktoe'!AI10*Contents!$C$5,0)</f>
        <v>0</v>
      </c>
      <c r="AK10" s="59">
        <f>IFERROR('EUROSTAT EB ktoe'!AJ10*Contents!$C$5,0)</f>
        <v>0</v>
      </c>
      <c r="AL10" s="59">
        <f>IFERROR('EUROSTAT EB ktoe'!AK10*Contents!$C$5,0)</f>
        <v>0</v>
      </c>
      <c r="AM10" s="59">
        <f>IFERROR('EUROSTAT EB ktoe'!AL10*Contents!$C$5,0)</f>
        <v>2369.7706680000001</v>
      </c>
      <c r="AN10" s="59">
        <f>IFERROR('EUROSTAT EB ktoe'!AM10*Contents!$C$5,0)</f>
        <v>5774.8113720000001</v>
      </c>
      <c r="AO10" s="59">
        <f>IFERROR('EUROSTAT EB ktoe'!AN10*Contents!$C$5,0)</f>
        <v>-139.71351600000003</v>
      </c>
      <c r="AP10" s="59">
        <f>IFERROR('EUROSTAT EB ktoe'!AO10*Contents!$C$5,0)</f>
        <v>0</v>
      </c>
      <c r="AQ10" s="59">
        <f>IFERROR('EUROSTAT EB ktoe'!AP10*Contents!$C$5,0)</f>
        <v>-8421.4132559999998</v>
      </c>
      <c r="AR10" s="59">
        <f>IFERROR('EUROSTAT EB ktoe'!AQ10*Contents!$C$5,0)</f>
        <v>514.39024800000004</v>
      </c>
      <c r="AS10" s="59">
        <f>IFERROR('EUROSTAT EB ktoe'!AR10*Contents!$C$5,0)</f>
        <v>-6571.475676</v>
      </c>
      <c r="AT10" s="59">
        <f>IFERROR('EUROSTAT EB ktoe'!AS10*Contents!$C$5,0)</f>
        <v>-32365.303776000004</v>
      </c>
      <c r="AU10" s="59">
        <f>IFERROR('EUROSTAT EB ktoe'!AT10*Contents!$C$5,0)</f>
        <v>-3542.8701600000004</v>
      </c>
      <c r="AV10" s="59">
        <f>IFERROR('EUROSTAT EB ktoe'!AU10*Contents!$C$5,0)</f>
        <v>760.15540799999997</v>
      </c>
      <c r="AW10" s="59">
        <f>IFERROR('EUROSTAT EB ktoe'!AV10*Contents!$C$5,0)</f>
        <v>2304.3309840000002</v>
      </c>
      <c r="AX10" s="59">
        <f>IFERROR('EUROSTAT EB ktoe'!AW10*Contents!$C$5,0)</f>
        <v>-447.48518400000006</v>
      </c>
      <c r="AY10" s="59">
        <f>IFERROR('EUROSTAT EB ktoe'!AX10*Contents!$C$5,0)</f>
        <v>-81.223920000000007</v>
      </c>
      <c r="AZ10" s="59">
        <f>IFERROR('EUROSTAT EB ktoe'!AY10*Contents!$C$5,0)</f>
        <v>-509.24048400000004</v>
      </c>
      <c r="BA10" s="59">
        <f>IFERROR('EUROSTAT EB ktoe'!AZ10*Contents!$C$5,0)</f>
        <v>-16309.721268000001</v>
      </c>
      <c r="BB10" s="60">
        <f>IFERROR('EUROSTAT EB ktoe'!BA10*Contents!$C$5,0)</f>
        <v>-7078.4552880000001</v>
      </c>
      <c r="BC10" s="60">
        <f>IFERROR('EUROSTAT EB ktoe'!BB10*Contents!$C$5,0)</f>
        <v>313.59132000000005</v>
      </c>
      <c r="BD10" s="59">
        <f>IFERROR('EUROSTAT EB ktoe'!BC10*Contents!$C$5,0)</f>
        <v>0</v>
      </c>
      <c r="BE10" s="59">
        <f>IFERROR('EUROSTAT EB ktoe'!BD10*Contents!$C$5,0)</f>
        <v>0</v>
      </c>
      <c r="BF10" s="59">
        <f>IFERROR('EUROSTAT EB ktoe'!BE10*Contents!$C$5,0)</f>
        <v>0</v>
      </c>
      <c r="BG10" s="59">
        <f>IFERROR('EUROSTAT EB ktoe'!BF10*Contents!$C$5,0)</f>
        <v>0</v>
      </c>
      <c r="BH10" s="59">
        <f>IFERROR('EUROSTAT EB ktoe'!BG10*Contents!$C$5,0)</f>
        <v>0</v>
      </c>
      <c r="BI10" s="59">
        <f>IFERROR('EUROSTAT EB ktoe'!BH10*Contents!$C$5,0)</f>
        <v>0</v>
      </c>
      <c r="BJ10" s="59">
        <f>IFERROR('EUROSTAT EB ktoe'!BI10*Contents!$C$5,0)</f>
        <v>0</v>
      </c>
      <c r="BK10" s="59">
        <f>IFERROR('EUROSTAT EB ktoe'!BJ10*Contents!$C$5,0)</f>
        <v>0</v>
      </c>
      <c r="BL10" s="59">
        <f>IFERROR('EUROSTAT EB ktoe'!BK10*Contents!$C$5,0)</f>
        <v>0</v>
      </c>
      <c r="BM10" s="59">
        <f>IFERROR('EUROSTAT EB ktoe'!BL10*Contents!$C$5,0)</f>
        <v>0</v>
      </c>
      <c r="BN10" s="59">
        <f>IFERROR('EUROSTAT EB ktoe'!BM10*Contents!$C$5,0)</f>
        <v>171.61693200000002</v>
      </c>
      <c r="BO10" s="59">
        <f>IFERROR('EUROSTAT EB ktoe'!BN10*Contents!$C$5,0)</f>
        <v>0</v>
      </c>
      <c r="BP10" s="59">
        <f>IFERROR('EUROSTAT EB ktoe'!BO10*Contents!$C$5,0)</f>
        <v>141.974388</v>
      </c>
      <c r="BQ10" s="59">
        <f>IFERROR('EUROSTAT EB ktoe'!BP10*Contents!$C$5,0)</f>
        <v>0</v>
      </c>
      <c r="BR10" s="59">
        <f>IFERROR('EUROSTAT EB ktoe'!BQ10*Contents!$C$5,0)</f>
        <v>0</v>
      </c>
      <c r="BS10" s="59">
        <f>IFERROR('EUROSTAT EB ktoe'!BR10*Contents!$C$5,0)</f>
        <v>0</v>
      </c>
      <c r="BT10" s="59">
        <f>IFERROR('EUROSTAT EB ktoe'!BS10*Contents!$C$5,0)</f>
        <v>0</v>
      </c>
      <c r="BU10" s="59">
        <f>IFERROR('EUROSTAT EB ktoe'!BT10*Contents!$C$5,0)</f>
        <v>0</v>
      </c>
      <c r="BV10" s="58">
        <f>IFERROR('EUROSTAT EB ktoe'!BU10*Contents!$C$5,0)</f>
        <v>0</v>
      </c>
      <c r="BW10" s="59">
        <f>IFERROR('EUROSTAT EB ktoe'!BV10*Contents!$C$5,0)</f>
        <v>0</v>
      </c>
      <c r="BX10" s="59">
        <f>IFERROR('EUROSTAT EB ktoe'!BW10*Contents!$C$5,0)</f>
        <v>0</v>
      </c>
      <c r="BY10" s="60">
        <f>IFERROR('EUROSTAT EB ktoe'!BX10*Contents!$C$5,0)</f>
        <v>0</v>
      </c>
      <c r="BZ10" s="60">
        <f>IFERROR('EUROSTAT EB ktoe'!BY10*Contents!$C$5,0)</f>
        <v>0</v>
      </c>
      <c r="CA10" s="60">
        <f>IFERROR('EUROSTAT EB ktoe'!BZ10*Contents!$C$5,0)</f>
        <v>0</v>
      </c>
      <c r="CB10" s="61">
        <f>IFERROR('EUROSTAT EB ktoe'!CA10*Contents!$C$5,0)</f>
        <v>-100796.456376</v>
      </c>
      <c r="CC10" s="60">
        <f>IFERROR('EUROSTAT EB ktoe'!CB10*Contents!$C$5,0)</f>
        <v>282.60900000000004</v>
      </c>
    </row>
    <row r="11" spans="1:85" ht="11.25" customHeight="1" x14ac:dyDescent="0.2">
      <c r="A11" s="62" t="s">
        <v>159</v>
      </c>
      <c r="B11" s="63" t="s">
        <v>160</v>
      </c>
      <c r="C11" s="64"/>
      <c r="D11" s="64"/>
      <c r="E11" s="64"/>
      <c r="F11" s="64"/>
      <c r="G11" s="65"/>
      <c r="H11" s="66" t="s">
        <v>161</v>
      </c>
      <c r="I11" s="169" t="s">
        <v>160</v>
      </c>
      <c r="J11" s="67">
        <f>IFERROR('EUROSTAT EB ktoe'!I11*Contents!$C$5,0)</f>
        <v>3679367.6693160003</v>
      </c>
      <c r="K11" s="67">
        <f>IFERROR('EUROSTAT EB ktoe'!J11*Contents!$C$5,0)</f>
        <v>268769.78380800004</v>
      </c>
      <c r="L11" s="291">
        <f>IFERROR('EUROSTAT EB ktoe'!K11*Contents!$C$5,0)</f>
        <v>1456.629588</v>
      </c>
      <c r="M11" s="68">
        <f>IFERROR('EUROSTAT EB ktoe'!L11*Contents!$C$5,0)</f>
        <v>121787.73180000001</v>
      </c>
      <c r="N11" s="68">
        <f>IFERROR('EUROSTAT EB ktoe'!M11*Contents!$C$5,0)</f>
        <v>146634.75694800002</v>
      </c>
      <c r="O11" s="68">
        <f>IFERROR('EUROSTAT EB ktoe'!N11*Contents!$C$5,0)</f>
        <v>0</v>
      </c>
      <c r="P11" s="68">
        <f>IFERROR('EUROSTAT EB ktoe'!O11*Contents!$C$5,0)</f>
        <v>202.30617599999999</v>
      </c>
      <c r="Q11" s="68">
        <f>IFERROR('EUROSTAT EB ktoe'!P11*Contents!$C$5,0)</f>
        <v>0</v>
      </c>
      <c r="R11" s="68">
        <f>IFERROR('EUROSTAT EB ktoe'!Q11*Contents!$C$5,0)</f>
        <v>-1542.375252</v>
      </c>
      <c r="S11" s="68">
        <f>IFERROR('EUROSTAT EB ktoe'!R11*Contents!$C$5,0)</f>
        <v>0</v>
      </c>
      <c r="T11" s="68">
        <f>IFERROR('EUROSTAT EB ktoe'!S11*Contents!$C$5,0)</f>
        <v>-631.913724</v>
      </c>
      <c r="U11" s="68">
        <f>IFERROR('EUROSTAT EB ktoe'!T11*Contents!$C$5,0)</f>
        <v>862.60640400000011</v>
      </c>
      <c r="V11" s="67">
        <f>IFERROR('EUROSTAT EB ktoe'!U11*Contents!$C$5,0)</f>
        <v>0</v>
      </c>
      <c r="W11" s="68">
        <f>IFERROR('EUROSTAT EB ktoe'!V11*Contents!$C$5,0)</f>
        <v>0</v>
      </c>
      <c r="X11" s="68">
        <f>IFERROR('EUROSTAT EB ktoe'!W11*Contents!$C$5,0)</f>
        <v>0</v>
      </c>
      <c r="Y11" s="68">
        <f>IFERROR('EUROSTAT EB ktoe'!X11*Contents!$C$5,0)</f>
        <v>0</v>
      </c>
      <c r="Z11" s="68">
        <f>IFERROR('EUROSTAT EB ktoe'!Y11*Contents!$C$5,0)</f>
        <v>0</v>
      </c>
      <c r="AA11" s="67">
        <f>IFERROR('EUROSTAT EB ktoe'!Z11*Contents!$C$5,0)</f>
        <v>0</v>
      </c>
      <c r="AB11" s="68">
        <f>IFERROR('EUROSTAT EB ktoe'!AA11*Contents!$C$5,0)</f>
        <v>0</v>
      </c>
      <c r="AC11" s="68">
        <f>IFERROR('EUROSTAT EB ktoe'!AB11*Contents!$C$5,0)</f>
        <v>0</v>
      </c>
      <c r="AD11" s="67">
        <f>IFERROR('EUROSTAT EB ktoe'!AC11*Contents!$C$5,0)</f>
        <v>0</v>
      </c>
      <c r="AE11" s="67">
        <f>IFERROR('EUROSTAT EB ktoe'!AD11*Contents!$C$5,0)</f>
        <v>1752622.6152959999</v>
      </c>
      <c r="AF11" s="68">
        <f>IFERROR('EUROSTAT EB ktoe'!AE11*Contents!$C$5,0)</f>
        <v>2430872.4922560002</v>
      </c>
      <c r="AG11" s="68">
        <f>IFERROR('EUROSTAT EB ktoe'!AF11*Contents!$C$5,0)</f>
        <v>222728.00475600001</v>
      </c>
      <c r="AH11" s="68">
        <f>IFERROR('EUROSTAT EB ktoe'!AG11*Contents!$C$5,0)</f>
        <v>0</v>
      </c>
      <c r="AI11" s="68">
        <f>IFERROR('EUROSTAT EB ktoe'!AH11*Contents!$C$5,0)</f>
        <v>33292.931184000001</v>
      </c>
      <c r="AJ11" s="68">
        <f>IFERROR('EUROSTAT EB ktoe'!AI11*Contents!$C$5,0)</f>
        <v>0</v>
      </c>
      <c r="AK11" s="68">
        <f>IFERROR('EUROSTAT EB ktoe'!AJ11*Contents!$C$5,0)</f>
        <v>12026.038716000001</v>
      </c>
      <c r="AL11" s="68">
        <f>IFERROR('EUROSTAT EB ktoe'!AK11*Contents!$C$5,0)</f>
        <v>0</v>
      </c>
      <c r="AM11" s="68">
        <f>IFERROR('EUROSTAT EB ktoe'!AL11*Contents!$C$5,0)</f>
        <v>56805.288227999998</v>
      </c>
      <c r="AN11" s="68">
        <f>IFERROR('EUROSTAT EB ktoe'!AM11*Contents!$C$5,0)</f>
        <v>-794776.93642799999</v>
      </c>
      <c r="AO11" s="68">
        <f>IFERROR('EUROSTAT EB ktoe'!AN11*Contents!$C$5,0)</f>
        <v>-2211.8864400000002</v>
      </c>
      <c r="AP11" s="68">
        <f>IFERROR('EUROSTAT EB ktoe'!AO11*Contents!$C$5,0)</f>
        <v>0</v>
      </c>
      <c r="AQ11" s="68">
        <f>IFERROR('EUROSTAT EB ktoe'!AP11*Contents!$C$5,0)</f>
        <v>-211419.918504</v>
      </c>
      <c r="AR11" s="68">
        <f>IFERROR('EUROSTAT EB ktoe'!AQ11*Contents!$C$5,0)</f>
        <v>76.660308000000001</v>
      </c>
      <c r="AS11" s="68">
        <f>IFERROR('EUROSTAT EB ktoe'!AR11*Contents!$C$5,0)</f>
        <v>479681.38292400003</v>
      </c>
      <c r="AT11" s="68">
        <f>IFERROR('EUROSTAT EB ktoe'!AS11*Contents!$C$5,0)</f>
        <v>-512471.18635200005</v>
      </c>
      <c r="AU11" s="68">
        <f>IFERROR('EUROSTAT EB ktoe'!AT11*Contents!$C$5,0)</f>
        <v>79578.716939999998</v>
      </c>
      <c r="AV11" s="68">
        <f>IFERROR('EUROSTAT EB ktoe'!AU11*Contents!$C$5,0)</f>
        <v>22194.85482</v>
      </c>
      <c r="AW11" s="68">
        <f>IFERROR('EUROSTAT EB ktoe'!AV11*Contents!$C$5,0)</f>
        <v>-9699.3502200000003</v>
      </c>
      <c r="AX11" s="68">
        <f>IFERROR('EUROSTAT EB ktoe'!AW11*Contents!$C$5,0)</f>
        <v>-6610.371048</v>
      </c>
      <c r="AY11" s="68">
        <f>IFERROR('EUROSTAT EB ktoe'!AX11*Contents!$C$5,0)</f>
        <v>14307.049224000002</v>
      </c>
      <c r="AZ11" s="68">
        <f>IFERROR('EUROSTAT EB ktoe'!AY11*Contents!$C$5,0)</f>
        <v>880.52590799999996</v>
      </c>
      <c r="BA11" s="68">
        <f>IFERROR('EUROSTAT EB ktoe'!AZ11*Contents!$C$5,0)</f>
        <v>-62631.722844000004</v>
      </c>
      <c r="BB11" s="67">
        <f>IFERROR('EUROSTAT EB ktoe'!BA11*Contents!$C$5,0)</f>
        <v>1344195.3348720002</v>
      </c>
      <c r="BC11" s="67">
        <f>IFERROR('EUROSTAT EB ktoe'!BB11*Contents!$C$5,0)</f>
        <v>229432.99748399999</v>
      </c>
      <c r="BD11" s="68">
        <f>IFERROR('EUROSTAT EB ktoe'!BC11*Contents!$C$5,0)</f>
        <v>267.07597199999998</v>
      </c>
      <c r="BE11" s="68">
        <f>IFERROR('EUROSTAT EB ktoe'!BD11*Contents!$C$5,0)</f>
        <v>0</v>
      </c>
      <c r="BF11" s="68">
        <f>IFERROR('EUROSTAT EB ktoe'!BE11*Contents!$C$5,0)</f>
        <v>41428.553472</v>
      </c>
      <c r="BG11" s="68">
        <f>IFERROR('EUROSTAT EB ktoe'!BF11*Contents!$C$5,0)</f>
        <v>19207.656756</v>
      </c>
      <c r="BH11" s="68">
        <f>IFERROR('EUROSTAT EB ktoe'!BG11*Contents!$C$5,0)</f>
        <v>1207.0125720000001</v>
      </c>
      <c r="BI11" s="68">
        <f>IFERROR('EUROSTAT EB ktoe'!BH11*Contents!$C$5,0)</f>
        <v>5563.9222559999998</v>
      </c>
      <c r="BJ11" s="68">
        <f>IFERROR('EUROSTAT EB ktoe'!BI11*Contents!$C$5,0)</f>
        <v>65015.644896000005</v>
      </c>
      <c r="BK11" s="68">
        <f>IFERROR('EUROSTAT EB ktoe'!BJ11*Contents!$C$5,0)</f>
        <v>270.006732</v>
      </c>
      <c r="BL11" s="68">
        <f>IFERROR('EUROSTAT EB ktoe'!BK11*Contents!$C$5,0)</f>
        <v>14903.668224000001</v>
      </c>
      <c r="BM11" s="68">
        <f>IFERROR('EUROSTAT EB ktoe'!BL11*Contents!$C$5,0)</f>
        <v>38480.334516000003</v>
      </c>
      <c r="BN11" s="68">
        <f>IFERROR('EUROSTAT EB ktoe'!BM11*Contents!$C$5,0)</f>
        <v>9235.4109120000012</v>
      </c>
      <c r="BO11" s="68">
        <f>IFERROR('EUROSTAT EB ktoe'!BN11*Contents!$C$5,0)</f>
        <v>-798.63210000000004</v>
      </c>
      <c r="BP11" s="68">
        <f>IFERROR('EUROSTAT EB ktoe'!BO11*Contents!$C$5,0)</f>
        <v>25776.829691999999</v>
      </c>
      <c r="BQ11" s="68">
        <f>IFERROR('EUROSTAT EB ktoe'!BP11*Contents!$C$5,0)</f>
        <v>-3680.3646720000002</v>
      </c>
      <c r="BR11" s="68">
        <f>IFERROR('EUROSTAT EB ktoe'!BQ11*Contents!$C$5,0)</f>
        <v>0</v>
      </c>
      <c r="BS11" s="68">
        <f>IFERROR('EUROSTAT EB ktoe'!BR11*Contents!$C$5,0)</f>
        <v>0</v>
      </c>
      <c r="BT11" s="68">
        <f>IFERROR('EUROSTAT EB ktoe'!BS11*Contents!$C$5,0)</f>
        <v>1673.0871480000001</v>
      </c>
      <c r="BU11" s="68">
        <f>IFERROR('EUROSTAT EB ktoe'!BT11*Contents!$C$5,0)</f>
        <v>10882.916712000002</v>
      </c>
      <c r="BV11" s="67">
        <f>IFERROR('EUROSTAT EB ktoe'!BU11*Contents!$C$5,0)</f>
        <v>34124.052852000001</v>
      </c>
      <c r="BW11" s="68">
        <f>IFERROR('EUROSTAT EB ktoe'!BV11*Contents!$C$5,0)</f>
        <v>0</v>
      </c>
      <c r="BX11" s="68">
        <f>IFERROR('EUROSTAT EB ktoe'!BW11*Contents!$C$5,0)</f>
        <v>34124.052852000001</v>
      </c>
      <c r="BY11" s="67">
        <f>IFERROR('EUROSTAT EB ktoe'!BX11*Contents!$C$5,0)</f>
        <v>38112.859080000002</v>
      </c>
      <c r="BZ11" s="67">
        <f>IFERROR('EUROSTAT EB ktoe'!BY11*Contents!$C$5,0)</f>
        <v>9031.1788080000006</v>
      </c>
      <c r="CA11" s="67">
        <f>IFERROR('EUROSTAT EB ktoe'!BZ11*Contents!$C$5,0)</f>
        <v>3078.8471160000004</v>
      </c>
      <c r="CB11" s="69">
        <f>IFERROR('EUROSTAT EB ktoe'!CA11*Contents!$C$5,0)</f>
        <v>3400607.0084040002</v>
      </c>
      <c r="CC11" s="67">
        <f>IFERROR('EUROSTAT EB ktoe'!CB11*Contents!$C$5,0)</f>
        <v>152527.21740000002</v>
      </c>
    </row>
    <row r="12" spans="1:85" ht="11.25" customHeight="1" x14ac:dyDescent="0.2">
      <c r="A12" s="70" t="s">
        <v>154</v>
      </c>
      <c r="B12" s="71" t="s">
        <v>162</v>
      </c>
      <c r="C12" s="71"/>
      <c r="D12" s="71"/>
      <c r="E12" s="71"/>
      <c r="F12" s="71"/>
      <c r="G12" s="72"/>
      <c r="H12" s="73" t="s">
        <v>163</v>
      </c>
      <c r="I12" s="167" t="s">
        <v>162</v>
      </c>
      <c r="J12" s="35">
        <f>IFERROR('EUROSTAT EB ktoe'!I12*Contents!$C$5,0)</f>
        <v>500255.65306800004</v>
      </c>
      <c r="K12" s="35">
        <f>IFERROR('EUROSTAT EB ktoe'!J12*Contents!$C$5,0)</f>
        <v>0</v>
      </c>
      <c r="L12" s="36">
        <f>IFERROR('EUROSTAT EB ktoe'!K12*Contents!$C$5,0)</f>
        <v>0</v>
      </c>
      <c r="M12" s="36">
        <f>IFERROR('EUROSTAT EB ktoe'!L12*Contents!$C$5,0)</f>
        <v>0</v>
      </c>
      <c r="N12" s="36">
        <f>IFERROR('EUROSTAT EB ktoe'!M12*Contents!$C$5,0)</f>
        <v>0</v>
      </c>
      <c r="O12" s="36">
        <f>IFERROR('EUROSTAT EB ktoe'!N12*Contents!$C$5,0)</f>
        <v>0</v>
      </c>
      <c r="P12" s="36">
        <f>IFERROR('EUROSTAT EB ktoe'!O12*Contents!$C$5,0)</f>
        <v>0</v>
      </c>
      <c r="Q12" s="36">
        <f>IFERROR('EUROSTAT EB ktoe'!P12*Contents!$C$5,0)</f>
        <v>0</v>
      </c>
      <c r="R12" s="36">
        <f>IFERROR('EUROSTAT EB ktoe'!Q12*Contents!$C$5,0)</f>
        <v>0</v>
      </c>
      <c r="S12" s="36">
        <f>IFERROR('EUROSTAT EB ktoe'!R12*Contents!$C$5,0)</f>
        <v>0</v>
      </c>
      <c r="T12" s="36">
        <f>IFERROR('EUROSTAT EB ktoe'!S12*Contents!$C$5,0)</f>
        <v>0</v>
      </c>
      <c r="U12" s="36">
        <f>IFERROR('EUROSTAT EB ktoe'!T12*Contents!$C$5,0)</f>
        <v>0</v>
      </c>
      <c r="V12" s="35">
        <f>IFERROR('EUROSTAT EB ktoe'!U12*Contents!$C$5,0)</f>
        <v>0</v>
      </c>
      <c r="W12" s="36">
        <f>IFERROR('EUROSTAT EB ktoe'!V12*Contents!$C$5,0)</f>
        <v>0</v>
      </c>
      <c r="X12" s="36">
        <f>IFERROR('EUROSTAT EB ktoe'!W12*Contents!$C$5,0)</f>
        <v>0</v>
      </c>
      <c r="Y12" s="36">
        <f>IFERROR('EUROSTAT EB ktoe'!X12*Contents!$C$5,0)</f>
        <v>0</v>
      </c>
      <c r="Z12" s="36">
        <f>IFERROR('EUROSTAT EB ktoe'!Y12*Contents!$C$5,0)</f>
        <v>0</v>
      </c>
      <c r="AA12" s="35">
        <f>IFERROR('EUROSTAT EB ktoe'!Z12*Contents!$C$5,0)</f>
        <v>0</v>
      </c>
      <c r="AB12" s="36">
        <f>IFERROR('EUROSTAT EB ktoe'!AA12*Contents!$C$5,0)</f>
        <v>0</v>
      </c>
      <c r="AC12" s="36">
        <f>IFERROR('EUROSTAT EB ktoe'!AB12*Contents!$C$5,0)</f>
        <v>0</v>
      </c>
      <c r="AD12" s="35">
        <f>IFERROR('EUROSTAT EB ktoe'!AC12*Contents!$C$5,0)</f>
        <v>0</v>
      </c>
      <c r="AE12" s="35">
        <f>IFERROR('EUROSTAT EB ktoe'!AD12*Contents!$C$5,0)</f>
        <v>495784.56934800005</v>
      </c>
      <c r="AF12" s="36">
        <f>IFERROR('EUROSTAT EB ktoe'!AE12*Contents!$C$5,0)</f>
        <v>0</v>
      </c>
      <c r="AG12" s="36">
        <f>IFERROR('EUROSTAT EB ktoe'!AF12*Contents!$C$5,0)</f>
        <v>0</v>
      </c>
      <c r="AH12" s="36">
        <f>IFERROR('EUROSTAT EB ktoe'!AG12*Contents!$C$5,0)</f>
        <v>0</v>
      </c>
      <c r="AI12" s="36">
        <f>IFERROR('EUROSTAT EB ktoe'!AH12*Contents!$C$5,0)</f>
        <v>0</v>
      </c>
      <c r="AJ12" s="36">
        <f>IFERROR('EUROSTAT EB ktoe'!AI12*Contents!$C$5,0)</f>
        <v>0</v>
      </c>
      <c r="AK12" s="36">
        <f>IFERROR('EUROSTAT EB ktoe'!AJ12*Contents!$C$5,0)</f>
        <v>0</v>
      </c>
      <c r="AL12" s="36">
        <f>IFERROR('EUROSTAT EB ktoe'!AK12*Contents!$C$5,0)</f>
        <v>0</v>
      </c>
      <c r="AM12" s="36">
        <f>IFERROR('EUROSTAT EB ktoe'!AL12*Contents!$C$5,0)</f>
        <v>0</v>
      </c>
      <c r="AN12" s="36">
        <f>IFERROR('EUROSTAT EB ktoe'!AM12*Contents!$C$5,0)</f>
        <v>0</v>
      </c>
      <c r="AO12" s="36">
        <f>IFERROR('EUROSTAT EB ktoe'!AN12*Contents!$C$5,0)</f>
        <v>0</v>
      </c>
      <c r="AP12" s="36">
        <f>IFERROR('EUROSTAT EB ktoe'!AO12*Contents!$C$5,0)</f>
        <v>0</v>
      </c>
      <c r="AQ12" s="36">
        <f>IFERROR('EUROSTAT EB ktoe'!AP12*Contents!$C$5,0)</f>
        <v>0</v>
      </c>
      <c r="AR12" s="36">
        <f>IFERROR('EUROSTAT EB ktoe'!AQ12*Contents!$C$5,0)</f>
        <v>0</v>
      </c>
      <c r="AS12" s="36">
        <f>IFERROR('EUROSTAT EB ktoe'!AR12*Contents!$C$5,0)</f>
        <v>0</v>
      </c>
      <c r="AT12" s="36">
        <f>IFERROR('EUROSTAT EB ktoe'!AS12*Contents!$C$5,0)</f>
        <v>106754.314644</v>
      </c>
      <c r="AU12" s="36">
        <f>IFERROR('EUROSTAT EB ktoe'!AT12*Contents!$C$5,0)</f>
        <v>385201.67731200001</v>
      </c>
      <c r="AV12" s="36">
        <f>IFERROR('EUROSTAT EB ktoe'!AU12*Contents!$C$5,0)</f>
        <v>0</v>
      </c>
      <c r="AW12" s="36">
        <f>IFERROR('EUROSTAT EB ktoe'!AV12*Contents!$C$5,0)</f>
        <v>3828.5773920000001</v>
      </c>
      <c r="AX12" s="36">
        <f>IFERROR('EUROSTAT EB ktoe'!AW12*Contents!$C$5,0)</f>
        <v>0</v>
      </c>
      <c r="AY12" s="36">
        <f>IFERROR('EUROSTAT EB ktoe'!AX12*Contents!$C$5,0)</f>
        <v>0</v>
      </c>
      <c r="AZ12" s="36">
        <f>IFERROR('EUROSTAT EB ktoe'!AY12*Contents!$C$5,0)</f>
        <v>0</v>
      </c>
      <c r="BA12" s="36">
        <f>IFERROR('EUROSTAT EB ktoe'!AZ12*Contents!$C$5,0)</f>
        <v>0</v>
      </c>
      <c r="BB12" s="35">
        <f>IFERROR('EUROSTAT EB ktoe'!BA12*Contents!$C$5,0)</f>
        <v>2489.3038080000001</v>
      </c>
      <c r="BC12" s="35">
        <f>IFERROR('EUROSTAT EB ktoe'!BB12*Contents!$C$5,0)</f>
        <v>1981.7799120000002</v>
      </c>
      <c r="BD12" s="36">
        <f>IFERROR('EUROSTAT EB ktoe'!BC12*Contents!$C$5,0)</f>
        <v>0</v>
      </c>
      <c r="BE12" s="36">
        <f>IFERROR('EUROSTAT EB ktoe'!BD12*Contents!$C$5,0)</f>
        <v>0</v>
      </c>
      <c r="BF12" s="36">
        <f>IFERROR('EUROSTAT EB ktoe'!BE12*Contents!$C$5,0)</f>
        <v>0</v>
      </c>
      <c r="BG12" s="36">
        <f>IFERROR('EUROSTAT EB ktoe'!BF12*Contents!$C$5,0)</f>
        <v>0</v>
      </c>
      <c r="BH12" s="36">
        <f>IFERROR('EUROSTAT EB ktoe'!BG12*Contents!$C$5,0)</f>
        <v>0</v>
      </c>
      <c r="BI12" s="36">
        <f>IFERROR('EUROSTAT EB ktoe'!BH12*Contents!$C$5,0)</f>
        <v>0</v>
      </c>
      <c r="BJ12" s="36">
        <f>IFERROR('EUROSTAT EB ktoe'!BI12*Contents!$C$5,0)</f>
        <v>0</v>
      </c>
      <c r="BK12" s="36">
        <f>IFERROR('EUROSTAT EB ktoe'!BJ12*Contents!$C$5,0)</f>
        <v>0</v>
      </c>
      <c r="BL12" s="36">
        <f>IFERROR('EUROSTAT EB ktoe'!BK12*Contents!$C$5,0)</f>
        <v>0</v>
      </c>
      <c r="BM12" s="36">
        <f>IFERROR('EUROSTAT EB ktoe'!BL12*Contents!$C$5,0)</f>
        <v>0</v>
      </c>
      <c r="BN12" s="36">
        <f>IFERROR('EUROSTAT EB ktoe'!BM12*Contents!$C$5,0)</f>
        <v>0</v>
      </c>
      <c r="BO12" s="36">
        <f>IFERROR('EUROSTAT EB ktoe'!BN12*Contents!$C$5,0)</f>
        <v>0</v>
      </c>
      <c r="BP12" s="36">
        <f>IFERROR('EUROSTAT EB ktoe'!BO12*Contents!$C$5,0)</f>
        <v>0</v>
      </c>
      <c r="BQ12" s="36">
        <f>IFERROR('EUROSTAT EB ktoe'!BP12*Contents!$C$5,0)</f>
        <v>1981.7799120000002</v>
      </c>
      <c r="BR12" s="36">
        <f>IFERROR('EUROSTAT EB ktoe'!BQ12*Contents!$C$5,0)</f>
        <v>0</v>
      </c>
      <c r="BS12" s="36">
        <f>IFERROR('EUROSTAT EB ktoe'!BR12*Contents!$C$5,0)</f>
        <v>0</v>
      </c>
      <c r="BT12" s="36">
        <f>IFERROR('EUROSTAT EB ktoe'!BS12*Contents!$C$5,0)</f>
        <v>0</v>
      </c>
      <c r="BU12" s="36">
        <f>IFERROR('EUROSTAT EB ktoe'!BT12*Contents!$C$5,0)</f>
        <v>0</v>
      </c>
      <c r="BV12" s="35">
        <f>IFERROR('EUROSTAT EB ktoe'!BU12*Contents!$C$5,0)</f>
        <v>0</v>
      </c>
      <c r="BW12" s="36">
        <f>IFERROR('EUROSTAT EB ktoe'!BV12*Contents!$C$5,0)</f>
        <v>0</v>
      </c>
      <c r="BX12" s="36">
        <f>IFERROR('EUROSTAT EB ktoe'!BW12*Contents!$C$5,0)</f>
        <v>0</v>
      </c>
      <c r="BY12" s="35">
        <f>IFERROR('EUROSTAT EB ktoe'!BX12*Contents!$C$5,0)</f>
        <v>0</v>
      </c>
      <c r="BZ12" s="35">
        <f>IFERROR('EUROSTAT EB ktoe'!BY12*Contents!$C$5,0)</f>
        <v>0</v>
      </c>
      <c r="CA12" s="35">
        <f>IFERROR('EUROSTAT EB ktoe'!BZ12*Contents!$C$5,0)</f>
        <v>0</v>
      </c>
      <c r="CB12" s="37">
        <f>IFERROR('EUROSTAT EB ktoe'!CA12*Contents!$C$5,0)</f>
        <v>498262.98747600004</v>
      </c>
      <c r="CC12" s="35">
        <f>IFERROR('EUROSTAT EB ktoe'!CB12*Contents!$C$5,0)</f>
        <v>1992.6655920000001</v>
      </c>
    </row>
    <row r="13" spans="1:85" ht="11.25" customHeight="1" x14ac:dyDescent="0.2">
      <c r="A13" s="62" t="s">
        <v>159</v>
      </c>
      <c r="B13" s="63" t="s">
        <v>164</v>
      </c>
      <c r="C13" s="64"/>
      <c r="D13" s="64"/>
      <c r="E13" s="64"/>
      <c r="F13" s="64"/>
      <c r="G13" s="65"/>
      <c r="H13" s="66" t="s">
        <v>165</v>
      </c>
      <c r="I13" s="169" t="s">
        <v>164</v>
      </c>
      <c r="J13" s="67">
        <f>IFERROR('EUROSTAT EB ktoe'!I13*Contents!$C$5,0)</f>
        <v>3179112.0162479999</v>
      </c>
      <c r="K13" s="67">
        <f>IFERROR('EUROSTAT EB ktoe'!J13*Contents!$C$5,0)</f>
        <v>268769.78380800004</v>
      </c>
      <c r="L13" s="68">
        <f>IFERROR('EUROSTAT EB ktoe'!K13*Contents!$C$5,0)</f>
        <v>1456.629588</v>
      </c>
      <c r="M13" s="68">
        <f>IFERROR('EUROSTAT EB ktoe'!L13*Contents!$C$5,0)</f>
        <v>121787.73180000001</v>
      </c>
      <c r="N13" s="68">
        <f>IFERROR('EUROSTAT EB ktoe'!M13*Contents!$C$5,0)</f>
        <v>146634.75694800002</v>
      </c>
      <c r="O13" s="68">
        <f>IFERROR('EUROSTAT EB ktoe'!N13*Contents!$C$5,0)</f>
        <v>0</v>
      </c>
      <c r="P13" s="68">
        <f>IFERROR('EUROSTAT EB ktoe'!O13*Contents!$C$5,0)</f>
        <v>202.30617599999999</v>
      </c>
      <c r="Q13" s="68">
        <f>IFERROR('EUROSTAT EB ktoe'!P13*Contents!$C$5,0)</f>
        <v>0</v>
      </c>
      <c r="R13" s="68">
        <f>IFERROR('EUROSTAT EB ktoe'!Q13*Contents!$C$5,0)</f>
        <v>-1542.375252</v>
      </c>
      <c r="S13" s="68">
        <f>IFERROR('EUROSTAT EB ktoe'!R13*Contents!$C$5,0)</f>
        <v>0</v>
      </c>
      <c r="T13" s="68">
        <f>IFERROR('EUROSTAT EB ktoe'!S13*Contents!$C$5,0)</f>
        <v>-631.913724</v>
      </c>
      <c r="U13" s="68">
        <f>IFERROR('EUROSTAT EB ktoe'!T13*Contents!$C$5,0)</f>
        <v>862.60640400000011</v>
      </c>
      <c r="V13" s="67">
        <f>IFERROR('EUROSTAT EB ktoe'!U13*Contents!$C$5,0)</f>
        <v>0</v>
      </c>
      <c r="W13" s="68">
        <f>IFERROR('EUROSTAT EB ktoe'!V13*Contents!$C$5,0)</f>
        <v>0</v>
      </c>
      <c r="X13" s="68">
        <f>IFERROR('EUROSTAT EB ktoe'!W13*Contents!$C$5,0)</f>
        <v>0</v>
      </c>
      <c r="Y13" s="68">
        <f>IFERROR('EUROSTAT EB ktoe'!X13*Contents!$C$5,0)</f>
        <v>0</v>
      </c>
      <c r="Z13" s="68">
        <f>IFERROR('EUROSTAT EB ktoe'!Y13*Contents!$C$5,0)</f>
        <v>0</v>
      </c>
      <c r="AA13" s="67">
        <f>IFERROR('EUROSTAT EB ktoe'!Z13*Contents!$C$5,0)</f>
        <v>0</v>
      </c>
      <c r="AB13" s="68">
        <f>IFERROR('EUROSTAT EB ktoe'!AA13*Contents!$C$5,0)</f>
        <v>0</v>
      </c>
      <c r="AC13" s="68">
        <f>IFERROR('EUROSTAT EB ktoe'!AB13*Contents!$C$5,0)</f>
        <v>0</v>
      </c>
      <c r="AD13" s="67">
        <f>IFERROR('EUROSTAT EB ktoe'!AC13*Contents!$C$5,0)</f>
        <v>0</v>
      </c>
      <c r="AE13" s="67">
        <f>IFERROR('EUROSTAT EB ktoe'!AD13*Contents!$C$5,0)</f>
        <v>1256838.0040800001</v>
      </c>
      <c r="AF13" s="68">
        <f>IFERROR('EUROSTAT EB ktoe'!AE13*Contents!$C$5,0)</f>
        <v>2430872.4922560002</v>
      </c>
      <c r="AG13" s="68">
        <f>IFERROR('EUROSTAT EB ktoe'!AF13*Contents!$C$5,0)</f>
        <v>222728.00475600001</v>
      </c>
      <c r="AH13" s="68">
        <f>IFERROR('EUROSTAT EB ktoe'!AG13*Contents!$C$5,0)</f>
        <v>0</v>
      </c>
      <c r="AI13" s="68">
        <f>IFERROR('EUROSTAT EB ktoe'!AH13*Contents!$C$5,0)</f>
        <v>33292.931184000001</v>
      </c>
      <c r="AJ13" s="68">
        <f>IFERROR('EUROSTAT EB ktoe'!AI13*Contents!$C$5,0)</f>
        <v>0</v>
      </c>
      <c r="AK13" s="68">
        <f>IFERROR('EUROSTAT EB ktoe'!AJ13*Contents!$C$5,0)</f>
        <v>12026.038716000001</v>
      </c>
      <c r="AL13" s="68">
        <f>IFERROR('EUROSTAT EB ktoe'!AK13*Contents!$C$5,0)</f>
        <v>0</v>
      </c>
      <c r="AM13" s="68">
        <f>IFERROR('EUROSTAT EB ktoe'!AL13*Contents!$C$5,0)</f>
        <v>56805.288227999998</v>
      </c>
      <c r="AN13" s="68">
        <f>IFERROR('EUROSTAT EB ktoe'!AM13*Contents!$C$5,0)</f>
        <v>-794776.93642799999</v>
      </c>
      <c r="AO13" s="68">
        <f>IFERROR('EUROSTAT EB ktoe'!AN13*Contents!$C$5,0)</f>
        <v>-2211.8864400000002</v>
      </c>
      <c r="AP13" s="68">
        <f>IFERROR('EUROSTAT EB ktoe'!AO13*Contents!$C$5,0)</f>
        <v>0</v>
      </c>
      <c r="AQ13" s="68">
        <f>IFERROR('EUROSTAT EB ktoe'!AP13*Contents!$C$5,0)</f>
        <v>-211419.918504</v>
      </c>
      <c r="AR13" s="68">
        <f>IFERROR('EUROSTAT EB ktoe'!AQ13*Contents!$C$5,0)</f>
        <v>76.660308000000001</v>
      </c>
      <c r="AS13" s="68">
        <f>IFERROR('EUROSTAT EB ktoe'!AR13*Contents!$C$5,0)</f>
        <v>479681.38292400003</v>
      </c>
      <c r="AT13" s="68">
        <f>IFERROR('EUROSTAT EB ktoe'!AS13*Contents!$C$5,0)</f>
        <v>-619225.54286400008</v>
      </c>
      <c r="AU13" s="68">
        <f>IFERROR('EUROSTAT EB ktoe'!AT13*Contents!$C$5,0)</f>
        <v>-305622.960372</v>
      </c>
      <c r="AV13" s="68">
        <f>IFERROR('EUROSTAT EB ktoe'!AU13*Contents!$C$5,0)</f>
        <v>22194.85482</v>
      </c>
      <c r="AW13" s="68">
        <f>IFERROR('EUROSTAT EB ktoe'!AV13*Contents!$C$5,0)</f>
        <v>-13527.885744000001</v>
      </c>
      <c r="AX13" s="68">
        <f>IFERROR('EUROSTAT EB ktoe'!AW13*Contents!$C$5,0)</f>
        <v>-6610.371048</v>
      </c>
      <c r="AY13" s="68">
        <f>IFERROR('EUROSTAT EB ktoe'!AX13*Contents!$C$5,0)</f>
        <v>14307.049224000002</v>
      </c>
      <c r="AZ13" s="68">
        <f>IFERROR('EUROSTAT EB ktoe'!AY13*Contents!$C$5,0)</f>
        <v>880.52590799999996</v>
      </c>
      <c r="BA13" s="68">
        <f>IFERROR('EUROSTAT EB ktoe'!AZ13*Contents!$C$5,0)</f>
        <v>-62631.722844000004</v>
      </c>
      <c r="BB13" s="67">
        <f>IFERROR('EUROSTAT EB ktoe'!BA13*Contents!$C$5,0)</f>
        <v>1341706.0310640002</v>
      </c>
      <c r="BC13" s="67">
        <f>IFERROR('EUROSTAT EB ktoe'!BB13*Contents!$C$5,0)</f>
        <v>227451.21757199999</v>
      </c>
      <c r="BD13" s="68">
        <f>IFERROR('EUROSTAT EB ktoe'!BC13*Contents!$C$5,0)</f>
        <v>267.07597199999998</v>
      </c>
      <c r="BE13" s="68">
        <f>IFERROR('EUROSTAT EB ktoe'!BD13*Contents!$C$5,0)</f>
        <v>0</v>
      </c>
      <c r="BF13" s="68">
        <f>IFERROR('EUROSTAT EB ktoe'!BE13*Contents!$C$5,0)</f>
        <v>41428.553472</v>
      </c>
      <c r="BG13" s="68">
        <f>IFERROR('EUROSTAT EB ktoe'!BF13*Contents!$C$5,0)</f>
        <v>19207.656756</v>
      </c>
      <c r="BH13" s="68">
        <f>IFERROR('EUROSTAT EB ktoe'!BG13*Contents!$C$5,0)</f>
        <v>1207.0125720000001</v>
      </c>
      <c r="BI13" s="68">
        <f>IFERROR('EUROSTAT EB ktoe'!BH13*Contents!$C$5,0)</f>
        <v>5563.9222559999998</v>
      </c>
      <c r="BJ13" s="68">
        <f>IFERROR('EUROSTAT EB ktoe'!BI13*Contents!$C$5,0)</f>
        <v>65015.644896000005</v>
      </c>
      <c r="BK13" s="68">
        <f>IFERROR('EUROSTAT EB ktoe'!BJ13*Contents!$C$5,0)</f>
        <v>270.006732</v>
      </c>
      <c r="BL13" s="68">
        <f>IFERROR('EUROSTAT EB ktoe'!BK13*Contents!$C$5,0)</f>
        <v>14903.668224000001</v>
      </c>
      <c r="BM13" s="68">
        <f>IFERROR('EUROSTAT EB ktoe'!BL13*Contents!$C$5,0)</f>
        <v>38480.334516000003</v>
      </c>
      <c r="BN13" s="68">
        <f>IFERROR('EUROSTAT EB ktoe'!BM13*Contents!$C$5,0)</f>
        <v>9235.4109120000012</v>
      </c>
      <c r="BO13" s="68">
        <f>IFERROR('EUROSTAT EB ktoe'!BN13*Contents!$C$5,0)</f>
        <v>-798.63210000000004</v>
      </c>
      <c r="BP13" s="68">
        <f>IFERROR('EUROSTAT EB ktoe'!BO13*Contents!$C$5,0)</f>
        <v>25776.829691999999</v>
      </c>
      <c r="BQ13" s="68">
        <f>IFERROR('EUROSTAT EB ktoe'!BP13*Contents!$C$5,0)</f>
        <v>-5662.1445840000006</v>
      </c>
      <c r="BR13" s="68">
        <f>IFERROR('EUROSTAT EB ktoe'!BQ13*Contents!$C$5,0)</f>
        <v>0</v>
      </c>
      <c r="BS13" s="68">
        <f>IFERROR('EUROSTAT EB ktoe'!BR13*Contents!$C$5,0)</f>
        <v>0</v>
      </c>
      <c r="BT13" s="68">
        <f>IFERROR('EUROSTAT EB ktoe'!BS13*Contents!$C$5,0)</f>
        <v>1673.0871480000001</v>
      </c>
      <c r="BU13" s="68">
        <f>IFERROR('EUROSTAT EB ktoe'!BT13*Contents!$C$5,0)</f>
        <v>10882.916712000002</v>
      </c>
      <c r="BV13" s="67">
        <f>IFERROR('EUROSTAT EB ktoe'!BU13*Contents!$C$5,0)</f>
        <v>34124.052852000001</v>
      </c>
      <c r="BW13" s="68">
        <f>IFERROR('EUROSTAT EB ktoe'!BV13*Contents!$C$5,0)</f>
        <v>0</v>
      </c>
      <c r="BX13" s="68">
        <f>IFERROR('EUROSTAT EB ktoe'!BW13*Contents!$C$5,0)</f>
        <v>34124.052852000001</v>
      </c>
      <c r="BY13" s="67">
        <f>IFERROR('EUROSTAT EB ktoe'!BX13*Contents!$C$5,0)</f>
        <v>38112.859080000002</v>
      </c>
      <c r="BZ13" s="67">
        <f>IFERROR('EUROSTAT EB ktoe'!BY13*Contents!$C$5,0)</f>
        <v>9031.1788080000006</v>
      </c>
      <c r="CA13" s="67">
        <f>IFERROR('EUROSTAT EB ktoe'!BZ13*Contents!$C$5,0)</f>
        <v>3078.8471160000004</v>
      </c>
      <c r="CB13" s="69">
        <f>IFERROR('EUROSTAT EB ktoe'!CA13*Contents!$C$5,0)</f>
        <v>2902344.0209280001</v>
      </c>
      <c r="CC13" s="67">
        <f>IFERROR('EUROSTAT EB ktoe'!CB13*Contents!$C$5,0)</f>
        <v>150534.50994000002</v>
      </c>
    </row>
    <row r="14" spans="1:85" ht="11.25" customHeight="1" x14ac:dyDescent="0.2">
      <c r="A14" s="74" t="s">
        <v>154</v>
      </c>
      <c r="B14" s="55" t="s">
        <v>166</v>
      </c>
      <c r="D14" s="55"/>
      <c r="E14" s="55"/>
      <c r="F14" s="55"/>
      <c r="G14" s="56"/>
      <c r="H14" s="57" t="s">
        <v>167</v>
      </c>
      <c r="I14" s="168" t="s">
        <v>166</v>
      </c>
      <c r="J14" s="58">
        <f>IFERROR('EUROSTAT EB ktoe'!I14*Contents!$C$5,0)</f>
        <v>166290.19196400003</v>
      </c>
      <c r="K14" s="58">
        <f>IFERROR('EUROSTAT EB ktoe'!J14*Contents!$C$5,0)</f>
        <v>0</v>
      </c>
      <c r="L14" s="59">
        <f>IFERROR('EUROSTAT EB ktoe'!K14*Contents!$C$5,0)</f>
        <v>0</v>
      </c>
      <c r="M14" s="59">
        <f>IFERROR('EUROSTAT EB ktoe'!L14*Contents!$C$5,0)</f>
        <v>0</v>
      </c>
      <c r="N14" s="59">
        <f>IFERROR('EUROSTAT EB ktoe'!M14*Contents!$C$5,0)</f>
        <v>0</v>
      </c>
      <c r="O14" s="59">
        <f>IFERROR('EUROSTAT EB ktoe'!N14*Contents!$C$5,0)</f>
        <v>0</v>
      </c>
      <c r="P14" s="59">
        <f>IFERROR('EUROSTAT EB ktoe'!O14*Contents!$C$5,0)</f>
        <v>0</v>
      </c>
      <c r="Q14" s="59">
        <f>IFERROR('EUROSTAT EB ktoe'!P14*Contents!$C$5,0)</f>
        <v>0</v>
      </c>
      <c r="R14" s="59">
        <f>IFERROR('EUROSTAT EB ktoe'!Q14*Contents!$C$5,0)</f>
        <v>0</v>
      </c>
      <c r="S14" s="59">
        <f>IFERROR('EUROSTAT EB ktoe'!R14*Contents!$C$5,0)</f>
        <v>0</v>
      </c>
      <c r="T14" s="59">
        <f>IFERROR('EUROSTAT EB ktoe'!S14*Contents!$C$5,0)</f>
        <v>0</v>
      </c>
      <c r="U14" s="59">
        <f>IFERROR('EUROSTAT EB ktoe'!T14*Contents!$C$5,0)</f>
        <v>0</v>
      </c>
      <c r="V14" s="58">
        <f>IFERROR('EUROSTAT EB ktoe'!U14*Contents!$C$5,0)</f>
        <v>0</v>
      </c>
      <c r="W14" s="59">
        <f>IFERROR('EUROSTAT EB ktoe'!V14*Contents!$C$5,0)</f>
        <v>0</v>
      </c>
      <c r="X14" s="59">
        <f>IFERROR('EUROSTAT EB ktoe'!W14*Contents!$C$5,0)</f>
        <v>0</v>
      </c>
      <c r="Y14" s="59">
        <f>IFERROR('EUROSTAT EB ktoe'!X14*Contents!$C$5,0)</f>
        <v>0</v>
      </c>
      <c r="Z14" s="59">
        <f>IFERROR('EUROSTAT EB ktoe'!Y14*Contents!$C$5,0)</f>
        <v>0</v>
      </c>
      <c r="AA14" s="58">
        <f>IFERROR('EUROSTAT EB ktoe'!Z14*Contents!$C$5,0)</f>
        <v>0</v>
      </c>
      <c r="AB14" s="59">
        <f>IFERROR('EUROSTAT EB ktoe'!AA14*Contents!$C$5,0)</f>
        <v>0</v>
      </c>
      <c r="AC14" s="59">
        <f>IFERROR('EUROSTAT EB ktoe'!AB14*Contents!$C$5,0)</f>
        <v>0</v>
      </c>
      <c r="AD14" s="60">
        <f>IFERROR('EUROSTAT EB ktoe'!AC14*Contents!$C$5,0)</f>
        <v>0</v>
      </c>
      <c r="AE14" s="58">
        <f>IFERROR('EUROSTAT EB ktoe'!AD14*Contents!$C$5,0)</f>
        <v>166290.19196400003</v>
      </c>
      <c r="AF14" s="59">
        <f>IFERROR('EUROSTAT EB ktoe'!AE14*Contents!$C$5,0)</f>
        <v>0</v>
      </c>
      <c r="AG14" s="59">
        <f>IFERROR('EUROSTAT EB ktoe'!AF14*Contents!$C$5,0)</f>
        <v>0</v>
      </c>
      <c r="AH14" s="59">
        <f>IFERROR('EUROSTAT EB ktoe'!AG14*Contents!$C$5,0)</f>
        <v>0</v>
      </c>
      <c r="AI14" s="59">
        <f>IFERROR('EUROSTAT EB ktoe'!AH14*Contents!$C$5,0)</f>
        <v>0</v>
      </c>
      <c r="AJ14" s="59">
        <f>IFERROR('EUROSTAT EB ktoe'!AI14*Contents!$C$5,0)</f>
        <v>0</v>
      </c>
      <c r="AK14" s="59">
        <f>IFERROR('EUROSTAT EB ktoe'!AJ14*Contents!$C$5,0)</f>
        <v>0</v>
      </c>
      <c r="AL14" s="59">
        <f>IFERROR('EUROSTAT EB ktoe'!AK14*Contents!$C$5,0)</f>
        <v>0</v>
      </c>
      <c r="AM14" s="59">
        <f>IFERROR('EUROSTAT EB ktoe'!AL14*Contents!$C$5,0)</f>
        <v>0</v>
      </c>
      <c r="AN14" s="59">
        <f>IFERROR('EUROSTAT EB ktoe'!AM14*Contents!$C$5,0)</f>
        <v>0</v>
      </c>
      <c r="AO14" s="59">
        <f>IFERROR('EUROSTAT EB ktoe'!AN14*Contents!$C$5,0)</f>
        <v>0</v>
      </c>
      <c r="AP14" s="59">
        <f>IFERROR('EUROSTAT EB ktoe'!AO14*Contents!$C$5,0)</f>
        <v>0</v>
      </c>
      <c r="AQ14" s="59">
        <f>IFERROR('EUROSTAT EB ktoe'!AP14*Contents!$C$5,0)</f>
        <v>166290.19196400003</v>
      </c>
      <c r="AR14" s="59">
        <f>IFERROR('EUROSTAT EB ktoe'!AQ14*Contents!$C$5,0)</f>
        <v>0</v>
      </c>
      <c r="AS14" s="59">
        <f>IFERROR('EUROSTAT EB ktoe'!AR14*Contents!$C$5,0)</f>
        <v>0</v>
      </c>
      <c r="AT14" s="59">
        <f>IFERROR('EUROSTAT EB ktoe'!AS14*Contents!$C$5,0)</f>
        <v>0</v>
      </c>
      <c r="AU14" s="59">
        <f>IFERROR('EUROSTAT EB ktoe'!AT14*Contents!$C$5,0)</f>
        <v>0</v>
      </c>
      <c r="AV14" s="59">
        <f>IFERROR('EUROSTAT EB ktoe'!AU14*Contents!$C$5,0)</f>
        <v>0</v>
      </c>
      <c r="AW14" s="59">
        <f>IFERROR('EUROSTAT EB ktoe'!AV14*Contents!$C$5,0)</f>
        <v>0</v>
      </c>
      <c r="AX14" s="59">
        <f>IFERROR('EUROSTAT EB ktoe'!AW14*Contents!$C$5,0)</f>
        <v>0</v>
      </c>
      <c r="AY14" s="59">
        <f>IFERROR('EUROSTAT EB ktoe'!AX14*Contents!$C$5,0)</f>
        <v>0</v>
      </c>
      <c r="AZ14" s="59">
        <f>IFERROR('EUROSTAT EB ktoe'!AY14*Contents!$C$5,0)</f>
        <v>0</v>
      </c>
      <c r="BA14" s="59">
        <f>IFERROR('EUROSTAT EB ktoe'!AZ14*Contents!$C$5,0)</f>
        <v>0</v>
      </c>
      <c r="BB14" s="60">
        <f>IFERROR('EUROSTAT EB ktoe'!BA14*Contents!$C$5,0)</f>
        <v>0</v>
      </c>
      <c r="BC14" s="58">
        <f>IFERROR('EUROSTAT EB ktoe'!BB14*Contents!$C$5,0)</f>
        <v>0</v>
      </c>
      <c r="BD14" s="59">
        <f>IFERROR('EUROSTAT EB ktoe'!BC14*Contents!$C$5,0)</f>
        <v>0</v>
      </c>
      <c r="BE14" s="59">
        <f>IFERROR('EUROSTAT EB ktoe'!BD14*Contents!$C$5,0)</f>
        <v>0</v>
      </c>
      <c r="BF14" s="59">
        <f>IFERROR('EUROSTAT EB ktoe'!BE14*Contents!$C$5,0)</f>
        <v>0</v>
      </c>
      <c r="BG14" s="59">
        <f>IFERROR('EUROSTAT EB ktoe'!BF14*Contents!$C$5,0)</f>
        <v>0</v>
      </c>
      <c r="BH14" s="59">
        <f>IFERROR('EUROSTAT EB ktoe'!BG14*Contents!$C$5,0)</f>
        <v>0</v>
      </c>
      <c r="BI14" s="59">
        <f>IFERROR('EUROSTAT EB ktoe'!BH14*Contents!$C$5,0)</f>
        <v>0</v>
      </c>
      <c r="BJ14" s="59">
        <f>IFERROR('EUROSTAT EB ktoe'!BI14*Contents!$C$5,0)</f>
        <v>0</v>
      </c>
      <c r="BK14" s="59">
        <f>IFERROR('EUROSTAT EB ktoe'!BJ14*Contents!$C$5,0)</f>
        <v>0</v>
      </c>
      <c r="BL14" s="59">
        <f>IFERROR('EUROSTAT EB ktoe'!BK14*Contents!$C$5,0)</f>
        <v>0</v>
      </c>
      <c r="BM14" s="59">
        <f>IFERROR('EUROSTAT EB ktoe'!BL14*Contents!$C$5,0)</f>
        <v>0</v>
      </c>
      <c r="BN14" s="59">
        <f>IFERROR('EUROSTAT EB ktoe'!BM14*Contents!$C$5,0)</f>
        <v>0</v>
      </c>
      <c r="BO14" s="59">
        <f>IFERROR('EUROSTAT EB ktoe'!BN14*Contents!$C$5,0)</f>
        <v>0</v>
      </c>
      <c r="BP14" s="59">
        <f>IFERROR('EUROSTAT EB ktoe'!BO14*Contents!$C$5,0)</f>
        <v>0</v>
      </c>
      <c r="BQ14" s="59">
        <f>IFERROR('EUROSTAT EB ktoe'!BP14*Contents!$C$5,0)</f>
        <v>0</v>
      </c>
      <c r="BR14" s="59">
        <f>IFERROR('EUROSTAT EB ktoe'!BQ14*Contents!$C$5,0)</f>
        <v>0</v>
      </c>
      <c r="BS14" s="59">
        <f>IFERROR('EUROSTAT EB ktoe'!BR14*Contents!$C$5,0)</f>
        <v>0</v>
      </c>
      <c r="BT14" s="59">
        <f>IFERROR('EUROSTAT EB ktoe'!BS14*Contents!$C$5,0)</f>
        <v>0</v>
      </c>
      <c r="BU14" s="75">
        <f>IFERROR('EUROSTAT EB ktoe'!BT14*Contents!$C$5,0)</f>
        <v>0</v>
      </c>
      <c r="BV14" s="58">
        <f>IFERROR('EUROSTAT EB ktoe'!BU14*Contents!$C$5,0)</f>
        <v>0</v>
      </c>
      <c r="BW14" s="59">
        <f>IFERROR('EUROSTAT EB ktoe'!BV14*Contents!$C$5,0)</f>
        <v>0</v>
      </c>
      <c r="BX14" s="59">
        <f>IFERROR('EUROSTAT EB ktoe'!BW14*Contents!$C$5,0)</f>
        <v>0</v>
      </c>
      <c r="BY14" s="60">
        <f>IFERROR('EUROSTAT EB ktoe'!BX14*Contents!$C$5,0)</f>
        <v>0</v>
      </c>
      <c r="BZ14" s="60">
        <f>IFERROR('EUROSTAT EB ktoe'!BY14*Contents!$C$5,0)</f>
        <v>0</v>
      </c>
      <c r="CA14" s="60">
        <f>IFERROR('EUROSTAT EB ktoe'!BZ14*Contents!$C$5,0)</f>
        <v>0</v>
      </c>
      <c r="CB14" s="61">
        <f>IFERROR('EUROSTAT EB ktoe'!CA14*Contents!$C$5,0)</f>
        <v>166290.19196400003</v>
      </c>
      <c r="CC14" s="60">
        <f>IFERROR('EUROSTAT EB ktoe'!CB14*Contents!$C$5,0)</f>
        <v>0</v>
      </c>
    </row>
    <row r="15" spans="1:85" ht="11.25" customHeight="1" x14ac:dyDescent="0.2">
      <c r="A15" s="76" t="s">
        <v>159</v>
      </c>
      <c r="B15" s="63" t="s">
        <v>168</v>
      </c>
      <c r="C15" s="63"/>
      <c r="D15" s="63"/>
      <c r="E15" s="63"/>
      <c r="F15" s="63"/>
      <c r="G15" s="77"/>
      <c r="H15" s="66" t="s">
        <v>169</v>
      </c>
      <c r="I15" s="170" t="s">
        <v>168</v>
      </c>
      <c r="J15" s="78">
        <f>IFERROR('EUROSTAT EB ktoe'!I15*Contents!$C$5,0)</f>
        <v>3012821.8242840003</v>
      </c>
      <c r="K15" s="78">
        <f>IFERROR('EUROSTAT EB ktoe'!J15*Contents!$C$5,0)</f>
        <v>268769.78380800004</v>
      </c>
      <c r="L15" s="291">
        <f>IFERROR('EUROSTAT EB ktoe'!K15*Contents!$C$5,0)</f>
        <v>1456.629588</v>
      </c>
      <c r="M15" s="68">
        <f>IFERROR('EUROSTAT EB ktoe'!L15*Contents!$C$5,0)</f>
        <v>121787.73180000001</v>
      </c>
      <c r="N15" s="68">
        <f>IFERROR('EUROSTAT EB ktoe'!M15*Contents!$C$5,0)</f>
        <v>146634.75694800002</v>
      </c>
      <c r="O15" s="68">
        <f>IFERROR('EUROSTAT EB ktoe'!N15*Contents!$C$5,0)</f>
        <v>0</v>
      </c>
      <c r="P15" s="312">
        <f>IFERROR('EUROSTAT EB ktoe'!O15*Contents!$C$5,0)</f>
        <v>202.30617599999999</v>
      </c>
      <c r="Q15" s="68">
        <f>IFERROR('EUROSTAT EB ktoe'!P15*Contents!$C$5,0)</f>
        <v>0</v>
      </c>
      <c r="R15" s="68">
        <f>IFERROR('EUROSTAT EB ktoe'!Q15*Contents!$C$5,0)</f>
        <v>-1542.375252</v>
      </c>
      <c r="S15" s="68">
        <f>IFERROR('EUROSTAT EB ktoe'!R15*Contents!$C$5,0)</f>
        <v>0</v>
      </c>
      <c r="T15" s="68">
        <f>IFERROR('EUROSTAT EB ktoe'!S15*Contents!$C$5,0)</f>
        <v>-631.913724</v>
      </c>
      <c r="U15" s="68">
        <f>IFERROR('EUROSTAT EB ktoe'!T15*Contents!$C$5,0)</f>
        <v>862.60640400000011</v>
      </c>
      <c r="V15" s="78">
        <f>IFERROR('EUROSTAT EB ktoe'!U15*Contents!$C$5,0)</f>
        <v>0</v>
      </c>
      <c r="W15" s="68">
        <f>IFERROR('EUROSTAT EB ktoe'!V15*Contents!$C$5,0)</f>
        <v>0</v>
      </c>
      <c r="X15" s="68">
        <f>IFERROR('EUROSTAT EB ktoe'!W15*Contents!$C$5,0)</f>
        <v>0</v>
      </c>
      <c r="Y15" s="68">
        <f>IFERROR('EUROSTAT EB ktoe'!X15*Contents!$C$5,0)</f>
        <v>0</v>
      </c>
      <c r="Z15" s="68">
        <f>IFERROR('EUROSTAT EB ktoe'!Y15*Contents!$C$5,0)</f>
        <v>0</v>
      </c>
      <c r="AA15" s="78">
        <f>IFERROR('EUROSTAT EB ktoe'!Z15*Contents!$C$5,0)</f>
        <v>0</v>
      </c>
      <c r="AB15" s="68">
        <f>IFERROR('EUROSTAT EB ktoe'!AA15*Contents!$C$5,0)</f>
        <v>0</v>
      </c>
      <c r="AC15" s="68">
        <f>IFERROR('EUROSTAT EB ktoe'!AB15*Contents!$C$5,0)</f>
        <v>0</v>
      </c>
      <c r="AD15" s="78">
        <f>IFERROR('EUROSTAT EB ktoe'!AC15*Contents!$C$5,0)</f>
        <v>0</v>
      </c>
      <c r="AE15" s="78">
        <f>IFERROR('EUROSTAT EB ktoe'!AD15*Contents!$C$5,0)</f>
        <v>1090547.8121160001</v>
      </c>
      <c r="AF15" s="68">
        <f>IFERROR('EUROSTAT EB ktoe'!AE15*Contents!$C$5,0)</f>
        <v>2430872.4922560002</v>
      </c>
      <c r="AG15" s="68">
        <f>IFERROR('EUROSTAT EB ktoe'!AF15*Contents!$C$5,0)</f>
        <v>222728.00475600001</v>
      </c>
      <c r="AH15" s="68">
        <f>IFERROR('EUROSTAT EB ktoe'!AG15*Contents!$C$5,0)</f>
        <v>0</v>
      </c>
      <c r="AI15" s="68">
        <f>IFERROR('EUROSTAT EB ktoe'!AH15*Contents!$C$5,0)</f>
        <v>33292.931184000001</v>
      </c>
      <c r="AJ15" s="68">
        <f>IFERROR('EUROSTAT EB ktoe'!AI15*Contents!$C$5,0)</f>
        <v>0</v>
      </c>
      <c r="AK15" s="68">
        <f>IFERROR('EUROSTAT EB ktoe'!AJ15*Contents!$C$5,0)</f>
        <v>12026.038716000001</v>
      </c>
      <c r="AL15" s="68">
        <f>IFERROR('EUROSTAT EB ktoe'!AK15*Contents!$C$5,0)</f>
        <v>0</v>
      </c>
      <c r="AM15" s="68">
        <f>IFERROR('EUROSTAT EB ktoe'!AL15*Contents!$C$5,0)</f>
        <v>56805.288227999998</v>
      </c>
      <c r="AN15" s="68">
        <f>IFERROR('EUROSTAT EB ktoe'!AM15*Contents!$C$5,0)</f>
        <v>-794776.93642799999</v>
      </c>
      <c r="AO15" s="68">
        <f>IFERROR('EUROSTAT EB ktoe'!AN15*Contents!$C$5,0)</f>
        <v>-2211.8864400000002</v>
      </c>
      <c r="AP15" s="68">
        <f>IFERROR('EUROSTAT EB ktoe'!AO15*Contents!$C$5,0)</f>
        <v>0</v>
      </c>
      <c r="AQ15" s="68">
        <f>IFERROR('EUROSTAT EB ktoe'!AP15*Contents!$C$5,0)</f>
        <v>-377710.110468</v>
      </c>
      <c r="AR15" s="68">
        <f>IFERROR('EUROSTAT EB ktoe'!AQ15*Contents!$C$5,0)</f>
        <v>76.660308000000001</v>
      </c>
      <c r="AS15" s="68">
        <f>IFERROR('EUROSTAT EB ktoe'!AR15*Contents!$C$5,0)</f>
        <v>479681.38292400003</v>
      </c>
      <c r="AT15" s="68">
        <f>IFERROR('EUROSTAT EB ktoe'!AS15*Contents!$C$5,0)</f>
        <v>-619225.54286400008</v>
      </c>
      <c r="AU15" s="68">
        <f>IFERROR('EUROSTAT EB ktoe'!AT15*Contents!$C$5,0)</f>
        <v>-305622.960372</v>
      </c>
      <c r="AV15" s="68">
        <f>IFERROR('EUROSTAT EB ktoe'!AU15*Contents!$C$5,0)</f>
        <v>22194.85482</v>
      </c>
      <c r="AW15" s="68">
        <f>IFERROR('EUROSTAT EB ktoe'!AV15*Contents!$C$5,0)</f>
        <v>-13527.885744000001</v>
      </c>
      <c r="AX15" s="68">
        <f>IFERROR('EUROSTAT EB ktoe'!AW15*Contents!$C$5,0)</f>
        <v>-6610.371048</v>
      </c>
      <c r="AY15" s="68">
        <f>IFERROR('EUROSTAT EB ktoe'!AX15*Contents!$C$5,0)</f>
        <v>14307.049224000002</v>
      </c>
      <c r="AZ15" s="68">
        <f>IFERROR('EUROSTAT EB ktoe'!AY15*Contents!$C$5,0)</f>
        <v>880.52590799999996</v>
      </c>
      <c r="BA15" s="68">
        <f>IFERROR('EUROSTAT EB ktoe'!AZ15*Contents!$C$5,0)</f>
        <v>-62631.722844000004</v>
      </c>
      <c r="BB15" s="78">
        <f>IFERROR('EUROSTAT EB ktoe'!BA15*Contents!$C$5,0)</f>
        <v>1341706.0310640002</v>
      </c>
      <c r="BC15" s="78">
        <f>IFERROR('EUROSTAT EB ktoe'!BB15*Contents!$C$5,0)</f>
        <v>227451.21757199999</v>
      </c>
      <c r="BD15" s="68">
        <f>IFERROR('EUROSTAT EB ktoe'!BC15*Contents!$C$5,0)</f>
        <v>267.07597199999998</v>
      </c>
      <c r="BE15" s="68">
        <f>IFERROR('EUROSTAT EB ktoe'!BD15*Contents!$C$5,0)</f>
        <v>0</v>
      </c>
      <c r="BF15" s="68">
        <f>IFERROR('EUROSTAT EB ktoe'!BE15*Contents!$C$5,0)</f>
        <v>41428.553472</v>
      </c>
      <c r="BG15" s="68">
        <f>IFERROR('EUROSTAT EB ktoe'!BF15*Contents!$C$5,0)</f>
        <v>19207.656756</v>
      </c>
      <c r="BH15" s="68">
        <f>IFERROR('EUROSTAT EB ktoe'!BG15*Contents!$C$5,0)</f>
        <v>1207.0125720000001</v>
      </c>
      <c r="BI15" s="68">
        <f>IFERROR('EUROSTAT EB ktoe'!BH15*Contents!$C$5,0)</f>
        <v>5563.9222559999998</v>
      </c>
      <c r="BJ15" s="68">
        <f>IFERROR('EUROSTAT EB ktoe'!BI15*Contents!$C$5,0)</f>
        <v>65015.644896000005</v>
      </c>
      <c r="BK15" s="68">
        <f>IFERROR('EUROSTAT EB ktoe'!BJ15*Contents!$C$5,0)</f>
        <v>270.006732</v>
      </c>
      <c r="BL15" s="68">
        <f>IFERROR('EUROSTAT EB ktoe'!BK15*Contents!$C$5,0)</f>
        <v>14903.668224000001</v>
      </c>
      <c r="BM15" s="68">
        <f>IFERROR('EUROSTAT EB ktoe'!BL15*Contents!$C$5,0)</f>
        <v>38480.334516000003</v>
      </c>
      <c r="BN15" s="68">
        <f>IFERROR('EUROSTAT EB ktoe'!BM15*Contents!$C$5,0)</f>
        <v>9235.4109120000012</v>
      </c>
      <c r="BO15" s="68">
        <f>IFERROR('EUROSTAT EB ktoe'!BN15*Contents!$C$5,0)</f>
        <v>-798.63210000000004</v>
      </c>
      <c r="BP15" s="68">
        <f>IFERROR('EUROSTAT EB ktoe'!BO15*Contents!$C$5,0)</f>
        <v>25776.829691999999</v>
      </c>
      <c r="BQ15" s="68">
        <f>IFERROR('EUROSTAT EB ktoe'!BP15*Contents!$C$5,0)</f>
        <v>-5662.1445840000006</v>
      </c>
      <c r="BR15" s="68">
        <f>IFERROR('EUROSTAT EB ktoe'!BQ15*Contents!$C$5,0)</f>
        <v>0</v>
      </c>
      <c r="BS15" s="68">
        <f>IFERROR('EUROSTAT EB ktoe'!BR15*Contents!$C$5,0)</f>
        <v>0</v>
      </c>
      <c r="BT15" s="68">
        <f>IFERROR('EUROSTAT EB ktoe'!BS15*Contents!$C$5,0)</f>
        <v>1673.0871480000001</v>
      </c>
      <c r="BU15" s="68">
        <f>IFERROR('EUROSTAT EB ktoe'!BT15*Contents!$C$5,0)</f>
        <v>10882.916712000002</v>
      </c>
      <c r="BV15" s="78">
        <f>IFERROR('EUROSTAT EB ktoe'!BU15*Contents!$C$5,0)</f>
        <v>34124.052852000001</v>
      </c>
      <c r="BW15" s="68">
        <f>IFERROR('EUROSTAT EB ktoe'!BV15*Contents!$C$5,0)</f>
        <v>0</v>
      </c>
      <c r="BX15" s="68">
        <f>IFERROR('EUROSTAT EB ktoe'!BW15*Contents!$C$5,0)</f>
        <v>34124.052852000001</v>
      </c>
      <c r="BY15" s="78">
        <f>IFERROR('EUROSTAT EB ktoe'!BX15*Contents!$C$5,0)</f>
        <v>38112.859080000002</v>
      </c>
      <c r="BZ15" s="78">
        <f>IFERROR('EUROSTAT EB ktoe'!BY15*Contents!$C$5,0)</f>
        <v>9031.1788080000006</v>
      </c>
      <c r="CA15" s="78">
        <f>IFERROR('EUROSTAT EB ktoe'!BZ15*Contents!$C$5,0)</f>
        <v>3078.8471160000004</v>
      </c>
      <c r="CB15" s="69">
        <f>IFERROR('EUROSTAT EB ktoe'!CA15*Contents!$C$5,0)</f>
        <v>2736053.8289640001</v>
      </c>
      <c r="CC15" s="78">
        <f>IFERROR('EUROSTAT EB ktoe'!CB15*Contents!$C$5,0)</f>
        <v>150534.50994000002</v>
      </c>
    </row>
    <row r="16" spans="1:85" ht="11.25" customHeight="1" x14ac:dyDescent="0.2">
      <c r="A16" s="79"/>
      <c r="B16" s="71" t="s">
        <v>170</v>
      </c>
      <c r="C16" s="71"/>
      <c r="D16" s="79"/>
      <c r="E16" s="79"/>
      <c r="F16" s="79"/>
      <c r="G16" s="72"/>
      <c r="H16" s="73" t="s">
        <v>171</v>
      </c>
      <c r="I16" s="167" t="s">
        <v>170</v>
      </c>
      <c r="J16" s="35">
        <f>IFERROR('EUROSTAT EB ktoe'!I16*Contents!$C$5,0)</f>
        <v>3159197.9207279999</v>
      </c>
      <c r="K16" s="35">
        <f>IFERROR('EUROSTAT EB ktoe'!J16*Contents!$C$5,0)</f>
        <v>0</v>
      </c>
      <c r="L16" s="36">
        <f>IFERROR('EUROSTAT EB ktoe'!K16*Contents!$C$5,0)</f>
        <v>0</v>
      </c>
      <c r="M16" s="36">
        <f>IFERROR('EUROSTAT EB ktoe'!L16*Contents!$C$5,0)</f>
        <v>0</v>
      </c>
      <c r="N16" s="36">
        <f>IFERROR('EUROSTAT EB ktoe'!M16*Contents!$C$5,0)</f>
        <v>0</v>
      </c>
      <c r="O16" s="36">
        <f>IFERROR('EUROSTAT EB ktoe'!N16*Contents!$C$5,0)</f>
        <v>0</v>
      </c>
      <c r="P16" s="36">
        <f>IFERROR('EUROSTAT EB ktoe'!O16*Contents!$C$5,0)</f>
        <v>0</v>
      </c>
      <c r="Q16" s="36">
        <f>IFERROR('EUROSTAT EB ktoe'!P16*Contents!$C$5,0)</f>
        <v>0</v>
      </c>
      <c r="R16" s="36">
        <f>IFERROR('EUROSTAT EB ktoe'!Q16*Contents!$C$5,0)</f>
        <v>0</v>
      </c>
      <c r="S16" s="36">
        <f>IFERROR('EUROSTAT EB ktoe'!R16*Contents!$C$5,0)</f>
        <v>0</v>
      </c>
      <c r="T16" s="36">
        <f>IFERROR('EUROSTAT EB ktoe'!S16*Contents!$C$5,0)</f>
        <v>0</v>
      </c>
      <c r="U16" s="36">
        <f>IFERROR('EUROSTAT EB ktoe'!T16*Contents!$C$5,0)</f>
        <v>0</v>
      </c>
      <c r="V16" s="35">
        <f>IFERROR('EUROSTAT EB ktoe'!U16*Contents!$C$5,0)</f>
        <v>0</v>
      </c>
      <c r="W16" s="36">
        <f>IFERROR('EUROSTAT EB ktoe'!V16*Contents!$C$5,0)</f>
        <v>0</v>
      </c>
      <c r="X16" s="36">
        <f>IFERROR('EUROSTAT EB ktoe'!W16*Contents!$C$5,0)</f>
        <v>0</v>
      </c>
      <c r="Y16" s="36">
        <f>IFERROR('EUROSTAT EB ktoe'!X16*Contents!$C$5,0)</f>
        <v>0</v>
      </c>
      <c r="Z16" s="36">
        <f>IFERROR('EUROSTAT EB ktoe'!Y16*Contents!$C$5,0)</f>
        <v>0</v>
      </c>
      <c r="AA16" s="35">
        <f>IFERROR('EUROSTAT EB ktoe'!Z16*Contents!$C$5,0)</f>
        <v>0</v>
      </c>
      <c r="AB16" s="36">
        <f>IFERROR('EUROSTAT EB ktoe'!AA16*Contents!$C$5,0)</f>
        <v>0</v>
      </c>
      <c r="AC16" s="36">
        <f>IFERROR('EUROSTAT EB ktoe'!AB16*Contents!$C$5,0)</f>
        <v>0</v>
      </c>
      <c r="AD16" s="35">
        <f>IFERROR('EUROSTAT EB ktoe'!AC16*Contents!$C$5,0)</f>
        <v>0</v>
      </c>
      <c r="AE16" s="35">
        <f>IFERROR('EUROSTAT EB ktoe'!AD16*Contents!$C$5,0)</f>
        <v>0</v>
      </c>
      <c r="AF16" s="36">
        <f>IFERROR('EUROSTAT EB ktoe'!AE16*Contents!$C$5,0)</f>
        <v>0</v>
      </c>
      <c r="AG16" s="36">
        <f>IFERROR('EUROSTAT EB ktoe'!AF16*Contents!$C$5,0)</f>
        <v>0</v>
      </c>
      <c r="AH16" s="36">
        <f>IFERROR('EUROSTAT EB ktoe'!AG16*Contents!$C$5,0)</f>
        <v>0</v>
      </c>
      <c r="AI16" s="36">
        <f>IFERROR('EUROSTAT EB ktoe'!AH16*Contents!$C$5,0)</f>
        <v>0</v>
      </c>
      <c r="AJ16" s="36">
        <f>IFERROR('EUROSTAT EB ktoe'!AI16*Contents!$C$5,0)</f>
        <v>0</v>
      </c>
      <c r="AK16" s="36">
        <f>IFERROR('EUROSTAT EB ktoe'!AJ16*Contents!$C$5,0)</f>
        <v>0</v>
      </c>
      <c r="AL16" s="36">
        <f>IFERROR('EUROSTAT EB ktoe'!AK16*Contents!$C$5,0)</f>
        <v>0</v>
      </c>
      <c r="AM16" s="36">
        <f>IFERROR('EUROSTAT EB ktoe'!AL16*Contents!$C$5,0)</f>
        <v>0</v>
      </c>
      <c r="AN16" s="36">
        <f>IFERROR('EUROSTAT EB ktoe'!AM16*Contents!$C$5,0)</f>
        <v>0</v>
      </c>
      <c r="AO16" s="36">
        <f>IFERROR('EUROSTAT EB ktoe'!AN16*Contents!$C$5,0)</f>
        <v>0</v>
      </c>
      <c r="AP16" s="36">
        <f>IFERROR('EUROSTAT EB ktoe'!AO16*Contents!$C$5,0)</f>
        <v>0</v>
      </c>
      <c r="AQ16" s="36">
        <f>IFERROR('EUROSTAT EB ktoe'!AP16*Contents!$C$5,0)</f>
        <v>0</v>
      </c>
      <c r="AR16" s="36">
        <f>IFERROR('EUROSTAT EB ktoe'!AQ16*Contents!$C$5,0)</f>
        <v>0</v>
      </c>
      <c r="AS16" s="36">
        <f>IFERROR('EUROSTAT EB ktoe'!AR16*Contents!$C$5,0)</f>
        <v>0</v>
      </c>
      <c r="AT16" s="36">
        <f>IFERROR('EUROSTAT EB ktoe'!AS16*Contents!$C$5,0)</f>
        <v>0</v>
      </c>
      <c r="AU16" s="36">
        <f>IFERROR('EUROSTAT EB ktoe'!AT16*Contents!$C$5,0)</f>
        <v>0</v>
      </c>
      <c r="AV16" s="36">
        <f>IFERROR('EUROSTAT EB ktoe'!AU16*Contents!$C$5,0)</f>
        <v>0</v>
      </c>
      <c r="AW16" s="36">
        <f>IFERROR('EUROSTAT EB ktoe'!AV16*Contents!$C$5,0)</f>
        <v>0</v>
      </c>
      <c r="AX16" s="36">
        <f>IFERROR('EUROSTAT EB ktoe'!AW16*Contents!$C$5,0)</f>
        <v>0</v>
      </c>
      <c r="AY16" s="36">
        <f>IFERROR('EUROSTAT EB ktoe'!AX16*Contents!$C$5,0)</f>
        <v>0</v>
      </c>
      <c r="AZ16" s="36">
        <f>IFERROR('EUROSTAT EB ktoe'!AY16*Contents!$C$5,0)</f>
        <v>0</v>
      </c>
      <c r="BA16" s="36">
        <f>IFERROR('EUROSTAT EB ktoe'!AZ16*Contents!$C$5,0)</f>
        <v>0</v>
      </c>
      <c r="BB16" s="35">
        <f>IFERROR('EUROSTAT EB ktoe'!BA16*Contents!$C$5,0)</f>
        <v>0</v>
      </c>
      <c r="BC16" s="35">
        <f>IFERROR('EUROSTAT EB ktoe'!BB16*Contents!$C$5,0)</f>
        <v>0</v>
      </c>
      <c r="BD16" s="36">
        <f>IFERROR('EUROSTAT EB ktoe'!BC16*Contents!$C$5,0)</f>
        <v>0</v>
      </c>
      <c r="BE16" s="36">
        <f>IFERROR('EUROSTAT EB ktoe'!BD16*Contents!$C$5,0)</f>
        <v>0</v>
      </c>
      <c r="BF16" s="36">
        <f>IFERROR('EUROSTAT EB ktoe'!BE16*Contents!$C$5,0)</f>
        <v>0</v>
      </c>
      <c r="BG16" s="36">
        <f>IFERROR('EUROSTAT EB ktoe'!BF16*Contents!$C$5,0)</f>
        <v>0</v>
      </c>
      <c r="BH16" s="36">
        <f>IFERROR('EUROSTAT EB ktoe'!BG16*Contents!$C$5,0)</f>
        <v>0</v>
      </c>
      <c r="BI16" s="36">
        <f>IFERROR('EUROSTAT EB ktoe'!BH16*Contents!$C$5,0)</f>
        <v>0</v>
      </c>
      <c r="BJ16" s="36">
        <f>IFERROR('EUROSTAT EB ktoe'!BI16*Contents!$C$5,0)</f>
        <v>0</v>
      </c>
      <c r="BK16" s="36">
        <f>IFERROR('EUROSTAT EB ktoe'!BJ16*Contents!$C$5,0)</f>
        <v>0</v>
      </c>
      <c r="BL16" s="36">
        <f>IFERROR('EUROSTAT EB ktoe'!BK16*Contents!$C$5,0)</f>
        <v>0</v>
      </c>
      <c r="BM16" s="36">
        <f>IFERROR('EUROSTAT EB ktoe'!BL16*Contents!$C$5,0)</f>
        <v>0</v>
      </c>
      <c r="BN16" s="36">
        <f>IFERROR('EUROSTAT EB ktoe'!BM16*Contents!$C$5,0)</f>
        <v>0</v>
      </c>
      <c r="BO16" s="36">
        <f>IFERROR('EUROSTAT EB ktoe'!BN16*Contents!$C$5,0)</f>
        <v>0</v>
      </c>
      <c r="BP16" s="36">
        <f>IFERROR('EUROSTAT EB ktoe'!BO16*Contents!$C$5,0)</f>
        <v>0</v>
      </c>
      <c r="BQ16" s="36">
        <f>IFERROR('EUROSTAT EB ktoe'!BP16*Contents!$C$5,0)</f>
        <v>0</v>
      </c>
      <c r="BR16" s="36">
        <f>IFERROR('EUROSTAT EB ktoe'!BQ16*Contents!$C$5,0)</f>
        <v>0</v>
      </c>
      <c r="BS16" s="36">
        <f>IFERROR('EUROSTAT EB ktoe'!BR16*Contents!$C$5,0)</f>
        <v>0</v>
      </c>
      <c r="BT16" s="36">
        <f>IFERROR('EUROSTAT EB ktoe'!BS16*Contents!$C$5,0)</f>
        <v>0</v>
      </c>
      <c r="BU16" s="36">
        <f>IFERROR('EUROSTAT EB ktoe'!BT16*Contents!$C$5,0)</f>
        <v>0</v>
      </c>
      <c r="BV16" s="35">
        <f>IFERROR('EUROSTAT EB ktoe'!BU16*Contents!$C$5,0)</f>
        <v>0</v>
      </c>
      <c r="BW16" s="36">
        <f>IFERROR('EUROSTAT EB ktoe'!BV16*Contents!$C$5,0)</f>
        <v>0</v>
      </c>
      <c r="BX16" s="36">
        <f>IFERROR('EUROSTAT EB ktoe'!BW16*Contents!$C$5,0)</f>
        <v>0</v>
      </c>
      <c r="BY16" s="35">
        <f>IFERROR('EUROSTAT EB ktoe'!BX16*Contents!$C$5,0)</f>
        <v>0</v>
      </c>
      <c r="BZ16" s="35">
        <f>IFERROR('EUROSTAT EB ktoe'!BY16*Contents!$C$5,0)</f>
        <v>0</v>
      </c>
      <c r="CA16" s="35">
        <f>IFERROR('EUROSTAT EB ktoe'!BZ16*Contents!$C$5,0)</f>
        <v>0</v>
      </c>
      <c r="CB16" s="37">
        <f>IFERROR('EUROSTAT EB ktoe'!CA16*Contents!$C$5,0)</f>
        <v>0</v>
      </c>
      <c r="CC16" s="35">
        <f>IFERROR('EUROSTAT EB ktoe'!CB16*Contents!$C$5,0)</f>
        <v>0</v>
      </c>
    </row>
    <row r="17" spans="1:81" ht="11.25" customHeight="1" x14ac:dyDescent="0.2">
      <c r="A17" s="80"/>
      <c r="B17" s="48" t="s">
        <v>172</v>
      </c>
      <c r="C17" s="48"/>
      <c r="D17" s="80"/>
      <c r="E17" s="80"/>
      <c r="F17" s="80"/>
      <c r="G17" s="49"/>
      <c r="H17" s="50" t="s">
        <v>173</v>
      </c>
      <c r="I17" s="171" t="s">
        <v>172</v>
      </c>
      <c r="J17" s="52">
        <f>IFERROR('EUROSTAT EB ktoe'!I17*Contents!$C$5,0)</f>
        <v>2657024.8807320003</v>
      </c>
      <c r="K17" s="52">
        <f>IFERROR('EUROSTAT EB ktoe'!J17*Contents!$C$5,0)</f>
        <v>0</v>
      </c>
      <c r="L17" s="51">
        <f>IFERROR('EUROSTAT EB ktoe'!K17*Contents!$C$5,0)</f>
        <v>0</v>
      </c>
      <c r="M17" s="51">
        <f>IFERROR('EUROSTAT EB ktoe'!L17*Contents!$C$5,0)</f>
        <v>0</v>
      </c>
      <c r="N17" s="51">
        <f>IFERROR('EUROSTAT EB ktoe'!M17*Contents!$C$5,0)</f>
        <v>0</v>
      </c>
      <c r="O17" s="51">
        <f>IFERROR('EUROSTAT EB ktoe'!N17*Contents!$C$5,0)</f>
        <v>0</v>
      </c>
      <c r="P17" s="51">
        <f>IFERROR('EUROSTAT EB ktoe'!O17*Contents!$C$5,0)</f>
        <v>0</v>
      </c>
      <c r="Q17" s="51">
        <f>IFERROR('EUROSTAT EB ktoe'!P17*Contents!$C$5,0)</f>
        <v>0</v>
      </c>
      <c r="R17" s="51">
        <f>IFERROR('EUROSTAT EB ktoe'!Q17*Contents!$C$5,0)</f>
        <v>0</v>
      </c>
      <c r="S17" s="51">
        <f>IFERROR('EUROSTAT EB ktoe'!R17*Contents!$C$5,0)</f>
        <v>0</v>
      </c>
      <c r="T17" s="51">
        <f>IFERROR('EUROSTAT EB ktoe'!S17*Contents!$C$5,0)</f>
        <v>0</v>
      </c>
      <c r="U17" s="51">
        <f>IFERROR('EUROSTAT EB ktoe'!T17*Contents!$C$5,0)</f>
        <v>0</v>
      </c>
      <c r="V17" s="52">
        <f>IFERROR('EUROSTAT EB ktoe'!U17*Contents!$C$5,0)</f>
        <v>0</v>
      </c>
      <c r="W17" s="51">
        <f>IFERROR('EUROSTAT EB ktoe'!V17*Contents!$C$5,0)</f>
        <v>0</v>
      </c>
      <c r="X17" s="51">
        <f>IFERROR('EUROSTAT EB ktoe'!W17*Contents!$C$5,0)</f>
        <v>0</v>
      </c>
      <c r="Y17" s="51">
        <f>IFERROR('EUROSTAT EB ktoe'!X17*Contents!$C$5,0)</f>
        <v>0</v>
      </c>
      <c r="Z17" s="51">
        <f>IFERROR('EUROSTAT EB ktoe'!Y17*Contents!$C$5,0)</f>
        <v>0</v>
      </c>
      <c r="AA17" s="52">
        <f>IFERROR('EUROSTAT EB ktoe'!Z17*Contents!$C$5,0)</f>
        <v>0</v>
      </c>
      <c r="AB17" s="51">
        <f>IFERROR('EUROSTAT EB ktoe'!AA17*Contents!$C$5,0)</f>
        <v>0</v>
      </c>
      <c r="AC17" s="51">
        <f>IFERROR('EUROSTAT EB ktoe'!AB17*Contents!$C$5,0)</f>
        <v>0</v>
      </c>
      <c r="AD17" s="52">
        <f>IFERROR('EUROSTAT EB ktoe'!AC17*Contents!$C$5,0)</f>
        <v>0</v>
      </c>
      <c r="AE17" s="52">
        <f>IFERROR('EUROSTAT EB ktoe'!AD17*Contents!$C$5,0)</f>
        <v>0</v>
      </c>
      <c r="AF17" s="51">
        <f>IFERROR('EUROSTAT EB ktoe'!AE17*Contents!$C$5,0)</f>
        <v>0</v>
      </c>
      <c r="AG17" s="51">
        <f>IFERROR('EUROSTAT EB ktoe'!AF17*Contents!$C$5,0)</f>
        <v>0</v>
      </c>
      <c r="AH17" s="51">
        <f>IFERROR('EUROSTAT EB ktoe'!AG17*Contents!$C$5,0)</f>
        <v>0</v>
      </c>
      <c r="AI17" s="51">
        <f>IFERROR('EUROSTAT EB ktoe'!AH17*Contents!$C$5,0)</f>
        <v>0</v>
      </c>
      <c r="AJ17" s="51">
        <f>IFERROR('EUROSTAT EB ktoe'!AI17*Contents!$C$5,0)</f>
        <v>0</v>
      </c>
      <c r="AK17" s="51">
        <f>IFERROR('EUROSTAT EB ktoe'!AJ17*Contents!$C$5,0)</f>
        <v>0</v>
      </c>
      <c r="AL17" s="51">
        <f>IFERROR('EUROSTAT EB ktoe'!AK17*Contents!$C$5,0)</f>
        <v>0</v>
      </c>
      <c r="AM17" s="51">
        <f>IFERROR('EUROSTAT EB ktoe'!AL17*Contents!$C$5,0)</f>
        <v>0</v>
      </c>
      <c r="AN17" s="51">
        <f>IFERROR('EUROSTAT EB ktoe'!AM17*Contents!$C$5,0)</f>
        <v>0</v>
      </c>
      <c r="AO17" s="51">
        <f>IFERROR('EUROSTAT EB ktoe'!AN17*Contents!$C$5,0)</f>
        <v>0</v>
      </c>
      <c r="AP17" s="51">
        <f>IFERROR('EUROSTAT EB ktoe'!AO17*Contents!$C$5,0)</f>
        <v>0</v>
      </c>
      <c r="AQ17" s="51">
        <f>IFERROR('EUROSTAT EB ktoe'!AP17*Contents!$C$5,0)</f>
        <v>0</v>
      </c>
      <c r="AR17" s="51">
        <f>IFERROR('EUROSTAT EB ktoe'!AQ17*Contents!$C$5,0)</f>
        <v>0</v>
      </c>
      <c r="AS17" s="51">
        <f>IFERROR('EUROSTAT EB ktoe'!AR17*Contents!$C$5,0)</f>
        <v>0</v>
      </c>
      <c r="AT17" s="51">
        <f>IFERROR('EUROSTAT EB ktoe'!AS17*Contents!$C$5,0)</f>
        <v>0</v>
      </c>
      <c r="AU17" s="51">
        <f>IFERROR('EUROSTAT EB ktoe'!AT17*Contents!$C$5,0)</f>
        <v>0</v>
      </c>
      <c r="AV17" s="51">
        <f>IFERROR('EUROSTAT EB ktoe'!AU17*Contents!$C$5,0)</f>
        <v>0</v>
      </c>
      <c r="AW17" s="51">
        <f>IFERROR('EUROSTAT EB ktoe'!AV17*Contents!$C$5,0)</f>
        <v>0</v>
      </c>
      <c r="AX17" s="51">
        <f>IFERROR('EUROSTAT EB ktoe'!AW17*Contents!$C$5,0)</f>
        <v>0</v>
      </c>
      <c r="AY17" s="51">
        <f>IFERROR('EUROSTAT EB ktoe'!AX17*Contents!$C$5,0)</f>
        <v>0</v>
      </c>
      <c r="AZ17" s="51">
        <f>IFERROR('EUROSTAT EB ktoe'!AY17*Contents!$C$5,0)</f>
        <v>0</v>
      </c>
      <c r="BA17" s="51">
        <f>IFERROR('EUROSTAT EB ktoe'!AZ17*Contents!$C$5,0)</f>
        <v>0</v>
      </c>
      <c r="BB17" s="52">
        <f>IFERROR('EUROSTAT EB ktoe'!BA17*Contents!$C$5,0)</f>
        <v>0</v>
      </c>
      <c r="BC17" s="52">
        <f>IFERROR('EUROSTAT EB ktoe'!BB17*Contents!$C$5,0)</f>
        <v>0</v>
      </c>
      <c r="BD17" s="51">
        <f>IFERROR('EUROSTAT EB ktoe'!BC17*Contents!$C$5,0)</f>
        <v>0</v>
      </c>
      <c r="BE17" s="51">
        <f>IFERROR('EUROSTAT EB ktoe'!BD17*Contents!$C$5,0)</f>
        <v>0</v>
      </c>
      <c r="BF17" s="51">
        <f>IFERROR('EUROSTAT EB ktoe'!BE17*Contents!$C$5,0)</f>
        <v>0</v>
      </c>
      <c r="BG17" s="51">
        <f>IFERROR('EUROSTAT EB ktoe'!BF17*Contents!$C$5,0)</f>
        <v>0</v>
      </c>
      <c r="BH17" s="51">
        <f>IFERROR('EUROSTAT EB ktoe'!BG17*Contents!$C$5,0)</f>
        <v>0</v>
      </c>
      <c r="BI17" s="51">
        <f>IFERROR('EUROSTAT EB ktoe'!BH17*Contents!$C$5,0)</f>
        <v>0</v>
      </c>
      <c r="BJ17" s="51">
        <f>IFERROR('EUROSTAT EB ktoe'!BI17*Contents!$C$5,0)</f>
        <v>0</v>
      </c>
      <c r="BK17" s="51">
        <f>IFERROR('EUROSTAT EB ktoe'!BJ17*Contents!$C$5,0)</f>
        <v>0</v>
      </c>
      <c r="BL17" s="51">
        <f>IFERROR('EUROSTAT EB ktoe'!BK17*Contents!$C$5,0)</f>
        <v>0</v>
      </c>
      <c r="BM17" s="51">
        <f>IFERROR('EUROSTAT EB ktoe'!BL17*Contents!$C$5,0)</f>
        <v>0</v>
      </c>
      <c r="BN17" s="51">
        <f>IFERROR('EUROSTAT EB ktoe'!BM17*Contents!$C$5,0)</f>
        <v>0</v>
      </c>
      <c r="BO17" s="51">
        <f>IFERROR('EUROSTAT EB ktoe'!BN17*Contents!$C$5,0)</f>
        <v>0</v>
      </c>
      <c r="BP17" s="51">
        <f>IFERROR('EUROSTAT EB ktoe'!BO17*Contents!$C$5,0)</f>
        <v>0</v>
      </c>
      <c r="BQ17" s="51">
        <f>IFERROR('EUROSTAT EB ktoe'!BP17*Contents!$C$5,0)</f>
        <v>0</v>
      </c>
      <c r="BR17" s="51">
        <f>IFERROR('EUROSTAT EB ktoe'!BQ17*Contents!$C$5,0)</f>
        <v>0</v>
      </c>
      <c r="BS17" s="51">
        <f>IFERROR('EUROSTAT EB ktoe'!BR17*Contents!$C$5,0)</f>
        <v>0</v>
      </c>
      <c r="BT17" s="51">
        <f>IFERROR('EUROSTAT EB ktoe'!BS17*Contents!$C$5,0)</f>
        <v>0</v>
      </c>
      <c r="BU17" s="51">
        <f>IFERROR('EUROSTAT EB ktoe'!BT17*Contents!$C$5,0)</f>
        <v>0</v>
      </c>
      <c r="BV17" s="52">
        <f>IFERROR('EUROSTAT EB ktoe'!BU17*Contents!$C$5,0)</f>
        <v>0</v>
      </c>
      <c r="BW17" s="51">
        <f>IFERROR('EUROSTAT EB ktoe'!BV17*Contents!$C$5,0)</f>
        <v>0</v>
      </c>
      <c r="BX17" s="51">
        <f>IFERROR('EUROSTAT EB ktoe'!BW17*Contents!$C$5,0)</f>
        <v>0</v>
      </c>
      <c r="BY17" s="81">
        <f>IFERROR('EUROSTAT EB ktoe'!BX17*Contents!$C$5,0)</f>
        <v>0</v>
      </c>
      <c r="BZ17" s="52">
        <f>IFERROR('EUROSTAT EB ktoe'!BY17*Contents!$C$5,0)</f>
        <v>0</v>
      </c>
      <c r="CA17" s="52">
        <f>IFERROR('EUROSTAT EB ktoe'!BZ17*Contents!$C$5,0)</f>
        <v>0</v>
      </c>
      <c r="CB17" s="53">
        <f>IFERROR('EUROSTAT EB ktoe'!CA17*Contents!$C$5,0)</f>
        <v>0</v>
      </c>
      <c r="CC17" s="52">
        <f>IFERROR('EUROSTAT EB ktoe'!CB17*Contents!$C$5,0)</f>
        <v>0</v>
      </c>
    </row>
    <row r="18" spans="1:81" ht="11.25" customHeight="1" x14ac:dyDescent="0.2">
      <c r="A18" s="82"/>
      <c r="B18" s="55" t="s">
        <v>174</v>
      </c>
      <c r="C18" s="55"/>
      <c r="D18" s="82"/>
      <c r="E18" s="82"/>
      <c r="F18" s="82"/>
      <c r="G18" s="56"/>
      <c r="H18" s="57" t="s">
        <v>175</v>
      </c>
      <c r="I18" s="172" t="s">
        <v>174</v>
      </c>
      <c r="J18" s="60">
        <f>IFERROR('EUROSTAT EB ktoe'!I18*Contents!$C$5,0)</f>
        <v>2088646.2235439999</v>
      </c>
      <c r="K18" s="60">
        <f>IFERROR('EUROSTAT EB ktoe'!J18*Contents!$C$5,0)</f>
        <v>0</v>
      </c>
      <c r="L18" s="59">
        <f>IFERROR('EUROSTAT EB ktoe'!K18*Contents!$C$5,0)</f>
        <v>0</v>
      </c>
      <c r="M18" s="59">
        <f>IFERROR('EUROSTAT EB ktoe'!L18*Contents!$C$5,0)</f>
        <v>0</v>
      </c>
      <c r="N18" s="59">
        <f>IFERROR('EUROSTAT EB ktoe'!M18*Contents!$C$5,0)</f>
        <v>0</v>
      </c>
      <c r="O18" s="59">
        <f>IFERROR('EUROSTAT EB ktoe'!N18*Contents!$C$5,0)</f>
        <v>0</v>
      </c>
      <c r="P18" s="59">
        <f>IFERROR('EUROSTAT EB ktoe'!O18*Contents!$C$5,0)</f>
        <v>0</v>
      </c>
      <c r="Q18" s="59">
        <f>IFERROR('EUROSTAT EB ktoe'!P18*Contents!$C$5,0)</f>
        <v>0</v>
      </c>
      <c r="R18" s="59">
        <f>IFERROR('EUROSTAT EB ktoe'!Q18*Contents!$C$5,0)</f>
        <v>0</v>
      </c>
      <c r="S18" s="59">
        <f>IFERROR('EUROSTAT EB ktoe'!R18*Contents!$C$5,0)</f>
        <v>0</v>
      </c>
      <c r="T18" s="59">
        <f>IFERROR('EUROSTAT EB ktoe'!S18*Contents!$C$5,0)</f>
        <v>0</v>
      </c>
      <c r="U18" s="59">
        <f>IFERROR('EUROSTAT EB ktoe'!T18*Contents!$C$5,0)</f>
        <v>0</v>
      </c>
      <c r="V18" s="60">
        <f>IFERROR('EUROSTAT EB ktoe'!U18*Contents!$C$5,0)</f>
        <v>0</v>
      </c>
      <c r="W18" s="59">
        <f>IFERROR('EUROSTAT EB ktoe'!V18*Contents!$C$5,0)</f>
        <v>0</v>
      </c>
      <c r="X18" s="59">
        <f>IFERROR('EUROSTAT EB ktoe'!W18*Contents!$C$5,0)</f>
        <v>0</v>
      </c>
      <c r="Y18" s="59">
        <f>IFERROR('EUROSTAT EB ktoe'!X18*Contents!$C$5,0)</f>
        <v>0</v>
      </c>
      <c r="Z18" s="59">
        <f>IFERROR('EUROSTAT EB ktoe'!Y18*Contents!$C$5,0)</f>
        <v>0</v>
      </c>
      <c r="AA18" s="60">
        <f>IFERROR('EUROSTAT EB ktoe'!Z18*Contents!$C$5,0)</f>
        <v>0</v>
      </c>
      <c r="AB18" s="59">
        <f>IFERROR('EUROSTAT EB ktoe'!AA18*Contents!$C$5,0)</f>
        <v>0</v>
      </c>
      <c r="AC18" s="59">
        <f>IFERROR('EUROSTAT EB ktoe'!AB18*Contents!$C$5,0)</f>
        <v>0</v>
      </c>
      <c r="AD18" s="60">
        <f>IFERROR('EUROSTAT EB ktoe'!AC18*Contents!$C$5,0)</f>
        <v>0</v>
      </c>
      <c r="AE18" s="60">
        <f>IFERROR('EUROSTAT EB ktoe'!AD18*Contents!$C$5,0)</f>
        <v>0</v>
      </c>
      <c r="AF18" s="59">
        <f>IFERROR('EUROSTAT EB ktoe'!AE18*Contents!$C$5,0)</f>
        <v>0</v>
      </c>
      <c r="AG18" s="59">
        <f>IFERROR('EUROSTAT EB ktoe'!AF18*Contents!$C$5,0)</f>
        <v>0</v>
      </c>
      <c r="AH18" s="59">
        <f>IFERROR('EUROSTAT EB ktoe'!AG18*Contents!$C$5,0)</f>
        <v>0</v>
      </c>
      <c r="AI18" s="59">
        <f>IFERROR('EUROSTAT EB ktoe'!AH18*Contents!$C$5,0)</f>
        <v>0</v>
      </c>
      <c r="AJ18" s="59">
        <f>IFERROR('EUROSTAT EB ktoe'!AI18*Contents!$C$5,0)</f>
        <v>0</v>
      </c>
      <c r="AK18" s="59">
        <f>IFERROR('EUROSTAT EB ktoe'!AJ18*Contents!$C$5,0)</f>
        <v>0</v>
      </c>
      <c r="AL18" s="59">
        <f>IFERROR('EUROSTAT EB ktoe'!AK18*Contents!$C$5,0)</f>
        <v>0</v>
      </c>
      <c r="AM18" s="59">
        <f>IFERROR('EUROSTAT EB ktoe'!AL18*Contents!$C$5,0)</f>
        <v>0</v>
      </c>
      <c r="AN18" s="59">
        <f>IFERROR('EUROSTAT EB ktoe'!AM18*Contents!$C$5,0)</f>
        <v>0</v>
      </c>
      <c r="AO18" s="59">
        <f>IFERROR('EUROSTAT EB ktoe'!AN18*Contents!$C$5,0)</f>
        <v>0</v>
      </c>
      <c r="AP18" s="59">
        <f>IFERROR('EUROSTAT EB ktoe'!AO18*Contents!$C$5,0)</f>
        <v>0</v>
      </c>
      <c r="AQ18" s="59">
        <f>IFERROR('EUROSTAT EB ktoe'!AP18*Contents!$C$5,0)</f>
        <v>0</v>
      </c>
      <c r="AR18" s="59">
        <f>IFERROR('EUROSTAT EB ktoe'!AQ18*Contents!$C$5,0)</f>
        <v>0</v>
      </c>
      <c r="AS18" s="59">
        <f>IFERROR('EUROSTAT EB ktoe'!AR18*Contents!$C$5,0)</f>
        <v>0</v>
      </c>
      <c r="AT18" s="59">
        <f>IFERROR('EUROSTAT EB ktoe'!AS18*Contents!$C$5,0)</f>
        <v>0</v>
      </c>
      <c r="AU18" s="59">
        <f>IFERROR('EUROSTAT EB ktoe'!AT18*Contents!$C$5,0)</f>
        <v>0</v>
      </c>
      <c r="AV18" s="59">
        <f>IFERROR('EUROSTAT EB ktoe'!AU18*Contents!$C$5,0)</f>
        <v>0</v>
      </c>
      <c r="AW18" s="59">
        <f>IFERROR('EUROSTAT EB ktoe'!AV18*Contents!$C$5,0)</f>
        <v>0</v>
      </c>
      <c r="AX18" s="59">
        <f>IFERROR('EUROSTAT EB ktoe'!AW18*Contents!$C$5,0)</f>
        <v>0</v>
      </c>
      <c r="AY18" s="59">
        <f>IFERROR('EUROSTAT EB ktoe'!AX18*Contents!$C$5,0)</f>
        <v>0</v>
      </c>
      <c r="AZ18" s="59">
        <f>IFERROR('EUROSTAT EB ktoe'!AY18*Contents!$C$5,0)</f>
        <v>0</v>
      </c>
      <c r="BA18" s="59">
        <f>IFERROR('EUROSTAT EB ktoe'!AZ18*Contents!$C$5,0)</f>
        <v>0</v>
      </c>
      <c r="BB18" s="60">
        <f>IFERROR('EUROSTAT EB ktoe'!BA18*Contents!$C$5,0)</f>
        <v>0</v>
      </c>
      <c r="BC18" s="60">
        <f>IFERROR('EUROSTAT EB ktoe'!BB18*Contents!$C$5,0)</f>
        <v>0</v>
      </c>
      <c r="BD18" s="59">
        <f>IFERROR('EUROSTAT EB ktoe'!BC18*Contents!$C$5,0)</f>
        <v>0</v>
      </c>
      <c r="BE18" s="59">
        <f>IFERROR('EUROSTAT EB ktoe'!BD18*Contents!$C$5,0)</f>
        <v>0</v>
      </c>
      <c r="BF18" s="59">
        <f>IFERROR('EUROSTAT EB ktoe'!BE18*Contents!$C$5,0)</f>
        <v>0</v>
      </c>
      <c r="BG18" s="59">
        <f>IFERROR('EUROSTAT EB ktoe'!BF18*Contents!$C$5,0)</f>
        <v>0</v>
      </c>
      <c r="BH18" s="59">
        <f>IFERROR('EUROSTAT EB ktoe'!BG18*Contents!$C$5,0)</f>
        <v>0</v>
      </c>
      <c r="BI18" s="59">
        <f>IFERROR('EUROSTAT EB ktoe'!BH18*Contents!$C$5,0)</f>
        <v>0</v>
      </c>
      <c r="BJ18" s="59">
        <f>IFERROR('EUROSTAT EB ktoe'!BI18*Contents!$C$5,0)</f>
        <v>0</v>
      </c>
      <c r="BK18" s="59">
        <f>IFERROR('EUROSTAT EB ktoe'!BJ18*Contents!$C$5,0)</f>
        <v>0</v>
      </c>
      <c r="BL18" s="59">
        <f>IFERROR('EUROSTAT EB ktoe'!BK18*Contents!$C$5,0)</f>
        <v>0</v>
      </c>
      <c r="BM18" s="59">
        <f>IFERROR('EUROSTAT EB ktoe'!BL18*Contents!$C$5,0)</f>
        <v>0</v>
      </c>
      <c r="BN18" s="59">
        <f>IFERROR('EUROSTAT EB ktoe'!BM18*Contents!$C$5,0)</f>
        <v>0</v>
      </c>
      <c r="BO18" s="59">
        <f>IFERROR('EUROSTAT EB ktoe'!BN18*Contents!$C$5,0)</f>
        <v>0</v>
      </c>
      <c r="BP18" s="59">
        <f>IFERROR('EUROSTAT EB ktoe'!BO18*Contents!$C$5,0)</f>
        <v>0</v>
      </c>
      <c r="BQ18" s="59">
        <f>IFERROR('EUROSTAT EB ktoe'!BP18*Contents!$C$5,0)</f>
        <v>0</v>
      </c>
      <c r="BR18" s="59">
        <f>IFERROR('EUROSTAT EB ktoe'!BQ18*Contents!$C$5,0)</f>
        <v>0</v>
      </c>
      <c r="BS18" s="59">
        <f>IFERROR('EUROSTAT EB ktoe'!BR18*Contents!$C$5,0)</f>
        <v>0</v>
      </c>
      <c r="BT18" s="59">
        <f>IFERROR('EUROSTAT EB ktoe'!BS18*Contents!$C$5,0)</f>
        <v>0</v>
      </c>
      <c r="BU18" s="59">
        <f>IFERROR('EUROSTAT EB ktoe'!BT18*Contents!$C$5,0)</f>
        <v>0</v>
      </c>
      <c r="BV18" s="60">
        <f>IFERROR('EUROSTAT EB ktoe'!BU18*Contents!$C$5,0)</f>
        <v>0</v>
      </c>
      <c r="BW18" s="59">
        <f>IFERROR('EUROSTAT EB ktoe'!BV18*Contents!$C$5,0)</f>
        <v>0</v>
      </c>
      <c r="BX18" s="59">
        <f>IFERROR('EUROSTAT EB ktoe'!BW18*Contents!$C$5,0)</f>
        <v>0</v>
      </c>
      <c r="BY18" s="60">
        <f>IFERROR('EUROSTAT EB ktoe'!BX18*Contents!$C$5,0)</f>
        <v>0</v>
      </c>
      <c r="BZ18" s="60">
        <f>IFERROR('EUROSTAT EB ktoe'!BY18*Contents!$C$5,0)</f>
        <v>0</v>
      </c>
      <c r="CA18" s="60">
        <f>IFERROR('EUROSTAT EB ktoe'!BZ18*Contents!$C$5,0)</f>
        <v>0</v>
      </c>
      <c r="CB18" s="61">
        <f>IFERROR('EUROSTAT EB ktoe'!CA18*Contents!$C$5,0)</f>
        <v>0</v>
      </c>
      <c r="CC18" s="60">
        <f>IFERROR('EUROSTAT EB ktoe'!CB18*Contents!$C$5,0)</f>
        <v>0</v>
      </c>
    </row>
    <row r="19" spans="1:81" ht="11.25" customHeight="1" x14ac:dyDescent="0.2">
      <c r="A19" s="63" t="s">
        <v>176</v>
      </c>
      <c r="B19" s="63"/>
      <c r="C19" s="63"/>
      <c r="D19" s="63"/>
      <c r="E19" s="63"/>
      <c r="F19" s="63"/>
      <c r="G19" s="77"/>
      <c r="H19" s="66" t="s">
        <v>177</v>
      </c>
      <c r="I19" s="169" t="s">
        <v>496</v>
      </c>
      <c r="J19" s="67">
        <f>IFERROR('EUROSTAT EB ktoe'!I19*Contents!$C$5,0)</f>
        <v>5436674.015904</v>
      </c>
      <c r="K19" s="67">
        <f>IFERROR('EUROSTAT EB ktoe'!J19*Contents!$C$5,0)</f>
        <v>322265.95091999997</v>
      </c>
      <c r="L19" s="68">
        <f>IFERROR('EUROSTAT EB ktoe'!K19*Contents!$C$5,0)</f>
        <v>0</v>
      </c>
      <c r="M19" s="68">
        <f>IFERROR('EUROSTAT EB ktoe'!L19*Contents!$C$5,0)</f>
        <v>121787.73180000001</v>
      </c>
      <c r="N19" s="68">
        <f>IFERROR('EUROSTAT EB ktoe'!M19*Contents!$C$5,0)</f>
        <v>146631.281904</v>
      </c>
      <c r="O19" s="68">
        <f>IFERROR('EUROSTAT EB ktoe'!N19*Contents!$C$5,0)</f>
        <v>0</v>
      </c>
      <c r="P19" s="68">
        <f>IFERROR('EUROSTAT EB ktoe'!O19*Contents!$C$5,0)</f>
        <v>0</v>
      </c>
      <c r="Q19" s="68">
        <f>IFERROR('EUROSTAT EB ktoe'!P19*Contents!$C$5,0)</f>
        <v>0</v>
      </c>
      <c r="R19" s="68">
        <f>IFERROR('EUROSTAT EB ktoe'!Q19*Contents!$C$5,0)</f>
        <v>53846.937216000006</v>
      </c>
      <c r="S19" s="68">
        <f>IFERROR('EUROSTAT EB ktoe'!R19*Contents!$C$5,0)</f>
        <v>0</v>
      </c>
      <c r="T19" s="68">
        <f>IFERROR('EUROSTAT EB ktoe'!S19*Contents!$C$5,0)</f>
        <v>0</v>
      </c>
      <c r="U19" s="68">
        <f>IFERROR('EUROSTAT EB ktoe'!T19*Contents!$C$5,0)</f>
        <v>0</v>
      </c>
      <c r="V19" s="67">
        <f>IFERROR('EUROSTAT EB ktoe'!U19*Contents!$C$5,0)</f>
        <v>22892.836248</v>
      </c>
      <c r="W19" s="68">
        <f>IFERROR('EUROSTAT EB ktoe'!V19*Contents!$C$5,0)</f>
        <v>0</v>
      </c>
      <c r="X19" s="68">
        <f>IFERROR('EUROSTAT EB ktoe'!W19*Contents!$C$5,0)</f>
        <v>1713.7828440000001</v>
      </c>
      <c r="Y19" s="68">
        <f>IFERROR('EUROSTAT EB ktoe'!X19*Contents!$C$5,0)</f>
        <v>21179.053404000002</v>
      </c>
      <c r="Z19" s="68">
        <f>IFERROR('EUROSTAT EB ktoe'!Y19*Contents!$C$5,0)</f>
        <v>0</v>
      </c>
      <c r="AA19" s="67">
        <f>IFERROR('EUROSTAT EB ktoe'!Z19*Contents!$C$5,0)</f>
        <v>0</v>
      </c>
      <c r="AB19" s="68">
        <f>IFERROR('EUROSTAT EB ktoe'!AA19*Contents!$C$5,0)</f>
        <v>0</v>
      </c>
      <c r="AC19" s="68">
        <f>IFERROR('EUROSTAT EB ktoe'!AB19*Contents!$C$5,0)</f>
        <v>0</v>
      </c>
      <c r="AD19" s="67">
        <f>IFERROR('EUROSTAT EB ktoe'!AC19*Contents!$C$5,0)</f>
        <v>0</v>
      </c>
      <c r="AE19" s="67">
        <f>IFERROR('EUROSTAT EB ktoe'!AD19*Contents!$C$5,0)</f>
        <v>4356003.3255360005</v>
      </c>
      <c r="AF19" s="68">
        <f>IFERROR('EUROSTAT EB ktoe'!AE19*Contents!$C$5,0)</f>
        <v>2468435.9175720001</v>
      </c>
      <c r="AG19" s="68">
        <f>IFERROR('EUROSTAT EB ktoe'!AF19*Contents!$C$5,0)</f>
        <v>283985.159292</v>
      </c>
      <c r="AH19" s="68">
        <f>IFERROR('EUROSTAT EB ktoe'!AG19*Contents!$C$5,0)</f>
        <v>305815.67877600004</v>
      </c>
      <c r="AI19" s="68">
        <f>IFERROR('EUROSTAT EB ktoe'!AH19*Contents!$C$5,0)</f>
        <v>29994.779484000002</v>
      </c>
      <c r="AJ19" s="68">
        <f>IFERROR('EUROSTAT EB ktoe'!AI19*Contents!$C$5,0)</f>
        <v>0</v>
      </c>
      <c r="AK19" s="68">
        <f>IFERROR('EUROSTAT EB ktoe'!AJ19*Contents!$C$5,0)</f>
        <v>121969.18771200001</v>
      </c>
      <c r="AL19" s="68">
        <f>IFERROR('EUROSTAT EB ktoe'!AK19*Contents!$C$5,0)</f>
        <v>0</v>
      </c>
      <c r="AM19" s="68">
        <f>IFERROR('EUROSTAT EB ktoe'!AL19*Contents!$C$5,0)</f>
        <v>54226.512504000006</v>
      </c>
      <c r="AN19" s="68">
        <f>IFERROR('EUROSTAT EB ktoe'!AM19*Contents!$C$5,0)</f>
        <v>607.42094399999996</v>
      </c>
      <c r="AO19" s="68">
        <f>IFERROR('EUROSTAT EB ktoe'!AN19*Contents!$C$5,0)</f>
        <v>2.0096640000000003</v>
      </c>
      <c r="AP19" s="68">
        <f>IFERROR('EUROSTAT EB ktoe'!AO19*Contents!$C$5,0)</f>
        <v>0</v>
      </c>
      <c r="AQ19" s="68">
        <f>IFERROR('EUROSTAT EB ktoe'!AP19*Contents!$C$5,0)</f>
        <v>1762.8940080000002</v>
      </c>
      <c r="AR19" s="68">
        <f>IFERROR('EUROSTAT EB ktoe'!AQ19*Contents!$C$5,0)</f>
        <v>10755.470520000001</v>
      </c>
      <c r="AS19" s="68">
        <f>IFERROR('EUROSTAT EB ktoe'!AR19*Contents!$C$5,0)</f>
        <v>811102.1069880001</v>
      </c>
      <c r="AT19" s="68">
        <f>IFERROR('EUROSTAT EB ktoe'!AS19*Contents!$C$5,0)</f>
        <v>13054.944816000001</v>
      </c>
      <c r="AU19" s="68">
        <f>IFERROR('EUROSTAT EB ktoe'!AT19*Contents!$C$5,0)</f>
        <v>130365.982584</v>
      </c>
      <c r="AV19" s="68">
        <f>IFERROR('EUROSTAT EB ktoe'!AU19*Contents!$C$5,0)</f>
        <v>81330.557796000008</v>
      </c>
      <c r="AW19" s="68">
        <f>IFERROR('EUROSTAT EB ktoe'!AV19*Contents!$C$5,0)</f>
        <v>4281.6310199999998</v>
      </c>
      <c r="AX19" s="68">
        <f>IFERROR('EUROSTAT EB ktoe'!AW19*Contents!$C$5,0)</f>
        <v>87.294780000000003</v>
      </c>
      <c r="AY19" s="68">
        <f>IFERROR('EUROSTAT EB ktoe'!AX19*Contents!$C$5,0)</f>
        <v>0</v>
      </c>
      <c r="AZ19" s="68">
        <f>IFERROR('EUROSTAT EB ktoe'!AY19*Contents!$C$5,0)</f>
        <v>566.43217200000004</v>
      </c>
      <c r="BA19" s="68">
        <f>IFERROR('EUROSTAT EB ktoe'!AZ19*Contents!$C$5,0)</f>
        <v>37659.344903999998</v>
      </c>
      <c r="BB19" s="67">
        <f>IFERROR('EUROSTAT EB ktoe'!BA19*Contents!$C$5,0)</f>
        <v>470519.57595600002</v>
      </c>
      <c r="BC19" s="67">
        <f>IFERROR('EUROSTAT EB ktoe'!BB19*Contents!$C$5,0)</f>
        <v>179350.45401600003</v>
      </c>
      <c r="BD19" s="68">
        <f>IFERROR('EUROSTAT EB ktoe'!BC19*Contents!$C$5,0)</f>
        <v>267.07597199999998</v>
      </c>
      <c r="BE19" s="68">
        <f>IFERROR('EUROSTAT EB ktoe'!BD19*Contents!$C$5,0)</f>
        <v>0</v>
      </c>
      <c r="BF19" s="68">
        <f>IFERROR('EUROSTAT EB ktoe'!BE19*Contents!$C$5,0)</f>
        <v>41428.553472</v>
      </c>
      <c r="BG19" s="68">
        <f>IFERROR('EUROSTAT EB ktoe'!BF19*Contents!$C$5,0)</f>
        <v>19207.656756</v>
      </c>
      <c r="BH19" s="68">
        <f>IFERROR('EUROSTAT EB ktoe'!BG19*Contents!$C$5,0)</f>
        <v>0</v>
      </c>
      <c r="BI19" s="68">
        <f>IFERROR('EUROSTAT EB ktoe'!BH19*Contents!$C$5,0)</f>
        <v>0</v>
      </c>
      <c r="BJ19" s="68">
        <f>IFERROR('EUROSTAT EB ktoe'!BI19*Contents!$C$5,0)</f>
        <v>36904.841676000004</v>
      </c>
      <c r="BK19" s="68">
        <f>IFERROR('EUROSTAT EB ktoe'!BJ19*Contents!$C$5,0)</f>
        <v>0</v>
      </c>
      <c r="BL19" s="68">
        <f>IFERROR('EUROSTAT EB ktoe'!BK19*Contents!$C$5,0)</f>
        <v>9886.6676520000001</v>
      </c>
      <c r="BM19" s="68">
        <f>IFERROR('EUROSTAT EB ktoe'!BL19*Contents!$C$5,0)</f>
        <v>36643.417884000002</v>
      </c>
      <c r="BN19" s="68">
        <f>IFERROR('EUROSTAT EB ktoe'!BM19*Contents!$C$5,0)</f>
        <v>9235.4109120000012</v>
      </c>
      <c r="BO19" s="68">
        <f>IFERROR('EUROSTAT EB ktoe'!BN19*Contents!$C$5,0)</f>
        <v>0</v>
      </c>
      <c r="BP19" s="68">
        <f>IFERROR('EUROSTAT EB ktoe'!BO19*Contents!$C$5,0)</f>
        <v>25776.829691999999</v>
      </c>
      <c r="BQ19" s="68">
        <f>IFERROR('EUROSTAT EB ktoe'!BP19*Contents!$C$5,0)</f>
        <v>0</v>
      </c>
      <c r="BR19" s="68">
        <f>IFERROR('EUROSTAT EB ktoe'!BQ19*Contents!$C$5,0)</f>
        <v>0</v>
      </c>
      <c r="BS19" s="68">
        <f>IFERROR('EUROSTAT EB ktoe'!BR19*Contents!$C$5,0)</f>
        <v>0</v>
      </c>
      <c r="BT19" s="68">
        <f>IFERROR('EUROSTAT EB ktoe'!BS19*Contents!$C$5,0)</f>
        <v>0</v>
      </c>
      <c r="BU19" s="68">
        <f>IFERROR('EUROSTAT EB ktoe'!BT19*Contents!$C$5,0)</f>
        <v>0</v>
      </c>
      <c r="BV19" s="67">
        <f>IFERROR('EUROSTAT EB ktoe'!BU19*Contents!$C$5,0)</f>
        <v>32495.094576</v>
      </c>
      <c r="BW19" s="68">
        <f>IFERROR('EUROSTAT EB ktoe'!BV19*Contents!$C$5,0)</f>
        <v>0</v>
      </c>
      <c r="BX19" s="68">
        <f>IFERROR('EUROSTAT EB ktoe'!BW19*Contents!$C$5,0)</f>
        <v>32495.094576</v>
      </c>
      <c r="BY19" s="67">
        <f>IFERROR('EUROSTAT EB ktoe'!BX19*Contents!$C$5,0)</f>
        <v>38112.859080000002</v>
      </c>
      <c r="BZ19" s="67">
        <f>IFERROR('EUROSTAT EB ktoe'!BY19*Contents!$C$5,0)</f>
        <v>15034.003308000001</v>
      </c>
      <c r="CA19" s="67">
        <f>IFERROR('EUROSTAT EB ktoe'!BZ19*Contents!$C$5,0)</f>
        <v>0</v>
      </c>
      <c r="CB19" s="69">
        <f>IFERROR('EUROSTAT EB ktoe'!CA19*Contents!$C$5,0)</f>
        <v>5214511.0616760002</v>
      </c>
      <c r="CC19" s="67">
        <f>IFERROR('EUROSTAT EB ktoe'!CB19*Contents!$C$5,0)</f>
        <v>123146.85081600001</v>
      </c>
    </row>
    <row r="20" spans="1:81" ht="11.25" customHeight="1" x14ac:dyDescent="0.2">
      <c r="A20" s="70" t="s">
        <v>146</v>
      </c>
      <c r="B20" s="71" t="s">
        <v>178</v>
      </c>
      <c r="C20" s="71"/>
      <c r="D20" s="71"/>
      <c r="E20" s="71"/>
      <c r="F20" s="71"/>
      <c r="G20" s="72"/>
      <c r="H20" s="73" t="s">
        <v>179</v>
      </c>
      <c r="I20" s="167" t="s">
        <v>497</v>
      </c>
      <c r="J20" s="35">
        <f>IFERROR('EUROSTAT EB ktoe'!I20*Contents!$C$5,0)</f>
        <v>887268.20511600003</v>
      </c>
      <c r="K20" s="35">
        <f>IFERROR('EUROSTAT EB ktoe'!J20*Contents!$C$5,0)</f>
        <v>146631.281904</v>
      </c>
      <c r="L20" s="36">
        <f>IFERROR('EUROSTAT EB ktoe'!K20*Contents!$C$5,0)</f>
        <v>0</v>
      </c>
      <c r="M20" s="36">
        <f>IFERROR('EUROSTAT EB ktoe'!L20*Contents!$C$5,0)</f>
        <v>0</v>
      </c>
      <c r="N20" s="36">
        <f>IFERROR('EUROSTAT EB ktoe'!M20*Contents!$C$5,0)</f>
        <v>146631.281904</v>
      </c>
      <c r="O20" s="36">
        <f>IFERROR('EUROSTAT EB ktoe'!N20*Contents!$C$5,0)</f>
        <v>0</v>
      </c>
      <c r="P20" s="36">
        <f>IFERROR('EUROSTAT EB ktoe'!O20*Contents!$C$5,0)</f>
        <v>0</v>
      </c>
      <c r="Q20" s="36">
        <f>IFERROR('EUROSTAT EB ktoe'!P20*Contents!$C$5,0)</f>
        <v>0</v>
      </c>
      <c r="R20" s="36">
        <f>IFERROR('EUROSTAT EB ktoe'!Q20*Contents!$C$5,0)</f>
        <v>0</v>
      </c>
      <c r="S20" s="36">
        <f>IFERROR('EUROSTAT EB ktoe'!R20*Contents!$C$5,0)</f>
        <v>0</v>
      </c>
      <c r="T20" s="36">
        <f>IFERROR('EUROSTAT EB ktoe'!S20*Contents!$C$5,0)</f>
        <v>0</v>
      </c>
      <c r="U20" s="36">
        <f>IFERROR('EUROSTAT EB ktoe'!T20*Contents!$C$5,0)</f>
        <v>0</v>
      </c>
      <c r="V20" s="35">
        <f>IFERROR('EUROSTAT EB ktoe'!U20*Contents!$C$5,0)</f>
        <v>22892.836248</v>
      </c>
      <c r="W20" s="36">
        <f>IFERROR('EUROSTAT EB ktoe'!V20*Contents!$C$5,0)</f>
        <v>0</v>
      </c>
      <c r="X20" s="36">
        <f>IFERROR('EUROSTAT EB ktoe'!W20*Contents!$C$5,0)</f>
        <v>1713.7828440000001</v>
      </c>
      <c r="Y20" s="36">
        <f>IFERROR('EUROSTAT EB ktoe'!X20*Contents!$C$5,0)</f>
        <v>21179.053404000002</v>
      </c>
      <c r="Z20" s="36">
        <f>IFERROR('EUROSTAT EB ktoe'!Y20*Contents!$C$5,0)</f>
        <v>0</v>
      </c>
      <c r="AA20" s="35">
        <f>IFERROR('EUROSTAT EB ktoe'!Z20*Contents!$C$5,0)</f>
        <v>0</v>
      </c>
      <c r="AB20" s="36">
        <f>IFERROR('EUROSTAT EB ktoe'!AA20*Contents!$C$5,0)</f>
        <v>0</v>
      </c>
      <c r="AC20" s="36">
        <f>IFERROR('EUROSTAT EB ktoe'!AB20*Contents!$C$5,0)</f>
        <v>0</v>
      </c>
      <c r="AD20" s="35">
        <f>IFERROR('EUROSTAT EB ktoe'!AC20*Contents!$C$5,0)</f>
        <v>0</v>
      </c>
      <c r="AE20" s="35">
        <f>IFERROR('EUROSTAT EB ktoe'!AD20*Contents!$C$5,0)</f>
        <v>21746.825352</v>
      </c>
      <c r="AF20" s="36">
        <f>IFERROR('EUROSTAT EB ktoe'!AE20*Contents!$C$5,0)</f>
        <v>0</v>
      </c>
      <c r="AG20" s="36">
        <f>IFERROR('EUROSTAT EB ktoe'!AF20*Contents!$C$5,0)</f>
        <v>0</v>
      </c>
      <c r="AH20" s="36">
        <f>IFERROR('EUROSTAT EB ktoe'!AG20*Contents!$C$5,0)</f>
        <v>0</v>
      </c>
      <c r="AI20" s="36">
        <f>IFERROR('EUROSTAT EB ktoe'!AH20*Contents!$C$5,0)</f>
        <v>0</v>
      </c>
      <c r="AJ20" s="36">
        <f>IFERROR('EUROSTAT EB ktoe'!AI20*Contents!$C$5,0)</f>
        <v>0</v>
      </c>
      <c r="AK20" s="36">
        <f>IFERROR('EUROSTAT EB ktoe'!AJ20*Contents!$C$5,0)</f>
        <v>20974.988772000001</v>
      </c>
      <c r="AL20" s="36">
        <f>IFERROR('EUROSTAT EB ktoe'!AK20*Contents!$C$5,0)</f>
        <v>0</v>
      </c>
      <c r="AM20" s="36">
        <f>IFERROR('EUROSTAT EB ktoe'!AL20*Contents!$C$5,0)</f>
        <v>0</v>
      </c>
      <c r="AN20" s="36">
        <f>IFERROR('EUROSTAT EB ktoe'!AM20*Contents!$C$5,0)</f>
        <v>0</v>
      </c>
      <c r="AO20" s="36">
        <f>IFERROR('EUROSTAT EB ktoe'!AN20*Contents!$C$5,0)</f>
        <v>0</v>
      </c>
      <c r="AP20" s="36">
        <f>IFERROR('EUROSTAT EB ktoe'!AO20*Contents!$C$5,0)</f>
        <v>0</v>
      </c>
      <c r="AQ20" s="36">
        <f>IFERROR('EUROSTAT EB ktoe'!AP20*Contents!$C$5,0)</f>
        <v>0</v>
      </c>
      <c r="AR20" s="36">
        <f>IFERROR('EUROSTAT EB ktoe'!AQ20*Contents!$C$5,0)</f>
        <v>0</v>
      </c>
      <c r="AS20" s="36">
        <f>IFERROR('EUROSTAT EB ktoe'!AR20*Contents!$C$5,0)</f>
        <v>0</v>
      </c>
      <c r="AT20" s="36">
        <f>IFERROR('EUROSTAT EB ktoe'!AS20*Contents!$C$5,0)</f>
        <v>771.83658000000003</v>
      </c>
      <c r="AU20" s="36">
        <f>IFERROR('EUROSTAT EB ktoe'!AT20*Contents!$C$5,0)</f>
        <v>0</v>
      </c>
      <c r="AV20" s="36">
        <f>IFERROR('EUROSTAT EB ktoe'!AU20*Contents!$C$5,0)</f>
        <v>0</v>
      </c>
      <c r="AW20" s="36">
        <f>IFERROR('EUROSTAT EB ktoe'!AV20*Contents!$C$5,0)</f>
        <v>0</v>
      </c>
      <c r="AX20" s="36">
        <f>IFERROR('EUROSTAT EB ktoe'!AW20*Contents!$C$5,0)</f>
        <v>0</v>
      </c>
      <c r="AY20" s="36">
        <f>IFERROR('EUROSTAT EB ktoe'!AX20*Contents!$C$5,0)</f>
        <v>0</v>
      </c>
      <c r="AZ20" s="36">
        <f>IFERROR('EUROSTAT EB ktoe'!AY20*Contents!$C$5,0)</f>
        <v>0</v>
      </c>
      <c r="BA20" s="36">
        <f>IFERROR('EUROSTAT EB ktoe'!AZ20*Contents!$C$5,0)</f>
        <v>0</v>
      </c>
      <c r="BB20" s="35">
        <f>IFERROR('EUROSTAT EB ktoe'!BA20*Contents!$C$5,0)</f>
        <v>470519.57595600002</v>
      </c>
      <c r="BC20" s="35">
        <f>IFERROR('EUROSTAT EB ktoe'!BB20*Contents!$C$5,0)</f>
        <v>139835.77056</v>
      </c>
      <c r="BD20" s="36">
        <f>IFERROR('EUROSTAT EB ktoe'!BC20*Contents!$C$5,0)</f>
        <v>267.07597199999998</v>
      </c>
      <c r="BE20" s="36">
        <f>IFERROR('EUROSTAT EB ktoe'!BD20*Contents!$C$5,0)</f>
        <v>0</v>
      </c>
      <c r="BF20" s="36">
        <f>IFERROR('EUROSTAT EB ktoe'!BE20*Contents!$C$5,0)</f>
        <v>41428.553472</v>
      </c>
      <c r="BG20" s="36">
        <f>IFERROR('EUROSTAT EB ktoe'!BF20*Contents!$C$5,0)</f>
        <v>19207.656756</v>
      </c>
      <c r="BH20" s="36">
        <f>IFERROR('EUROSTAT EB ktoe'!BG20*Contents!$C$5,0)</f>
        <v>0</v>
      </c>
      <c r="BI20" s="36">
        <f>IFERROR('EUROSTAT EB ktoe'!BH20*Contents!$C$5,0)</f>
        <v>0</v>
      </c>
      <c r="BJ20" s="36">
        <f>IFERROR('EUROSTAT EB ktoe'!BI20*Contents!$C$5,0)</f>
        <v>36904.841676000004</v>
      </c>
      <c r="BK20" s="36">
        <f>IFERROR('EUROSTAT EB ktoe'!BJ20*Contents!$C$5,0)</f>
        <v>0</v>
      </c>
      <c r="BL20" s="36">
        <f>IFERROR('EUROSTAT EB ktoe'!BK20*Contents!$C$5,0)</f>
        <v>5384.2666680000002</v>
      </c>
      <c r="BM20" s="36">
        <f>IFERROR('EUROSTAT EB ktoe'!BL20*Contents!$C$5,0)</f>
        <v>36643.417884000002</v>
      </c>
      <c r="BN20" s="36">
        <f>IFERROR('EUROSTAT EB ktoe'!BM20*Contents!$C$5,0)</f>
        <v>0</v>
      </c>
      <c r="BO20" s="36">
        <f>IFERROR('EUROSTAT EB ktoe'!BN20*Contents!$C$5,0)</f>
        <v>0</v>
      </c>
      <c r="BP20" s="36">
        <f>IFERROR('EUROSTAT EB ktoe'!BO20*Contents!$C$5,0)</f>
        <v>0</v>
      </c>
      <c r="BQ20" s="36">
        <f>IFERROR('EUROSTAT EB ktoe'!BP20*Contents!$C$5,0)</f>
        <v>0</v>
      </c>
      <c r="BR20" s="36">
        <f>IFERROR('EUROSTAT EB ktoe'!BQ20*Contents!$C$5,0)</f>
        <v>0</v>
      </c>
      <c r="BS20" s="36">
        <f>IFERROR('EUROSTAT EB ktoe'!BR20*Contents!$C$5,0)</f>
        <v>0</v>
      </c>
      <c r="BT20" s="36">
        <f>IFERROR('EUROSTAT EB ktoe'!BS20*Contents!$C$5,0)</f>
        <v>0</v>
      </c>
      <c r="BU20" s="36">
        <f>IFERROR('EUROSTAT EB ktoe'!BT20*Contents!$C$5,0)</f>
        <v>0</v>
      </c>
      <c r="BV20" s="35">
        <f>IFERROR('EUROSTAT EB ktoe'!BU20*Contents!$C$5,0)</f>
        <v>32495.094576</v>
      </c>
      <c r="BW20" s="36">
        <f>IFERROR('EUROSTAT EB ktoe'!BV20*Contents!$C$5,0)</f>
        <v>0</v>
      </c>
      <c r="BX20" s="36">
        <f>IFERROR('EUROSTAT EB ktoe'!BW20*Contents!$C$5,0)</f>
        <v>32495.094576</v>
      </c>
      <c r="BY20" s="35">
        <f>IFERROR('EUROSTAT EB ktoe'!BX20*Contents!$C$5,0)</f>
        <v>38112.859080000002</v>
      </c>
      <c r="BZ20" s="35">
        <f>IFERROR('EUROSTAT EB ktoe'!BY20*Contents!$C$5,0)</f>
        <v>15034.003308000001</v>
      </c>
      <c r="CA20" s="35">
        <f>IFERROR('EUROSTAT EB ktoe'!BZ20*Contents!$C$5,0)</f>
        <v>0</v>
      </c>
      <c r="CB20" s="37">
        <f>IFERROR('EUROSTAT EB ktoe'!CA20*Contents!$C$5,0)</f>
        <v>704619.93434400007</v>
      </c>
      <c r="CC20" s="35">
        <f>IFERROR('EUROSTAT EB ktoe'!CB20*Contents!$C$5,0)</f>
        <v>83632.209228000007</v>
      </c>
    </row>
    <row r="21" spans="1:81" ht="11.25" customHeight="1" x14ac:dyDescent="0.2">
      <c r="A21" s="83"/>
      <c r="B21" s="47" t="s">
        <v>146</v>
      </c>
      <c r="C21" s="48" t="s">
        <v>180</v>
      </c>
      <c r="D21" s="48"/>
      <c r="E21" s="48"/>
      <c r="F21" s="48"/>
      <c r="G21" s="49"/>
      <c r="H21" s="50" t="s">
        <v>181</v>
      </c>
      <c r="I21" s="167" t="s">
        <v>498</v>
      </c>
      <c r="J21" s="35">
        <f>IFERROR('EUROSTAT EB ktoe'!I21*Contents!$C$5,0)</f>
        <v>458486.62901999999</v>
      </c>
      <c r="K21" s="35">
        <f>IFERROR('EUROSTAT EB ktoe'!J21*Contents!$C$5,0)</f>
        <v>128275.34587200001</v>
      </c>
      <c r="L21" s="51">
        <f>IFERROR('EUROSTAT EB ktoe'!K21*Contents!$C$5,0)</f>
        <v>0</v>
      </c>
      <c r="M21" s="51">
        <f>IFERROR('EUROSTAT EB ktoe'!L21*Contents!$C$5,0)</f>
        <v>0</v>
      </c>
      <c r="N21" s="51">
        <f>IFERROR('EUROSTAT EB ktoe'!M21*Contents!$C$5,0)</f>
        <v>128275.34587200001</v>
      </c>
      <c r="O21" s="51">
        <f>IFERROR('EUROSTAT EB ktoe'!N21*Contents!$C$5,0)</f>
        <v>0</v>
      </c>
      <c r="P21" s="51">
        <f>IFERROR('EUROSTAT EB ktoe'!O21*Contents!$C$5,0)</f>
        <v>0</v>
      </c>
      <c r="Q21" s="51">
        <f>IFERROR('EUROSTAT EB ktoe'!P21*Contents!$C$5,0)</f>
        <v>0</v>
      </c>
      <c r="R21" s="51">
        <f>IFERROR('EUROSTAT EB ktoe'!Q21*Contents!$C$5,0)</f>
        <v>0</v>
      </c>
      <c r="S21" s="51">
        <f>IFERROR('EUROSTAT EB ktoe'!R21*Contents!$C$5,0)</f>
        <v>0</v>
      </c>
      <c r="T21" s="51">
        <f>IFERROR('EUROSTAT EB ktoe'!S21*Contents!$C$5,0)</f>
        <v>0</v>
      </c>
      <c r="U21" s="51">
        <f>IFERROR('EUROSTAT EB ktoe'!T21*Contents!$C$5,0)</f>
        <v>0</v>
      </c>
      <c r="V21" s="35">
        <f>IFERROR('EUROSTAT EB ktoe'!U21*Contents!$C$5,0)</f>
        <v>14564.453688</v>
      </c>
      <c r="W21" s="51">
        <f>IFERROR('EUROSTAT EB ktoe'!V21*Contents!$C$5,0)</f>
        <v>0</v>
      </c>
      <c r="X21" s="51">
        <f>IFERROR('EUROSTAT EB ktoe'!W21*Contents!$C$5,0)</f>
        <v>1623.1386240000002</v>
      </c>
      <c r="Y21" s="51">
        <f>IFERROR('EUROSTAT EB ktoe'!X21*Contents!$C$5,0)</f>
        <v>12941.273196</v>
      </c>
      <c r="Z21" s="51">
        <f>IFERROR('EUROSTAT EB ktoe'!Y21*Contents!$C$5,0)</f>
        <v>0</v>
      </c>
      <c r="AA21" s="35">
        <f>IFERROR('EUROSTAT EB ktoe'!Z21*Contents!$C$5,0)</f>
        <v>0</v>
      </c>
      <c r="AB21" s="51">
        <f>IFERROR('EUROSTAT EB ktoe'!AA21*Contents!$C$5,0)</f>
        <v>0</v>
      </c>
      <c r="AC21" s="51">
        <f>IFERROR('EUROSTAT EB ktoe'!AB21*Contents!$C$5,0)</f>
        <v>0</v>
      </c>
      <c r="AD21" s="52">
        <f>IFERROR('EUROSTAT EB ktoe'!AC21*Contents!$C$5,0)</f>
        <v>0</v>
      </c>
      <c r="AE21" s="35">
        <f>IFERROR('EUROSTAT EB ktoe'!AD21*Contents!$C$5,0)</f>
        <v>0</v>
      </c>
      <c r="AF21" s="51">
        <f>IFERROR('EUROSTAT EB ktoe'!AE21*Contents!$C$5,0)</f>
        <v>0</v>
      </c>
      <c r="AG21" s="51">
        <f>IFERROR('EUROSTAT EB ktoe'!AF21*Contents!$C$5,0)</f>
        <v>0</v>
      </c>
      <c r="AH21" s="51">
        <f>IFERROR('EUROSTAT EB ktoe'!AG21*Contents!$C$5,0)</f>
        <v>0</v>
      </c>
      <c r="AI21" s="51">
        <f>IFERROR('EUROSTAT EB ktoe'!AH21*Contents!$C$5,0)</f>
        <v>0</v>
      </c>
      <c r="AJ21" s="51">
        <f>IFERROR('EUROSTAT EB ktoe'!AI21*Contents!$C$5,0)</f>
        <v>0</v>
      </c>
      <c r="AK21" s="51">
        <f>IFERROR('EUROSTAT EB ktoe'!AJ21*Contents!$C$5,0)</f>
        <v>0</v>
      </c>
      <c r="AL21" s="51">
        <f>IFERROR('EUROSTAT EB ktoe'!AK21*Contents!$C$5,0)</f>
        <v>0</v>
      </c>
      <c r="AM21" s="51">
        <f>IFERROR('EUROSTAT EB ktoe'!AL21*Contents!$C$5,0)</f>
        <v>0</v>
      </c>
      <c r="AN21" s="51">
        <f>IFERROR('EUROSTAT EB ktoe'!AM21*Contents!$C$5,0)</f>
        <v>0</v>
      </c>
      <c r="AO21" s="51">
        <f>IFERROR('EUROSTAT EB ktoe'!AN21*Contents!$C$5,0)</f>
        <v>0</v>
      </c>
      <c r="AP21" s="51">
        <f>IFERROR('EUROSTAT EB ktoe'!AO21*Contents!$C$5,0)</f>
        <v>0</v>
      </c>
      <c r="AQ21" s="51">
        <f>IFERROR('EUROSTAT EB ktoe'!AP21*Contents!$C$5,0)</f>
        <v>0</v>
      </c>
      <c r="AR21" s="51">
        <f>IFERROR('EUROSTAT EB ktoe'!AQ21*Contents!$C$5,0)</f>
        <v>0</v>
      </c>
      <c r="AS21" s="51">
        <f>IFERROR('EUROSTAT EB ktoe'!AR21*Contents!$C$5,0)</f>
        <v>0</v>
      </c>
      <c r="AT21" s="51">
        <f>IFERROR('EUROSTAT EB ktoe'!AS21*Contents!$C$5,0)</f>
        <v>0</v>
      </c>
      <c r="AU21" s="51">
        <f>IFERROR('EUROSTAT EB ktoe'!AT21*Contents!$C$5,0)</f>
        <v>0</v>
      </c>
      <c r="AV21" s="51">
        <f>IFERROR('EUROSTAT EB ktoe'!AU21*Contents!$C$5,0)</f>
        <v>0</v>
      </c>
      <c r="AW21" s="51">
        <f>IFERROR('EUROSTAT EB ktoe'!AV21*Contents!$C$5,0)</f>
        <v>0</v>
      </c>
      <c r="AX21" s="51">
        <f>IFERROR('EUROSTAT EB ktoe'!AW21*Contents!$C$5,0)</f>
        <v>0</v>
      </c>
      <c r="AY21" s="51">
        <f>IFERROR('EUROSTAT EB ktoe'!AX21*Contents!$C$5,0)</f>
        <v>0</v>
      </c>
      <c r="AZ21" s="51">
        <f>IFERROR('EUROSTAT EB ktoe'!AY21*Contents!$C$5,0)</f>
        <v>0</v>
      </c>
      <c r="BA21" s="51">
        <f>IFERROR('EUROSTAT EB ktoe'!AZ21*Contents!$C$5,0)</f>
        <v>0</v>
      </c>
      <c r="BB21" s="52">
        <f>IFERROR('EUROSTAT EB ktoe'!BA21*Contents!$C$5,0)</f>
        <v>229854.189564</v>
      </c>
      <c r="BC21" s="35">
        <f>IFERROR('EUROSTAT EB ktoe'!BB21*Contents!$C$5,0)</f>
        <v>47679.780815999999</v>
      </c>
      <c r="BD21" s="51">
        <f>IFERROR('EUROSTAT EB ktoe'!BC21*Contents!$C$5,0)</f>
        <v>267.07597199999998</v>
      </c>
      <c r="BE21" s="51">
        <f>IFERROR('EUROSTAT EB ktoe'!BD21*Contents!$C$5,0)</f>
        <v>0</v>
      </c>
      <c r="BF21" s="51">
        <f>IFERROR('EUROSTAT EB ktoe'!BE21*Contents!$C$5,0)</f>
        <v>37340.352612000002</v>
      </c>
      <c r="BG21" s="51">
        <f>IFERROR('EUROSTAT EB ktoe'!BF21*Contents!$C$5,0)</f>
        <v>2123.586828</v>
      </c>
      <c r="BH21" s="51">
        <f>IFERROR('EUROSTAT EB ktoe'!BG21*Contents!$C$5,0)</f>
        <v>0</v>
      </c>
      <c r="BI21" s="51">
        <f>IFERROR('EUROSTAT EB ktoe'!BH21*Contents!$C$5,0)</f>
        <v>0</v>
      </c>
      <c r="BJ21" s="51">
        <f>IFERROR('EUROSTAT EB ktoe'!BI21*Contents!$C$5,0)</f>
        <v>7909.8700320000007</v>
      </c>
      <c r="BK21" s="51">
        <f>IFERROR('EUROSTAT EB ktoe'!BJ21*Contents!$C$5,0)</f>
        <v>0</v>
      </c>
      <c r="BL21" s="51">
        <f>IFERROR('EUROSTAT EB ktoe'!BK21*Contents!$C$5,0)</f>
        <v>38.937240000000003</v>
      </c>
      <c r="BM21" s="51">
        <f>IFERROR('EUROSTAT EB ktoe'!BL21*Contents!$C$5,0)</f>
        <v>0</v>
      </c>
      <c r="BN21" s="51">
        <f>IFERROR('EUROSTAT EB ktoe'!BM21*Contents!$C$5,0)</f>
        <v>0</v>
      </c>
      <c r="BO21" s="51">
        <f>IFERROR('EUROSTAT EB ktoe'!BN21*Contents!$C$5,0)</f>
        <v>0</v>
      </c>
      <c r="BP21" s="51">
        <f>IFERROR('EUROSTAT EB ktoe'!BO21*Contents!$C$5,0)</f>
        <v>0</v>
      </c>
      <c r="BQ21" s="51">
        <f>IFERROR('EUROSTAT EB ktoe'!BP21*Contents!$C$5,0)</f>
        <v>0</v>
      </c>
      <c r="BR21" s="51">
        <f>IFERROR('EUROSTAT EB ktoe'!BQ21*Contents!$C$5,0)</f>
        <v>0</v>
      </c>
      <c r="BS21" s="51">
        <f>IFERROR('EUROSTAT EB ktoe'!BR21*Contents!$C$5,0)</f>
        <v>0</v>
      </c>
      <c r="BT21" s="51">
        <f>IFERROR('EUROSTAT EB ktoe'!BS21*Contents!$C$5,0)</f>
        <v>0</v>
      </c>
      <c r="BU21" s="36">
        <f>IFERROR('EUROSTAT EB ktoe'!BT21*Contents!$C$5,0)</f>
        <v>0</v>
      </c>
      <c r="BV21" s="35">
        <f>IFERROR('EUROSTAT EB ktoe'!BU21*Contents!$C$5,0)</f>
        <v>0</v>
      </c>
      <c r="BW21" s="51">
        <f>IFERROR('EUROSTAT EB ktoe'!BV21*Contents!$C$5,0)</f>
        <v>0</v>
      </c>
      <c r="BX21" s="51">
        <f>IFERROR('EUROSTAT EB ktoe'!BW21*Contents!$C$5,0)</f>
        <v>0</v>
      </c>
      <c r="BY21" s="52">
        <f>IFERROR('EUROSTAT EB ktoe'!BX21*Contents!$C$5,0)</f>
        <v>38112.859080000002</v>
      </c>
      <c r="BZ21" s="52">
        <f>IFERROR('EUROSTAT EB ktoe'!BY21*Contents!$C$5,0)</f>
        <v>0</v>
      </c>
      <c r="CA21" s="52">
        <f>IFERROR('EUROSTAT EB ktoe'!BZ21*Contents!$C$5,0)</f>
        <v>0</v>
      </c>
      <c r="CB21" s="53">
        <f>IFERROR('EUROSTAT EB ktoe'!CA21*Contents!$C$5,0)</f>
        <v>371688.52910400002</v>
      </c>
      <c r="CC21" s="52">
        <f>IFERROR('EUROSTAT EB ktoe'!CB21*Contents!$C$5,0)</f>
        <v>8954.2254240000002</v>
      </c>
    </row>
    <row r="22" spans="1:81" ht="11.25" customHeight="1" x14ac:dyDescent="0.2">
      <c r="A22" s="83"/>
      <c r="B22" s="47" t="s">
        <v>146</v>
      </c>
      <c r="C22" s="48" t="s">
        <v>182</v>
      </c>
      <c r="D22" s="48"/>
      <c r="E22" s="48"/>
      <c r="F22" s="48"/>
      <c r="G22" s="49"/>
      <c r="H22" s="50" t="s">
        <v>183</v>
      </c>
      <c r="I22" s="167" t="s">
        <v>499</v>
      </c>
      <c r="J22" s="35">
        <f>IFERROR('EUROSTAT EB ktoe'!I22*Contents!$C$5,0)</f>
        <v>198033.08605200003</v>
      </c>
      <c r="K22" s="35">
        <f>IFERROR('EUROSTAT EB ktoe'!J22*Contents!$C$5,0)</f>
        <v>18355.936032000001</v>
      </c>
      <c r="L22" s="51">
        <f>IFERROR('EUROSTAT EB ktoe'!K22*Contents!$C$5,0)</f>
        <v>0</v>
      </c>
      <c r="M22" s="51">
        <f>IFERROR('EUROSTAT EB ktoe'!L22*Contents!$C$5,0)</f>
        <v>0</v>
      </c>
      <c r="N22" s="51">
        <f>IFERROR('EUROSTAT EB ktoe'!M22*Contents!$C$5,0)</f>
        <v>18355.936032000001</v>
      </c>
      <c r="O22" s="51">
        <f>IFERROR('EUROSTAT EB ktoe'!N22*Contents!$C$5,0)</f>
        <v>0</v>
      </c>
      <c r="P22" s="51">
        <f>IFERROR('EUROSTAT EB ktoe'!O22*Contents!$C$5,0)</f>
        <v>0</v>
      </c>
      <c r="Q22" s="51">
        <f>IFERROR('EUROSTAT EB ktoe'!P22*Contents!$C$5,0)</f>
        <v>0</v>
      </c>
      <c r="R22" s="51">
        <f>IFERROR('EUROSTAT EB ktoe'!Q22*Contents!$C$5,0)</f>
        <v>0</v>
      </c>
      <c r="S22" s="51">
        <f>IFERROR('EUROSTAT EB ktoe'!R22*Contents!$C$5,0)</f>
        <v>0</v>
      </c>
      <c r="T22" s="51">
        <f>IFERROR('EUROSTAT EB ktoe'!S22*Contents!$C$5,0)</f>
        <v>0</v>
      </c>
      <c r="U22" s="51">
        <f>IFERROR('EUROSTAT EB ktoe'!T22*Contents!$C$5,0)</f>
        <v>0</v>
      </c>
      <c r="V22" s="35">
        <f>IFERROR('EUROSTAT EB ktoe'!U22*Contents!$C$5,0)</f>
        <v>7914.7267199999997</v>
      </c>
      <c r="W22" s="51">
        <f>IFERROR('EUROSTAT EB ktoe'!V22*Contents!$C$5,0)</f>
        <v>0</v>
      </c>
      <c r="X22" s="51">
        <f>IFERROR('EUROSTAT EB ktoe'!W22*Contents!$C$5,0)</f>
        <v>0</v>
      </c>
      <c r="Y22" s="51">
        <f>IFERROR('EUROSTAT EB ktoe'!X22*Contents!$C$5,0)</f>
        <v>7914.7267199999997</v>
      </c>
      <c r="Z22" s="51">
        <f>IFERROR('EUROSTAT EB ktoe'!Y22*Contents!$C$5,0)</f>
        <v>0</v>
      </c>
      <c r="AA22" s="35">
        <f>IFERROR('EUROSTAT EB ktoe'!Z22*Contents!$C$5,0)</f>
        <v>0</v>
      </c>
      <c r="AB22" s="51">
        <f>IFERROR('EUROSTAT EB ktoe'!AA22*Contents!$C$5,0)</f>
        <v>0</v>
      </c>
      <c r="AC22" s="51">
        <f>IFERROR('EUROSTAT EB ktoe'!AB22*Contents!$C$5,0)</f>
        <v>0</v>
      </c>
      <c r="AD22" s="52">
        <f>IFERROR('EUROSTAT EB ktoe'!AC22*Contents!$C$5,0)</f>
        <v>0</v>
      </c>
      <c r="AE22" s="35">
        <f>IFERROR('EUROSTAT EB ktoe'!AD22*Contents!$C$5,0)</f>
        <v>6863.8399200000003</v>
      </c>
      <c r="AF22" s="51">
        <f>IFERROR('EUROSTAT EB ktoe'!AE22*Contents!$C$5,0)</f>
        <v>0</v>
      </c>
      <c r="AG22" s="51">
        <f>IFERROR('EUROSTAT EB ktoe'!AF22*Contents!$C$5,0)</f>
        <v>0</v>
      </c>
      <c r="AH22" s="51">
        <f>IFERROR('EUROSTAT EB ktoe'!AG22*Contents!$C$5,0)</f>
        <v>0</v>
      </c>
      <c r="AI22" s="51">
        <f>IFERROR('EUROSTAT EB ktoe'!AH22*Contents!$C$5,0)</f>
        <v>0</v>
      </c>
      <c r="AJ22" s="51">
        <f>IFERROR('EUROSTAT EB ktoe'!AI22*Contents!$C$5,0)</f>
        <v>0</v>
      </c>
      <c r="AK22" s="51">
        <f>IFERROR('EUROSTAT EB ktoe'!AJ22*Contents!$C$5,0)</f>
        <v>6296.2773120000002</v>
      </c>
      <c r="AL22" s="51">
        <f>IFERROR('EUROSTAT EB ktoe'!AK22*Contents!$C$5,0)</f>
        <v>0</v>
      </c>
      <c r="AM22" s="51">
        <f>IFERROR('EUROSTAT EB ktoe'!AL22*Contents!$C$5,0)</f>
        <v>0</v>
      </c>
      <c r="AN22" s="51">
        <f>IFERROR('EUROSTAT EB ktoe'!AM22*Contents!$C$5,0)</f>
        <v>0</v>
      </c>
      <c r="AO22" s="51">
        <f>IFERROR('EUROSTAT EB ktoe'!AN22*Contents!$C$5,0)</f>
        <v>0</v>
      </c>
      <c r="AP22" s="51">
        <f>IFERROR('EUROSTAT EB ktoe'!AO22*Contents!$C$5,0)</f>
        <v>0</v>
      </c>
      <c r="AQ22" s="51">
        <f>IFERROR('EUROSTAT EB ktoe'!AP22*Contents!$C$5,0)</f>
        <v>0</v>
      </c>
      <c r="AR22" s="51">
        <f>IFERROR('EUROSTAT EB ktoe'!AQ22*Contents!$C$5,0)</f>
        <v>0</v>
      </c>
      <c r="AS22" s="51">
        <f>IFERROR('EUROSTAT EB ktoe'!AR22*Contents!$C$5,0)</f>
        <v>0</v>
      </c>
      <c r="AT22" s="51">
        <f>IFERROR('EUROSTAT EB ktoe'!AS22*Contents!$C$5,0)</f>
        <v>567.56260799999995</v>
      </c>
      <c r="AU22" s="51">
        <f>IFERROR('EUROSTAT EB ktoe'!AT22*Contents!$C$5,0)</f>
        <v>0</v>
      </c>
      <c r="AV22" s="51">
        <f>IFERROR('EUROSTAT EB ktoe'!AU22*Contents!$C$5,0)</f>
        <v>0</v>
      </c>
      <c r="AW22" s="51">
        <f>IFERROR('EUROSTAT EB ktoe'!AV22*Contents!$C$5,0)</f>
        <v>0</v>
      </c>
      <c r="AX22" s="51">
        <f>IFERROR('EUROSTAT EB ktoe'!AW22*Contents!$C$5,0)</f>
        <v>0</v>
      </c>
      <c r="AY22" s="51">
        <f>IFERROR('EUROSTAT EB ktoe'!AX22*Contents!$C$5,0)</f>
        <v>0</v>
      </c>
      <c r="AZ22" s="51">
        <f>IFERROR('EUROSTAT EB ktoe'!AY22*Contents!$C$5,0)</f>
        <v>0</v>
      </c>
      <c r="BA22" s="51">
        <f>IFERROR('EUROSTAT EB ktoe'!AZ22*Contents!$C$5,0)</f>
        <v>0</v>
      </c>
      <c r="BB22" s="52">
        <f>IFERROR('EUROSTAT EB ktoe'!BA22*Contents!$C$5,0)</f>
        <v>146653.84875599999</v>
      </c>
      <c r="BC22" s="35">
        <f>IFERROR('EUROSTAT EB ktoe'!BB22*Contents!$C$5,0)</f>
        <v>18244.734624000001</v>
      </c>
      <c r="BD22" s="51">
        <f>IFERROR('EUROSTAT EB ktoe'!BC22*Contents!$C$5,0)</f>
        <v>0</v>
      </c>
      <c r="BE22" s="51">
        <f>IFERROR('EUROSTAT EB ktoe'!BD22*Contents!$C$5,0)</f>
        <v>0</v>
      </c>
      <c r="BF22" s="51">
        <f>IFERROR('EUROSTAT EB ktoe'!BE22*Contents!$C$5,0)</f>
        <v>0</v>
      </c>
      <c r="BG22" s="51">
        <f>IFERROR('EUROSTAT EB ktoe'!BF22*Contents!$C$5,0)</f>
        <v>0</v>
      </c>
      <c r="BH22" s="51">
        <f>IFERROR('EUROSTAT EB ktoe'!BG22*Contents!$C$5,0)</f>
        <v>0</v>
      </c>
      <c r="BI22" s="51">
        <f>IFERROR('EUROSTAT EB ktoe'!BH22*Contents!$C$5,0)</f>
        <v>0</v>
      </c>
      <c r="BJ22" s="51">
        <f>IFERROR('EUROSTAT EB ktoe'!BI22*Contents!$C$5,0)</f>
        <v>17970.792300000001</v>
      </c>
      <c r="BK22" s="51">
        <f>IFERROR('EUROSTAT EB ktoe'!BJ22*Contents!$C$5,0)</f>
        <v>0</v>
      </c>
      <c r="BL22" s="51">
        <f>IFERROR('EUROSTAT EB ktoe'!BK22*Contents!$C$5,0)</f>
        <v>273.94232400000004</v>
      </c>
      <c r="BM22" s="51">
        <f>IFERROR('EUROSTAT EB ktoe'!BL22*Contents!$C$5,0)</f>
        <v>0</v>
      </c>
      <c r="BN22" s="51">
        <f>IFERROR('EUROSTAT EB ktoe'!BM22*Contents!$C$5,0)</f>
        <v>0</v>
      </c>
      <c r="BO22" s="51">
        <f>IFERROR('EUROSTAT EB ktoe'!BN22*Contents!$C$5,0)</f>
        <v>0</v>
      </c>
      <c r="BP22" s="51">
        <f>IFERROR('EUROSTAT EB ktoe'!BO22*Contents!$C$5,0)</f>
        <v>0</v>
      </c>
      <c r="BQ22" s="51">
        <f>IFERROR('EUROSTAT EB ktoe'!BP22*Contents!$C$5,0)</f>
        <v>0</v>
      </c>
      <c r="BR22" s="51">
        <f>IFERROR('EUROSTAT EB ktoe'!BQ22*Contents!$C$5,0)</f>
        <v>0</v>
      </c>
      <c r="BS22" s="51">
        <f>IFERROR('EUROSTAT EB ktoe'!BR22*Contents!$C$5,0)</f>
        <v>0</v>
      </c>
      <c r="BT22" s="51">
        <f>IFERROR('EUROSTAT EB ktoe'!BS22*Contents!$C$5,0)</f>
        <v>0</v>
      </c>
      <c r="BU22" s="36">
        <f>IFERROR('EUROSTAT EB ktoe'!BT22*Contents!$C$5,0)</f>
        <v>0</v>
      </c>
      <c r="BV22" s="35">
        <f>IFERROR('EUROSTAT EB ktoe'!BU22*Contents!$C$5,0)</f>
        <v>0</v>
      </c>
      <c r="BW22" s="51">
        <f>IFERROR('EUROSTAT EB ktoe'!BV22*Contents!$C$5,0)</f>
        <v>0</v>
      </c>
      <c r="BX22" s="51">
        <f>IFERROR('EUROSTAT EB ktoe'!BW22*Contents!$C$5,0)</f>
        <v>0</v>
      </c>
      <c r="BY22" s="52">
        <f>IFERROR('EUROSTAT EB ktoe'!BX22*Contents!$C$5,0)</f>
        <v>0</v>
      </c>
      <c r="BZ22" s="52">
        <f>IFERROR('EUROSTAT EB ktoe'!BY22*Contents!$C$5,0)</f>
        <v>0</v>
      </c>
      <c r="CA22" s="52">
        <f>IFERROR('EUROSTAT EB ktoe'!BZ22*Contents!$C$5,0)</f>
        <v>0</v>
      </c>
      <c r="CB22" s="53">
        <f>IFERROR('EUROSTAT EB ktoe'!CA22*Contents!$C$5,0)</f>
        <v>179146.89180000001</v>
      </c>
      <c r="CC22" s="52">
        <f>IFERROR('EUROSTAT EB ktoe'!CB22*Contents!$C$5,0)</f>
        <v>18886.236120000001</v>
      </c>
    </row>
    <row r="23" spans="1:81" ht="11.25" customHeight="1" x14ac:dyDescent="0.2">
      <c r="A23" s="83"/>
      <c r="B23" s="47" t="s">
        <v>146</v>
      </c>
      <c r="C23" s="48" t="s">
        <v>184</v>
      </c>
      <c r="D23" s="48"/>
      <c r="E23" s="48"/>
      <c r="F23" s="48"/>
      <c r="G23" s="49"/>
      <c r="H23" s="50" t="s">
        <v>185</v>
      </c>
      <c r="I23" s="167" t="s">
        <v>500</v>
      </c>
      <c r="J23" s="35">
        <f>IFERROR('EUROSTAT EB ktoe'!I23*Contents!$C$5,0)</f>
        <v>16523.541144000003</v>
      </c>
      <c r="K23" s="35">
        <f>IFERROR('EUROSTAT EB ktoe'!J23*Contents!$C$5,0)</f>
        <v>0</v>
      </c>
      <c r="L23" s="51">
        <f>IFERROR('EUROSTAT EB ktoe'!K23*Contents!$C$5,0)</f>
        <v>0</v>
      </c>
      <c r="M23" s="51">
        <f>IFERROR('EUROSTAT EB ktoe'!L23*Contents!$C$5,0)</f>
        <v>0</v>
      </c>
      <c r="N23" s="51">
        <f>IFERROR('EUROSTAT EB ktoe'!M23*Contents!$C$5,0)</f>
        <v>0</v>
      </c>
      <c r="O23" s="51">
        <f>IFERROR('EUROSTAT EB ktoe'!N23*Contents!$C$5,0)</f>
        <v>0</v>
      </c>
      <c r="P23" s="51">
        <f>IFERROR('EUROSTAT EB ktoe'!O23*Contents!$C$5,0)</f>
        <v>0</v>
      </c>
      <c r="Q23" s="51">
        <f>IFERROR('EUROSTAT EB ktoe'!P23*Contents!$C$5,0)</f>
        <v>0</v>
      </c>
      <c r="R23" s="51">
        <f>IFERROR('EUROSTAT EB ktoe'!Q23*Contents!$C$5,0)</f>
        <v>0</v>
      </c>
      <c r="S23" s="51">
        <f>IFERROR('EUROSTAT EB ktoe'!R23*Contents!$C$5,0)</f>
        <v>0</v>
      </c>
      <c r="T23" s="51">
        <f>IFERROR('EUROSTAT EB ktoe'!S23*Contents!$C$5,0)</f>
        <v>0</v>
      </c>
      <c r="U23" s="51">
        <f>IFERROR('EUROSTAT EB ktoe'!T23*Contents!$C$5,0)</f>
        <v>0</v>
      </c>
      <c r="V23" s="35">
        <f>IFERROR('EUROSTAT EB ktoe'!U23*Contents!$C$5,0)</f>
        <v>0</v>
      </c>
      <c r="W23" s="51">
        <f>IFERROR('EUROSTAT EB ktoe'!V23*Contents!$C$5,0)</f>
        <v>0</v>
      </c>
      <c r="X23" s="51">
        <f>IFERROR('EUROSTAT EB ktoe'!W23*Contents!$C$5,0)</f>
        <v>0</v>
      </c>
      <c r="Y23" s="51">
        <f>IFERROR('EUROSTAT EB ktoe'!X23*Contents!$C$5,0)</f>
        <v>0</v>
      </c>
      <c r="Z23" s="51">
        <f>IFERROR('EUROSTAT EB ktoe'!Y23*Contents!$C$5,0)</f>
        <v>0</v>
      </c>
      <c r="AA23" s="35">
        <f>IFERROR('EUROSTAT EB ktoe'!Z23*Contents!$C$5,0)</f>
        <v>0</v>
      </c>
      <c r="AB23" s="51">
        <f>IFERROR('EUROSTAT EB ktoe'!AA23*Contents!$C$5,0)</f>
        <v>0</v>
      </c>
      <c r="AC23" s="51">
        <f>IFERROR('EUROSTAT EB ktoe'!AB23*Contents!$C$5,0)</f>
        <v>0</v>
      </c>
      <c r="AD23" s="52">
        <f>IFERROR('EUROSTAT EB ktoe'!AC23*Contents!$C$5,0)</f>
        <v>0</v>
      </c>
      <c r="AE23" s="35">
        <f>IFERROR('EUROSTAT EB ktoe'!AD23*Contents!$C$5,0)</f>
        <v>3884.7642480000004</v>
      </c>
      <c r="AF23" s="51">
        <f>IFERROR('EUROSTAT EB ktoe'!AE23*Contents!$C$5,0)</f>
        <v>0</v>
      </c>
      <c r="AG23" s="51">
        <f>IFERROR('EUROSTAT EB ktoe'!AF23*Contents!$C$5,0)</f>
        <v>0</v>
      </c>
      <c r="AH23" s="51">
        <f>IFERROR('EUROSTAT EB ktoe'!AG23*Contents!$C$5,0)</f>
        <v>0</v>
      </c>
      <c r="AI23" s="51">
        <f>IFERROR('EUROSTAT EB ktoe'!AH23*Contents!$C$5,0)</f>
        <v>0</v>
      </c>
      <c r="AJ23" s="51">
        <f>IFERROR('EUROSTAT EB ktoe'!AI23*Contents!$C$5,0)</f>
        <v>0</v>
      </c>
      <c r="AK23" s="51">
        <f>IFERROR('EUROSTAT EB ktoe'!AJ23*Contents!$C$5,0)</f>
        <v>3884.7642480000004</v>
      </c>
      <c r="AL23" s="51">
        <f>IFERROR('EUROSTAT EB ktoe'!AK23*Contents!$C$5,0)</f>
        <v>0</v>
      </c>
      <c r="AM23" s="51">
        <f>IFERROR('EUROSTAT EB ktoe'!AL23*Contents!$C$5,0)</f>
        <v>0</v>
      </c>
      <c r="AN23" s="51">
        <f>IFERROR('EUROSTAT EB ktoe'!AM23*Contents!$C$5,0)</f>
        <v>0</v>
      </c>
      <c r="AO23" s="51">
        <f>IFERROR('EUROSTAT EB ktoe'!AN23*Contents!$C$5,0)</f>
        <v>0</v>
      </c>
      <c r="AP23" s="51">
        <f>IFERROR('EUROSTAT EB ktoe'!AO23*Contents!$C$5,0)</f>
        <v>0</v>
      </c>
      <c r="AQ23" s="51">
        <f>IFERROR('EUROSTAT EB ktoe'!AP23*Contents!$C$5,0)</f>
        <v>0</v>
      </c>
      <c r="AR23" s="51">
        <f>IFERROR('EUROSTAT EB ktoe'!AQ23*Contents!$C$5,0)</f>
        <v>0</v>
      </c>
      <c r="AS23" s="51">
        <f>IFERROR('EUROSTAT EB ktoe'!AR23*Contents!$C$5,0)</f>
        <v>0</v>
      </c>
      <c r="AT23" s="51">
        <f>IFERROR('EUROSTAT EB ktoe'!AS23*Contents!$C$5,0)</f>
        <v>0</v>
      </c>
      <c r="AU23" s="51">
        <f>IFERROR('EUROSTAT EB ktoe'!AT23*Contents!$C$5,0)</f>
        <v>0</v>
      </c>
      <c r="AV23" s="51">
        <f>IFERROR('EUROSTAT EB ktoe'!AU23*Contents!$C$5,0)</f>
        <v>0</v>
      </c>
      <c r="AW23" s="51">
        <f>IFERROR('EUROSTAT EB ktoe'!AV23*Contents!$C$5,0)</f>
        <v>0</v>
      </c>
      <c r="AX23" s="51">
        <f>IFERROR('EUROSTAT EB ktoe'!AW23*Contents!$C$5,0)</f>
        <v>0</v>
      </c>
      <c r="AY23" s="51">
        <f>IFERROR('EUROSTAT EB ktoe'!AX23*Contents!$C$5,0)</f>
        <v>0</v>
      </c>
      <c r="AZ23" s="51">
        <f>IFERROR('EUROSTAT EB ktoe'!AY23*Contents!$C$5,0)</f>
        <v>0</v>
      </c>
      <c r="BA23" s="51">
        <f>IFERROR('EUROSTAT EB ktoe'!AZ23*Contents!$C$5,0)</f>
        <v>0</v>
      </c>
      <c r="BB23" s="52">
        <f>IFERROR('EUROSTAT EB ktoe'!BA23*Contents!$C$5,0)</f>
        <v>9852.9639120000011</v>
      </c>
      <c r="BC23" s="35">
        <f>IFERROR('EUROSTAT EB ktoe'!BB23*Contents!$C$5,0)</f>
        <v>2785.8129840000001</v>
      </c>
      <c r="BD23" s="51">
        <f>IFERROR('EUROSTAT EB ktoe'!BC23*Contents!$C$5,0)</f>
        <v>0</v>
      </c>
      <c r="BE23" s="51">
        <f>IFERROR('EUROSTAT EB ktoe'!BD23*Contents!$C$5,0)</f>
        <v>0</v>
      </c>
      <c r="BF23" s="51">
        <f>IFERROR('EUROSTAT EB ktoe'!BE23*Contents!$C$5,0)</f>
        <v>0</v>
      </c>
      <c r="BG23" s="51">
        <f>IFERROR('EUROSTAT EB ktoe'!BF23*Contents!$C$5,0)</f>
        <v>0</v>
      </c>
      <c r="BH23" s="51">
        <f>IFERROR('EUROSTAT EB ktoe'!BG23*Contents!$C$5,0)</f>
        <v>0</v>
      </c>
      <c r="BI23" s="51">
        <f>IFERROR('EUROSTAT EB ktoe'!BH23*Contents!$C$5,0)</f>
        <v>0</v>
      </c>
      <c r="BJ23" s="51">
        <f>IFERROR('EUROSTAT EB ktoe'!BI23*Contents!$C$5,0)</f>
        <v>2785.8129840000001</v>
      </c>
      <c r="BK23" s="51">
        <f>IFERROR('EUROSTAT EB ktoe'!BJ23*Contents!$C$5,0)</f>
        <v>0</v>
      </c>
      <c r="BL23" s="51">
        <f>IFERROR('EUROSTAT EB ktoe'!BK23*Contents!$C$5,0)</f>
        <v>0</v>
      </c>
      <c r="BM23" s="51">
        <f>IFERROR('EUROSTAT EB ktoe'!BL23*Contents!$C$5,0)</f>
        <v>0</v>
      </c>
      <c r="BN23" s="51">
        <f>IFERROR('EUROSTAT EB ktoe'!BM23*Contents!$C$5,0)</f>
        <v>0</v>
      </c>
      <c r="BO23" s="51">
        <f>IFERROR('EUROSTAT EB ktoe'!BN23*Contents!$C$5,0)</f>
        <v>0</v>
      </c>
      <c r="BP23" s="51">
        <f>IFERROR('EUROSTAT EB ktoe'!BO23*Contents!$C$5,0)</f>
        <v>0</v>
      </c>
      <c r="BQ23" s="51">
        <f>IFERROR('EUROSTAT EB ktoe'!BP23*Contents!$C$5,0)</f>
        <v>0</v>
      </c>
      <c r="BR23" s="51">
        <f>IFERROR('EUROSTAT EB ktoe'!BQ23*Contents!$C$5,0)</f>
        <v>0</v>
      </c>
      <c r="BS23" s="51">
        <f>IFERROR('EUROSTAT EB ktoe'!BR23*Contents!$C$5,0)</f>
        <v>0</v>
      </c>
      <c r="BT23" s="51">
        <f>IFERROR('EUROSTAT EB ktoe'!BS23*Contents!$C$5,0)</f>
        <v>0</v>
      </c>
      <c r="BU23" s="51">
        <f>IFERROR('EUROSTAT EB ktoe'!BT23*Contents!$C$5,0)</f>
        <v>0</v>
      </c>
      <c r="BV23" s="35">
        <f>IFERROR('EUROSTAT EB ktoe'!BU23*Contents!$C$5,0)</f>
        <v>0</v>
      </c>
      <c r="BW23" s="51">
        <f>IFERROR('EUROSTAT EB ktoe'!BV23*Contents!$C$5,0)</f>
        <v>0</v>
      </c>
      <c r="BX23" s="51">
        <f>IFERROR('EUROSTAT EB ktoe'!BW23*Contents!$C$5,0)</f>
        <v>0</v>
      </c>
      <c r="BY23" s="52">
        <f>IFERROR('EUROSTAT EB ktoe'!BX23*Contents!$C$5,0)</f>
        <v>0</v>
      </c>
      <c r="BZ23" s="52">
        <f>IFERROR('EUROSTAT EB ktoe'!BY23*Contents!$C$5,0)</f>
        <v>0</v>
      </c>
      <c r="CA23" s="52">
        <f>IFERROR('EUROSTAT EB ktoe'!BZ23*Contents!$C$5,0)</f>
        <v>0</v>
      </c>
      <c r="CB23" s="53">
        <f>IFERROR('EUROSTAT EB ktoe'!CA23*Contents!$C$5,0)</f>
        <v>13694.60412</v>
      </c>
      <c r="CC23" s="52">
        <f>IFERROR('EUROSTAT EB ktoe'!CB23*Contents!$C$5,0)</f>
        <v>2828.9370239999998</v>
      </c>
    </row>
    <row r="24" spans="1:81" ht="11.25" customHeight="1" x14ac:dyDescent="0.2">
      <c r="A24" s="83"/>
      <c r="B24" s="47" t="s">
        <v>146</v>
      </c>
      <c r="C24" s="48" t="s">
        <v>186</v>
      </c>
      <c r="D24" s="48"/>
      <c r="E24" s="48"/>
      <c r="F24" s="48"/>
      <c r="G24" s="49"/>
      <c r="H24" s="50" t="s">
        <v>187</v>
      </c>
      <c r="I24" s="167" t="s">
        <v>501</v>
      </c>
      <c r="J24" s="35">
        <f>IFERROR('EUROSTAT EB ktoe'!I24*Contents!$C$5,0)</f>
        <v>21669.578891999998</v>
      </c>
      <c r="K24" s="35">
        <f>IFERROR('EUROSTAT EB ktoe'!J24*Contents!$C$5,0)</f>
        <v>0</v>
      </c>
      <c r="L24" s="51">
        <f>IFERROR('EUROSTAT EB ktoe'!K24*Contents!$C$5,0)</f>
        <v>0</v>
      </c>
      <c r="M24" s="51">
        <f>IFERROR('EUROSTAT EB ktoe'!L24*Contents!$C$5,0)</f>
        <v>0</v>
      </c>
      <c r="N24" s="51">
        <f>IFERROR('EUROSTAT EB ktoe'!M24*Contents!$C$5,0)</f>
        <v>0</v>
      </c>
      <c r="O24" s="51">
        <f>IFERROR('EUROSTAT EB ktoe'!N24*Contents!$C$5,0)</f>
        <v>0</v>
      </c>
      <c r="P24" s="51">
        <f>IFERROR('EUROSTAT EB ktoe'!O24*Contents!$C$5,0)</f>
        <v>0</v>
      </c>
      <c r="Q24" s="51">
        <f>IFERROR('EUROSTAT EB ktoe'!P24*Contents!$C$5,0)</f>
        <v>0</v>
      </c>
      <c r="R24" s="51">
        <f>IFERROR('EUROSTAT EB ktoe'!Q24*Contents!$C$5,0)</f>
        <v>0</v>
      </c>
      <c r="S24" s="51">
        <f>IFERROR('EUROSTAT EB ktoe'!R24*Contents!$C$5,0)</f>
        <v>0</v>
      </c>
      <c r="T24" s="51">
        <f>IFERROR('EUROSTAT EB ktoe'!S24*Contents!$C$5,0)</f>
        <v>0</v>
      </c>
      <c r="U24" s="51">
        <f>IFERROR('EUROSTAT EB ktoe'!T24*Contents!$C$5,0)</f>
        <v>0</v>
      </c>
      <c r="V24" s="35">
        <f>IFERROR('EUROSTAT EB ktoe'!U24*Contents!$C$5,0)</f>
        <v>0</v>
      </c>
      <c r="W24" s="51">
        <f>IFERROR('EUROSTAT EB ktoe'!V24*Contents!$C$5,0)</f>
        <v>0</v>
      </c>
      <c r="X24" s="51">
        <f>IFERROR('EUROSTAT EB ktoe'!W24*Contents!$C$5,0)</f>
        <v>0</v>
      </c>
      <c r="Y24" s="51">
        <f>IFERROR('EUROSTAT EB ktoe'!X24*Contents!$C$5,0)</f>
        <v>0</v>
      </c>
      <c r="Z24" s="51">
        <f>IFERROR('EUROSTAT EB ktoe'!Y24*Contents!$C$5,0)</f>
        <v>0</v>
      </c>
      <c r="AA24" s="35">
        <f>IFERROR('EUROSTAT EB ktoe'!Z24*Contents!$C$5,0)</f>
        <v>0</v>
      </c>
      <c r="AB24" s="51">
        <f>IFERROR('EUROSTAT EB ktoe'!AA24*Contents!$C$5,0)</f>
        <v>0</v>
      </c>
      <c r="AC24" s="51">
        <f>IFERROR('EUROSTAT EB ktoe'!AB24*Contents!$C$5,0)</f>
        <v>0</v>
      </c>
      <c r="AD24" s="52">
        <f>IFERROR('EUROSTAT EB ktoe'!AC24*Contents!$C$5,0)</f>
        <v>0</v>
      </c>
      <c r="AE24" s="35">
        <f>IFERROR('EUROSTAT EB ktoe'!AD24*Contents!$C$5,0)</f>
        <v>0</v>
      </c>
      <c r="AF24" s="51">
        <f>IFERROR('EUROSTAT EB ktoe'!AE24*Contents!$C$5,0)</f>
        <v>0</v>
      </c>
      <c r="AG24" s="51">
        <f>IFERROR('EUROSTAT EB ktoe'!AF24*Contents!$C$5,0)</f>
        <v>0</v>
      </c>
      <c r="AH24" s="51">
        <f>IFERROR('EUROSTAT EB ktoe'!AG24*Contents!$C$5,0)</f>
        <v>0</v>
      </c>
      <c r="AI24" s="51">
        <f>IFERROR('EUROSTAT EB ktoe'!AH24*Contents!$C$5,0)</f>
        <v>0</v>
      </c>
      <c r="AJ24" s="51">
        <f>IFERROR('EUROSTAT EB ktoe'!AI24*Contents!$C$5,0)</f>
        <v>0</v>
      </c>
      <c r="AK24" s="51">
        <f>IFERROR('EUROSTAT EB ktoe'!AJ24*Contents!$C$5,0)</f>
        <v>0</v>
      </c>
      <c r="AL24" s="51">
        <f>IFERROR('EUROSTAT EB ktoe'!AK24*Contents!$C$5,0)</f>
        <v>0</v>
      </c>
      <c r="AM24" s="51">
        <f>IFERROR('EUROSTAT EB ktoe'!AL24*Contents!$C$5,0)</f>
        <v>0</v>
      </c>
      <c r="AN24" s="51">
        <f>IFERROR('EUROSTAT EB ktoe'!AM24*Contents!$C$5,0)</f>
        <v>0</v>
      </c>
      <c r="AO24" s="51">
        <f>IFERROR('EUROSTAT EB ktoe'!AN24*Contents!$C$5,0)</f>
        <v>0</v>
      </c>
      <c r="AP24" s="51">
        <f>IFERROR('EUROSTAT EB ktoe'!AO24*Contents!$C$5,0)</f>
        <v>0</v>
      </c>
      <c r="AQ24" s="51">
        <f>IFERROR('EUROSTAT EB ktoe'!AP24*Contents!$C$5,0)</f>
        <v>0</v>
      </c>
      <c r="AR24" s="51">
        <f>IFERROR('EUROSTAT EB ktoe'!AQ24*Contents!$C$5,0)</f>
        <v>0</v>
      </c>
      <c r="AS24" s="51">
        <f>IFERROR('EUROSTAT EB ktoe'!AR24*Contents!$C$5,0)</f>
        <v>0</v>
      </c>
      <c r="AT24" s="51">
        <f>IFERROR('EUROSTAT EB ktoe'!AS24*Contents!$C$5,0)</f>
        <v>0</v>
      </c>
      <c r="AU24" s="51">
        <f>IFERROR('EUROSTAT EB ktoe'!AT24*Contents!$C$5,0)</f>
        <v>0</v>
      </c>
      <c r="AV24" s="51">
        <f>IFERROR('EUROSTAT EB ktoe'!AU24*Contents!$C$5,0)</f>
        <v>0</v>
      </c>
      <c r="AW24" s="51">
        <f>IFERROR('EUROSTAT EB ktoe'!AV24*Contents!$C$5,0)</f>
        <v>0</v>
      </c>
      <c r="AX24" s="51">
        <f>IFERROR('EUROSTAT EB ktoe'!AW24*Contents!$C$5,0)</f>
        <v>0</v>
      </c>
      <c r="AY24" s="51">
        <f>IFERROR('EUROSTAT EB ktoe'!AX24*Contents!$C$5,0)</f>
        <v>0</v>
      </c>
      <c r="AZ24" s="51">
        <f>IFERROR('EUROSTAT EB ktoe'!AY24*Contents!$C$5,0)</f>
        <v>0</v>
      </c>
      <c r="BA24" s="51">
        <f>IFERROR('EUROSTAT EB ktoe'!AZ24*Contents!$C$5,0)</f>
        <v>0</v>
      </c>
      <c r="BB24" s="52">
        <f>IFERROR('EUROSTAT EB ktoe'!BA24*Contents!$C$5,0)</f>
        <v>347.96494799999999</v>
      </c>
      <c r="BC24" s="35">
        <f>IFERROR('EUROSTAT EB ktoe'!BB24*Contents!$C$5,0)</f>
        <v>21321.572076</v>
      </c>
      <c r="BD24" s="51">
        <f>IFERROR('EUROSTAT EB ktoe'!BC24*Contents!$C$5,0)</f>
        <v>0</v>
      </c>
      <c r="BE24" s="51">
        <f>IFERROR('EUROSTAT EB ktoe'!BD24*Contents!$C$5,0)</f>
        <v>0</v>
      </c>
      <c r="BF24" s="51">
        <f>IFERROR('EUROSTAT EB ktoe'!BE24*Contents!$C$5,0)</f>
        <v>4088.2008599999999</v>
      </c>
      <c r="BG24" s="51">
        <f>IFERROR('EUROSTAT EB ktoe'!BF24*Contents!$C$5,0)</f>
        <v>17084.028060000001</v>
      </c>
      <c r="BH24" s="51">
        <f>IFERROR('EUROSTAT EB ktoe'!BG24*Contents!$C$5,0)</f>
        <v>0</v>
      </c>
      <c r="BI24" s="51">
        <f>IFERROR('EUROSTAT EB ktoe'!BH24*Contents!$C$5,0)</f>
        <v>0</v>
      </c>
      <c r="BJ24" s="51">
        <f>IFERROR('EUROSTAT EB ktoe'!BI24*Contents!$C$5,0)</f>
        <v>0</v>
      </c>
      <c r="BK24" s="51">
        <f>IFERROR('EUROSTAT EB ktoe'!BJ24*Contents!$C$5,0)</f>
        <v>0</v>
      </c>
      <c r="BL24" s="51">
        <f>IFERROR('EUROSTAT EB ktoe'!BK24*Contents!$C$5,0)</f>
        <v>149.34315600000002</v>
      </c>
      <c r="BM24" s="51">
        <f>IFERROR('EUROSTAT EB ktoe'!BL24*Contents!$C$5,0)</f>
        <v>0</v>
      </c>
      <c r="BN24" s="51">
        <f>IFERROR('EUROSTAT EB ktoe'!BM24*Contents!$C$5,0)</f>
        <v>0</v>
      </c>
      <c r="BO24" s="51">
        <f>IFERROR('EUROSTAT EB ktoe'!BN24*Contents!$C$5,0)</f>
        <v>0</v>
      </c>
      <c r="BP24" s="51">
        <f>IFERROR('EUROSTAT EB ktoe'!BO24*Contents!$C$5,0)</f>
        <v>0</v>
      </c>
      <c r="BQ24" s="51">
        <f>IFERROR('EUROSTAT EB ktoe'!BP24*Contents!$C$5,0)</f>
        <v>0</v>
      </c>
      <c r="BR24" s="51">
        <f>IFERROR('EUROSTAT EB ktoe'!BQ24*Contents!$C$5,0)</f>
        <v>0</v>
      </c>
      <c r="BS24" s="51">
        <f>IFERROR('EUROSTAT EB ktoe'!BR24*Contents!$C$5,0)</f>
        <v>0</v>
      </c>
      <c r="BT24" s="51">
        <f>IFERROR('EUROSTAT EB ktoe'!BS24*Contents!$C$5,0)</f>
        <v>0</v>
      </c>
      <c r="BU24" s="36">
        <f>IFERROR('EUROSTAT EB ktoe'!BT24*Contents!$C$5,0)</f>
        <v>0</v>
      </c>
      <c r="BV24" s="35">
        <f>IFERROR('EUROSTAT EB ktoe'!BU24*Contents!$C$5,0)</f>
        <v>0</v>
      </c>
      <c r="BW24" s="51">
        <f>IFERROR('EUROSTAT EB ktoe'!BV24*Contents!$C$5,0)</f>
        <v>0</v>
      </c>
      <c r="BX24" s="51">
        <f>IFERROR('EUROSTAT EB ktoe'!BW24*Contents!$C$5,0)</f>
        <v>0</v>
      </c>
      <c r="BY24" s="52">
        <f>IFERROR('EUROSTAT EB ktoe'!BX24*Contents!$C$5,0)</f>
        <v>0</v>
      </c>
      <c r="BZ24" s="52">
        <f>IFERROR('EUROSTAT EB ktoe'!BY24*Contents!$C$5,0)</f>
        <v>0</v>
      </c>
      <c r="CA24" s="52">
        <f>IFERROR('EUROSTAT EB ktoe'!BZ24*Contents!$C$5,0)</f>
        <v>0</v>
      </c>
      <c r="CB24" s="53">
        <f>IFERROR('EUROSTAT EB ktoe'!CA24*Contents!$C$5,0)</f>
        <v>346.45770000000005</v>
      </c>
      <c r="CC24" s="52">
        <f>IFERROR('EUROSTAT EB ktoe'!CB24*Contents!$C$5,0)</f>
        <v>150.89227200000002</v>
      </c>
    </row>
    <row r="25" spans="1:81" ht="11.25" customHeight="1" x14ac:dyDescent="0.2">
      <c r="A25" s="83"/>
      <c r="B25" s="47" t="s">
        <v>146</v>
      </c>
      <c r="C25" s="48" t="s">
        <v>188</v>
      </c>
      <c r="D25" s="48"/>
      <c r="E25" s="48"/>
      <c r="F25" s="48"/>
      <c r="G25" s="49"/>
      <c r="H25" s="50" t="s">
        <v>189</v>
      </c>
      <c r="I25" s="167" t="s">
        <v>502</v>
      </c>
      <c r="J25" s="35">
        <f>IFERROR('EUROSTAT EB ktoe'!I25*Contents!$C$5,0)</f>
        <v>175516.978068</v>
      </c>
      <c r="K25" s="35">
        <f>IFERROR('EUROSTAT EB ktoe'!J25*Contents!$C$5,0)</f>
        <v>0</v>
      </c>
      <c r="L25" s="51">
        <f>IFERROR('EUROSTAT EB ktoe'!K25*Contents!$C$5,0)</f>
        <v>0</v>
      </c>
      <c r="M25" s="51">
        <f>IFERROR('EUROSTAT EB ktoe'!L25*Contents!$C$5,0)</f>
        <v>0</v>
      </c>
      <c r="N25" s="51">
        <f>IFERROR('EUROSTAT EB ktoe'!M25*Contents!$C$5,0)</f>
        <v>0</v>
      </c>
      <c r="O25" s="51">
        <f>IFERROR('EUROSTAT EB ktoe'!N25*Contents!$C$5,0)</f>
        <v>0</v>
      </c>
      <c r="P25" s="51">
        <f>IFERROR('EUROSTAT EB ktoe'!O25*Contents!$C$5,0)</f>
        <v>0</v>
      </c>
      <c r="Q25" s="51">
        <f>IFERROR('EUROSTAT EB ktoe'!P25*Contents!$C$5,0)</f>
        <v>0</v>
      </c>
      <c r="R25" s="51">
        <f>IFERROR('EUROSTAT EB ktoe'!Q25*Contents!$C$5,0)</f>
        <v>0</v>
      </c>
      <c r="S25" s="51">
        <f>IFERROR('EUROSTAT EB ktoe'!R25*Contents!$C$5,0)</f>
        <v>0</v>
      </c>
      <c r="T25" s="51">
        <f>IFERROR('EUROSTAT EB ktoe'!S25*Contents!$C$5,0)</f>
        <v>0</v>
      </c>
      <c r="U25" s="51">
        <f>IFERROR('EUROSTAT EB ktoe'!T25*Contents!$C$5,0)</f>
        <v>0</v>
      </c>
      <c r="V25" s="35">
        <f>IFERROR('EUROSTAT EB ktoe'!U25*Contents!$C$5,0)</f>
        <v>413.65584000000007</v>
      </c>
      <c r="W25" s="51">
        <f>IFERROR('EUROSTAT EB ktoe'!V25*Contents!$C$5,0)</f>
        <v>0</v>
      </c>
      <c r="X25" s="51">
        <f>IFERROR('EUROSTAT EB ktoe'!W25*Contents!$C$5,0)</f>
        <v>90.644220000000004</v>
      </c>
      <c r="Y25" s="51">
        <f>IFERROR('EUROSTAT EB ktoe'!X25*Contents!$C$5,0)</f>
        <v>323.01161999999999</v>
      </c>
      <c r="Z25" s="51">
        <f>IFERROR('EUROSTAT EB ktoe'!Y25*Contents!$C$5,0)</f>
        <v>0</v>
      </c>
      <c r="AA25" s="35">
        <f>IFERROR('EUROSTAT EB ktoe'!Z25*Contents!$C$5,0)</f>
        <v>0</v>
      </c>
      <c r="AB25" s="51">
        <f>IFERROR('EUROSTAT EB ktoe'!AA25*Contents!$C$5,0)</f>
        <v>0</v>
      </c>
      <c r="AC25" s="51">
        <f>IFERROR('EUROSTAT EB ktoe'!AB25*Contents!$C$5,0)</f>
        <v>0</v>
      </c>
      <c r="AD25" s="52">
        <f>IFERROR('EUROSTAT EB ktoe'!AC25*Contents!$C$5,0)</f>
        <v>0</v>
      </c>
      <c r="AE25" s="35">
        <f>IFERROR('EUROSTAT EB ktoe'!AD25*Contents!$C$5,0)</f>
        <v>9763.2826560000012</v>
      </c>
      <c r="AF25" s="51">
        <f>IFERROR('EUROSTAT EB ktoe'!AE25*Contents!$C$5,0)</f>
        <v>0</v>
      </c>
      <c r="AG25" s="51">
        <f>IFERROR('EUROSTAT EB ktoe'!AF25*Contents!$C$5,0)</f>
        <v>0</v>
      </c>
      <c r="AH25" s="51">
        <f>IFERROR('EUROSTAT EB ktoe'!AG25*Contents!$C$5,0)</f>
        <v>0</v>
      </c>
      <c r="AI25" s="51">
        <f>IFERROR('EUROSTAT EB ktoe'!AH25*Contents!$C$5,0)</f>
        <v>0</v>
      </c>
      <c r="AJ25" s="51">
        <f>IFERROR('EUROSTAT EB ktoe'!AI25*Contents!$C$5,0)</f>
        <v>0</v>
      </c>
      <c r="AK25" s="51">
        <f>IFERROR('EUROSTAT EB ktoe'!AJ25*Contents!$C$5,0)</f>
        <v>9559.0086840000004</v>
      </c>
      <c r="AL25" s="51">
        <f>IFERROR('EUROSTAT EB ktoe'!AK25*Contents!$C$5,0)</f>
        <v>0</v>
      </c>
      <c r="AM25" s="51">
        <f>IFERROR('EUROSTAT EB ktoe'!AL25*Contents!$C$5,0)</f>
        <v>0</v>
      </c>
      <c r="AN25" s="51">
        <f>IFERROR('EUROSTAT EB ktoe'!AM25*Contents!$C$5,0)</f>
        <v>0</v>
      </c>
      <c r="AO25" s="51">
        <f>IFERROR('EUROSTAT EB ktoe'!AN25*Contents!$C$5,0)</f>
        <v>0</v>
      </c>
      <c r="AP25" s="51">
        <f>IFERROR('EUROSTAT EB ktoe'!AO25*Contents!$C$5,0)</f>
        <v>0</v>
      </c>
      <c r="AQ25" s="51">
        <f>IFERROR('EUROSTAT EB ktoe'!AP25*Contents!$C$5,0)</f>
        <v>0</v>
      </c>
      <c r="AR25" s="51">
        <f>IFERROR('EUROSTAT EB ktoe'!AQ25*Contents!$C$5,0)</f>
        <v>0</v>
      </c>
      <c r="AS25" s="51">
        <f>IFERROR('EUROSTAT EB ktoe'!AR25*Contents!$C$5,0)</f>
        <v>0</v>
      </c>
      <c r="AT25" s="51">
        <f>IFERROR('EUROSTAT EB ktoe'!AS25*Contents!$C$5,0)</f>
        <v>204.27397199999999</v>
      </c>
      <c r="AU25" s="51">
        <f>IFERROR('EUROSTAT EB ktoe'!AT25*Contents!$C$5,0)</f>
        <v>0</v>
      </c>
      <c r="AV25" s="51">
        <f>IFERROR('EUROSTAT EB ktoe'!AU25*Contents!$C$5,0)</f>
        <v>0</v>
      </c>
      <c r="AW25" s="51">
        <f>IFERROR('EUROSTAT EB ktoe'!AV25*Contents!$C$5,0)</f>
        <v>0</v>
      </c>
      <c r="AX25" s="51">
        <f>IFERROR('EUROSTAT EB ktoe'!AW25*Contents!$C$5,0)</f>
        <v>0</v>
      </c>
      <c r="AY25" s="51">
        <f>IFERROR('EUROSTAT EB ktoe'!AX25*Contents!$C$5,0)</f>
        <v>0</v>
      </c>
      <c r="AZ25" s="51">
        <f>IFERROR('EUROSTAT EB ktoe'!AY25*Contents!$C$5,0)</f>
        <v>0</v>
      </c>
      <c r="BA25" s="51">
        <f>IFERROR('EUROSTAT EB ktoe'!AZ25*Contents!$C$5,0)</f>
        <v>0</v>
      </c>
      <c r="BB25" s="52">
        <f>IFERROR('EUROSTAT EB ktoe'!BA25*Contents!$C$5,0)</f>
        <v>83048.150628000003</v>
      </c>
      <c r="BC25" s="35">
        <f>IFERROR('EUROSTAT EB ktoe'!BB25*Contents!$C$5,0)</f>
        <v>49796.794368000003</v>
      </c>
      <c r="BD25" s="51">
        <f>IFERROR('EUROSTAT EB ktoe'!BC25*Contents!$C$5,0)</f>
        <v>0</v>
      </c>
      <c r="BE25" s="51">
        <f>IFERROR('EUROSTAT EB ktoe'!BD25*Contents!$C$5,0)</f>
        <v>0</v>
      </c>
      <c r="BF25" s="51">
        <f>IFERROR('EUROSTAT EB ktoe'!BE25*Contents!$C$5,0)</f>
        <v>0</v>
      </c>
      <c r="BG25" s="51">
        <f>IFERROR('EUROSTAT EB ktoe'!BF25*Contents!$C$5,0)</f>
        <v>0</v>
      </c>
      <c r="BH25" s="51">
        <f>IFERROR('EUROSTAT EB ktoe'!BG25*Contents!$C$5,0)</f>
        <v>0</v>
      </c>
      <c r="BI25" s="51">
        <f>IFERROR('EUROSTAT EB ktoe'!BH25*Contents!$C$5,0)</f>
        <v>0</v>
      </c>
      <c r="BJ25" s="51">
        <f>IFERROR('EUROSTAT EB ktoe'!BI25*Contents!$C$5,0)</f>
        <v>8231.960556</v>
      </c>
      <c r="BK25" s="51">
        <f>IFERROR('EUROSTAT EB ktoe'!BJ25*Contents!$C$5,0)</f>
        <v>0</v>
      </c>
      <c r="BL25" s="51">
        <f>IFERROR('EUROSTAT EB ktoe'!BK25*Contents!$C$5,0)</f>
        <v>4921.4159280000003</v>
      </c>
      <c r="BM25" s="51">
        <f>IFERROR('EUROSTAT EB ktoe'!BL25*Contents!$C$5,0)</f>
        <v>36643.417884000002</v>
      </c>
      <c r="BN25" s="51">
        <f>IFERROR('EUROSTAT EB ktoe'!BM25*Contents!$C$5,0)</f>
        <v>0</v>
      </c>
      <c r="BO25" s="51">
        <f>IFERROR('EUROSTAT EB ktoe'!BN25*Contents!$C$5,0)</f>
        <v>0</v>
      </c>
      <c r="BP25" s="51">
        <f>IFERROR('EUROSTAT EB ktoe'!BO25*Contents!$C$5,0)</f>
        <v>0</v>
      </c>
      <c r="BQ25" s="51">
        <f>IFERROR('EUROSTAT EB ktoe'!BP25*Contents!$C$5,0)</f>
        <v>0</v>
      </c>
      <c r="BR25" s="51">
        <f>IFERROR('EUROSTAT EB ktoe'!BQ25*Contents!$C$5,0)</f>
        <v>0</v>
      </c>
      <c r="BS25" s="51">
        <f>IFERROR('EUROSTAT EB ktoe'!BR25*Contents!$C$5,0)</f>
        <v>0</v>
      </c>
      <c r="BT25" s="51">
        <f>IFERROR('EUROSTAT EB ktoe'!BS25*Contents!$C$5,0)</f>
        <v>0</v>
      </c>
      <c r="BU25" s="36">
        <f>IFERROR('EUROSTAT EB ktoe'!BT25*Contents!$C$5,0)</f>
        <v>0</v>
      </c>
      <c r="BV25" s="35">
        <f>IFERROR('EUROSTAT EB ktoe'!BU25*Contents!$C$5,0)</f>
        <v>32495.094576</v>
      </c>
      <c r="BW25" s="51">
        <f>IFERROR('EUROSTAT EB ktoe'!BV25*Contents!$C$5,0)</f>
        <v>0</v>
      </c>
      <c r="BX25" s="51">
        <f>IFERROR('EUROSTAT EB ktoe'!BW25*Contents!$C$5,0)</f>
        <v>32495.094576</v>
      </c>
      <c r="BY25" s="52">
        <f>IFERROR('EUROSTAT EB ktoe'!BX25*Contents!$C$5,0)</f>
        <v>0</v>
      </c>
      <c r="BZ25" s="52">
        <f>IFERROR('EUROSTAT EB ktoe'!BY25*Contents!$C$5,0)</f>
        <v>0</v>
      </c>
      <c r="CA25" s="52">
        <f>IFERROR('EUROSTAT EB ktoe'!BZ25*Contents!$C$5,0)</f>
        <v>0</v>
      </c>
      <c r="CB25" s="53">
        <f>IFERROR('EUROSTAT EB ktoe'!CA25*Contents!$C$5,0)</f>
        <v>125356.89506400001</v>
      </c>
      <c r="CC25" s="52">
        <f>IFERROR('EUROSTAT EB ktoe'!CB25*Contents!$C$5,0)</f>
        <v>50160.083004000007</v>
      </c>
    </row>
    <row r="26" spans="1:81" ht="11.25" customHeight="1" x14ac:dyDescent="0.2">
      <c r="A26" s="83"/>
      <c r="B26" s="47" t="s">
        <v>146</v>
      </c>
      <c r="C26" s="48" t="s">
        <v>190</v>
      </c>
      <c r="D26" s="48"/>
      <c r="E26" s="48"/>
      <c r="F26" s="48"/>
      <c r="G26" s="49"/>
      <c r="H26" s="50" t="s">
        <v>191</v>
      </c>
      <c r="I26" s="167" t="s">
        <v>503</v>
      </c>
      <c r="J26" s="35">
        <f>IFERROR('EUROSTAT EB ktoe'!I26*Contents!$C$5,0)</f>
        <v>11035.567440000001</v>
      </c>
      <c r="K26" s="35">
        <f>IFERROR('EUROSTAT EB ktoe'!J26*Contents!$C$5,0)</f>
        <v>0</v>
      </c>
      <c r="L26" s="51">
        <f>IFERROR('EUROSTAT EB ktoe'!K26*Contents!$C$5,0)</f>
        <v>0</v>
      </c>
      <c r="M26" s="51">
        <f>IFERROR('EUROSTAT EB ktoe'!L26*Contents!$C$5,0)</f>
        <v>0</v>
      </c>
      <c r="N26" s="51">
        <f>IFERROR('EUROSTAT EB ktoe'!M26*Contents!$C$5,0)</f>
        <v>0</v>
      </c>
      <c r="O26" s="51">
        <f>IFERROR('EUROSTAT EB ktoe'!N26*Contents!$C$5,0)</f>
        <v>0</v>
      </c>
      <c r="P26" s="51">
        <f>IFERROR('EUROSTAT EB ktoe'!O26*Contents!$C$5,0)</f>
        <v>0</v>
      </c>
      <c r="Q26" s="51">
        <f>IFERROR('EUROSTAT EB ktoe'!P26*Contents!$C$5,0)</f>
        <v>0</v>
      </c>
      <c r="R26" s="51">
        <f>IFERROR('EUROSTAT EB ktoe'!Q26*Contents!$C$5,0)</f>
        <v>0</v>
      </c>
      <c r="S26" s="51">
        <f>IFERROR('EUROSTAT EB ktoe'!R26*Contents!$C$5,0)</f>
        <v>0</v>
      </c>
      <c r="T26" s="51">
        <f>IFERROR('EUROSTAT EB ktoe'!S26*Contents!$C$5,0)</f>
        <v>0</v>
      </c>
      <c r="U26" s="51">
        <f>IFERROR('EUROSTAT EB ktoe'!T26*Contents!$C$5,0)</f>
        <v>0</v>
      </c>
      <c r="V26" s="35">
        <f>IFERROR('EUROSTAT EB ktoe'!U26*Contents!$C$5,0)</f>
        <v>0</v>
      </c>
      <c r="W26" s="51">
        <f>IFERROR('EUROSTAT EB ktoe'!V26*Contents!$C$5,0)</f>
        <v>0</v>
      </c>
      <c r="X26" s="51">
        <f>IFERROR('EUROSTAT EB ktoe'!W26*Contents!$C$5,0)</f>
        <v>0</v>
      </c>
      <c r="Y26" s="51">
        <f>IFERROR('EUROSTAT EB ktoe'!X26*Contents!$C$5,0)</f>
        <v>0</v>
      </c>
      <c r="Z26" s="51">
        <f>IFERROR('EUROSTAT EB ktoe'!Y26*Contents!$C$5,0)</f>
        <v>0</v>
      </c>
      <c r="AA26" s="35">
        <f>IFERROR('EUROSTAT EB ktoe'!Z26*Contents!$C$5,0)</f>
        <v>0</v>
      </c>
      <c r="AB26" s="51">
        <f>IFERROR('EUROSTAT EB ktoe'!AA26*Contents!$C$5,0)</f>
        <v>0</v>
      </c>
      <c r="AC26" s="51">
        <f>IFERROR('EUROSTAT EB ktoe'!AB26*Contents!$C$5,0)</f>
        <v>0</v>
      </c>
      <c r="AD26" s="52">
        <f>IFERROR('EUROSTAT EB ktoe'!AC26*Contents!$C$5,0)</f>
        <v>0</v>
      </c>
      <c r="AE26" s="35">
        <f>IFERROR('EUROSTAT EB ktoe'!AD26*Contents!$C$5,0)</f>
        <v>1234.9385279999999</v>
      </c>
      <c r="AF26" s="51">
        <f>IFERROR('EUROSTAT EB ktoe'!AE26*Contents!$C$5,0)</f>
        <v>0</v>
      </c>
      <c r="AG26" s="51">
        <f>IFERROR('EUROSTAT EB ktoe'!AF26*Contents!$C$5,0)</f>
        <v>0</v>
      </c>
      <c r="AH26" s="51">
        <f>IFERROR('EUROSTAT EB ktoe'!AG26*Contents!$C$5,0)</f>
        <v>0</v>
      </c>
      <c r="AI26" s="51">
        <f>IFERROR('EUROSTAT EB ktoe'!AH26*Contents!$C$5,0)</f>
        <v>0</v>
      </c>
      <c r="AJ26" s="51">
        <f>IFERROR('EUROSTAT EB ktoe'!AI26*Contents!$C$5,0)</f>
        <v>0</v>
      </c>
      <c r="AK26" s="51">
        <f>IFERROR('EUROSTAT EB ktoe'!AJ26*Contents!$C$5,0)</f>
        <v>1234.9385279999999</v>
      </c>
      <c r="AL26" s="51">
        <f>IFERROR('EUROSTAT EB ktoe'!AK26*Contents!$C$5,0)</f>
        <v>0</v>
      </c>
      <c r="AM26" s="51">
        <f>IFERROR('EUROSTAT EB ktoe'!AL26*Contents!$C$5,0)</f>
        <v>0</v>
      </c>
      <c r="AN26" s="51">
        <f>IFERROR('EUROSTAT EB ktoe'!AM26*Contents!$C$5,0)</f>
        <v>0</v>
      </c>
      <c r="AO26" s="51">
        <f>IFERROR('EUROSTAT EB ktoe'!AN26*Contents!$C$5,0)</f>
        <v>0</v>
      </c>
      <c r="AP26" s="51">
        <f>IFERROR('EUROSTAT EB ktoe'!AO26*Contents!$C$5,0)</f>
        <v>0</v>
      </c>
      <c r="AQ26" s="51">
        <f>IFERROR('EUROSTAT EB ktoe'!AP26*Contents!$C$5,0)</f>
        <v>0</v>
      </c>
      <c r="AR26" s="51">
        <f>IFERROR('EUROSTAT EB ktoe'!AQ26*Contents!$C$5,0)</f>
        <v>0</v>
      </c>
      <c r="AS26" s="51">
        <f>IFERROR('EUROSTAT EB ktoe'!AR26*Contents!$C$5,0)</f>
        <v>0</v>
      </c>
      <c r="AT26" s="51">
        <f>IFERROR('EUROSTAT EB ktoe'!AS26*Contents!$C$5,0)</f>
        <v>0</v>
      </c>
      <c r="AU26" s="51">
        <f>IFERROR('EUROSTAT EB ktoe'!AT26*Contents!$C$5,0)</f>
        <v>0</v>
      </c>
      <c r="AV26" s="51">
        <f>IFERROR('EUROSTAT EB ktoe'!AU26*Contents!$C$5,0)</f>
        <v>0</v>
      </c>
      <c r="AW26" s="51">
        <f>IFERROR('EUROSTAT EB ktoe'!AV26*Contents!$C$5,0)</f>
        <v>0</v>
      </c>
      <c r="AX26" s="51">
        <f>IFERROR('EUROSTAT EB ktoe'!AW26*Contents!$C$5,0)</f>
        <v>0</v>
      </c>
      <c r="AY26" s="51">
        <f>IFERROR('EUROSTAT EB ktoe'!AX26*Contents!$C$5,0)</f>
        <v>0</v>
      </c>
      <c r="AZ26" s="51">
        <f>IFERROR('EUROSTAT EB ktoe'!AY26*Contents!$C$5,0)</f>
        <v>0</v>
      </c>
      <c r="BA26" s="51">
        <f>IFERROR('EUROSTAT EB ktoe'!AZ26*Contents!$C$5,0)</f>
        <v>0</v>
      </c>
      <c r="BB26" s="52">
        <f>IFERROR('EUROSTAT EB ktoe'!BA26*Contents!$C$5,0)</f>
        <v>762.41628000000003</v>
      </c>
      <c r="BC26" s="35">
        <f>IFERROR('EUROSTAT EB ktoe'!BB26*Contents!$C$5,0)</f>
        <v>7.033824000000001</v>
      </c>
      <c r="BD26" s="51">
        <f>IFERROR('EUROSTAT EB ktoe'!BC26*Contents!$C$5,0)</f>
        <v>0</v>
      </c>
      <c r="BE26" s="51">
        <f>IFERROR('EUROSTAT EB ktoe'!BD26*Contents!$C$5,0)</f>
        <v>0</v>
      </c>
      <c r="BF26" s="51">
        <f>IFERROR('EUROSTAT EB ktoe'!BE26*Contents!$C$5,0)</f>
        <v>0</v>
      </c>
      <c r="BG26" s="51">
        <f>IFERROR('EUROSTAT EB ktoe'!BF26*Contents!$C$5,0)</f>
        <v>0</v>
      </c>
      <c r="BH26" s="51">
        <f>IFERROR('EUROSTAT EB ktoe'!BG26*Contents!$C$5,0)</f>
        <v>0</v>
      </c>
      <c r="BI26" s="51">
        <f>IFERROR('EUROSTAT EB ktoe'!BH26*Contents!$C$5,0)</f>
        <v>0</v>
      </c>
      <c r="BJ26" s="51">
        <f>IFERROR('EUROSTAT EB ktoe'!BI26*Contents!$C$5,0)</f>
        <v>6.3639359999999998</v>
      </c>
      <c r="BK26" s="51">
        <f>IFERROR('EUROSTAT EB ktoe'!BJ26*Contents!$C$5,0)</f>
        <v>0</v>
      </c>
      <c r="BL26" s="51">
        <f>IFERROR('EUROSTAT EB ktoe'!BK26*Contents!$C$5,0)</f>
        <v>0.66988800000000004</v>
      </c>
      <c r="BM26" s="51">
        <f>IFERROR('EUROSTAT EB ktoe'!BL26*Contents!$C$5,0)</f>
        <v>0</v>
      </c>
      <c r="BN26" s="51">
        <f>IFERROR('EUROSTAT EB ktoe'!BM26*Contents!$C$5,0)</f>
        <v>0</v>
      </c>
      <c r="BO26" s="51">
        <f>IFERROR('EUROSTAT EB ktoe'!BN26*Contents!$C$5,0)</f>
        <v>0</v>
      </c>
      <c r="BP26" s="51">
        <f>IFERROR('EUROSTAT EB ktoe'!BO26*Contents!$C$5,0)</f>
        <v>0</v>
      </c>
      <c r="BQ26" s="51">
        <f>IFERROR('EUROSTAT EB ktoe'!BP26*Contents!$C$5,0)</f>
        <v>0</v>
      </c>
      <c r="BR26" s="51">
        <f>IFERROR('EUROSTAT EB ktoe'!BQ26*Contents!$C$5,0)</f>
        <v>0</v>
      </c>
      <c r="BS26" s="51">
        <f>IFERROR('EUROSTAT EB ktoe'!BR26*Contents!$C$5,0)</f>
        <v>0</v>
      </c>
      <c r="BT26" s="51">
        <f>IFERROR('EUROSTAT EB ktoe'!BS26*Contents!$C$5,0)</f>
        <v>0</v>
      </c>
      <c r="BU26" s="51">
        <f>IFERROR('EUROSTAT EB ktoe'!BT26*Contents!$C$5,0)</f>
        <v>0</v>
      </c>
      <c r="BV26" s="35">
        <f>IFERROR('EUROSTAT EB ktoe'!BU26*Contents!$C$5,0)</f>
        <v>0</v>
      </c>
      <c r="BW26" s="51">
        <f>IFERROR('EUROSTAT EB ktoe'!BV26*Contents!$C$5,0)</f>
        <v>0</v>
      </c>
      <c r="BX26" s="51">
        <f>IFERROR('EUROSTAT EB ktoe'!BW26*Contents!$C$5,0)</f>
        <v>0</v>
      </c>
      <c r="BY26" s="52">
        <f>IFERROR('EUROSTAT EB ktoe'!BX26*Contents!$C$5,0)</f>
        <v>0</v>
      </c>
      <c r="BZ26" s="52">
        <f>IFERROR('EUROSTAT EB ktoe'!BY26*Contents!$C$5,0)</f>
        <v>9031.1788080000006</v>
      </c>
      <c r="CA26" s="52">
        <f>IFERROR('EUROSTAT EB ktoe'!BZ26*Contents!$C$5,0)</f>
        <v>0</v>
      </c>
      <c r="CB26" s="53">
        <f>IFERROR('EUROSTAT EB ktoe'!CA26*Contents!$C$5,0)</f>
        <v>9438.428844</v>
      </c>
      <c r="CC26" s="52">
        <f>IFERROR('EUROSTAT EB ktoe'!CB26*Contents!$C$5,0)</f>
        <v>1597.1804640000003</v>
      </c>
    </row>
    <row r="27" spans="1:81" ht="11.25" customHeight="1" x14ac:dyDescent="0.2">
      <c r="A27" s="83"/>
      <c r="B27" s="47" t="s">
        <v>146</v>
      </c>
      <c r="C27" s="48" t="s">
        <v>192</v>
      </c>
      <c r="D27" s="48"/>
      <c r="E27" s="48"/>
      <c r="F27" s="48"/>
      <c r="G27" s="49"/>
      <c r="H27" s="50" t="s">
        <v>193</v>
      </c>
      <c r="I27" s="167" t="s">
        <v>504</v>
      </c>
      <c r="J27" s="35">
        <f>IFERROR('EUROSTAT EB ktoe'!I27*Contents!$C$5,0)</f>
        <v>0</v>
      </c>
      <c r="K27" s="35">
        <f>IFERROR('EUROSTAT EB ktoe'!J27*Contents!$C$5,0)</f>
        <v>0</v>
      </c>
      <c r="L27" s="51">
        <f>IFERROR('EUROSTAT EB ktoe'!K27*Contents!$C$5,0)</f>
        <v>0</v>
      </c>
      <c r="M27" s="51">
        <f>IFERROR('EUROSTAT EB ktoe'!L27*Contents!$C$5,0)</f>
        <v>0</v>
      </c>
      <c r="N27" s="51">
        <f>IFERROR('EUROSTAT EB ktoe'!M27*Contents!$C$5,0)</f>
        <v>0</v>
      </c>
      <c r="O27" s="51">
        <f>IFERROR('EUROSTAT EB ktoe'!N27*Contents!$C$5,0)</f>
        <v>0</v>
      </c>
      <c r="P27" s="51">
        <f>IFERROR('EUROSTAT EB ktoe'!O27*Contents!$C$5,0)</f>
        <v>0</v>
      </c>
      <c r="Q27" s="51">
        <f>IFERROR('EUROSTAT EB ktoe'!P27*Contents!$C$5,0)</f>
        <v>0</v>
      </c>
      <c r="R27" s="51">
        <f>IFERROR('EUROSTAT EB ktoe'!Q27*Contents!$C$5,0)</f>
        <v>0</v>
      </c>
      <c r="S27" s="51">
        <f>IFERROR('EUROSTAT EB ktoe'!R27*Contents!$C$5,0)</f>
        <v>0</v>
      </c>
      <c r="T27" s="51">
        <f>IFERROR('EUROSTAT EB ktoe'!S27*Contents!$C$5,0)</f>
        <v>0</v>
      </c>
      <c r="U27" s="51">
        <f>IFERROR('EUROSTAT EB ktoe'!T27*Contents!$C$5,0)</f>
        <v>0</v>
      </c>
      <c r="V27" s="35">
        <f>IFERROR('EUROSTAT EB ktoe'!U27*Contents!$C$5,0)</f>
        <v>0</v>
      </c>
      <c r="W27" s="51">
        <f>IFERROR('EUROSTAT EB ktoe'!V27*Contents!$C$5,0)</f>
        <v>0</v>
      </c>
      <c r="X27" s="51">
        <f>IFERROR('EUROSTAT EB ktoe'!W27*Contents!$C$5,0)</f>
        <v>0</v>
      </c>
      <c r="Y27" s="51">
        <f>IFERROR('EUROSTAT EB ktoe'!X27*Contents!$C$5,0)</f>
        <v>0</v>
      </c>
      <c r="Z27" s="51">
        <f>IFERROR('EUROSTAT EB ktoe'!Y27*Contents!$C$5,0)</f>
        <v>0</v>
      </c>
      <c r="AA27" s="35">
        <f>IFERROR('EUROSTAT EB ktoe'!Z27*Contents!$C$5,0)</f>
        <v>0</v>
      </c>
      <c r="AB27" s="51">
        <f>IFERROR('EUROSTAT EB ktoe'!AA27*Contents!$C$5,0)</f>
        <v>0</v>
      </c>
      <c r="AC27" s="51">
        <f>IFERROR('EUROSTAT EB ktoe'!AB27*Contents!$C$5,0)</f>
        <v>0</v>
      </c>
      <c r="AD27" s="52">
        <f>IFERROR('EUROSTAT EB ktoe'!AC27*Contents!$C$5,0)</f>
        <v>0</v>
      </c>
      <c r="AE27" s="35">
        <f>IFERROR('EUROSTAT EB ktoe'!AD27*Contents!$C$5,0)</f>
        <v>0</v>
      </c>
      <c r="AF27" s="51">
        <f>IFERROR('EUROSTAT EB ktoe'!AE27*Contents!$C$5,0)</f>
        <v>0</v>
      </c>
      <c r="AG27" s="51">
        <f>IFERROR('EUROSTAT EB ktoe'!AF27*Contents!$C$5,0)</f>
        <v>0</v>
      </c>
      <c r="AH27" s="51">
        <f>IFERROR('EUROSTAT EB ktoe'!AG27*Contents!$C$5,0)</f>
        <v>0</v>
      </c>
      <c r="AI27" s="51">
        <f>IFERROR('EUROSTAT EB ktoe'!AH27*Contents!$C$5,0)</f>
        <v>0</v>
      </c>
      <c r="AJ27" s="51">
        <f>IFERROR('EUROSTAT EB ktoe'!AI27*Contents!$C$5,0)</f>
        <v>0</v>
      </c>
      <c r="AK27" s="51">
        <f>IFERROR('EUROSTAT EB ktoe'!AJ27*Contents!$C$5,0)</f>
        <v>0</v>
      </c>
      <c r="AL27" s="51">
        <f>IFERROR('EUROSTAT EB ktoe'!AK27*Contents!$C$5,0)</f>
        <v>0</v>
      </c>
      <c r="AM27" s="51">
        <f>IFERROR('EUROSTAT EB ktoe'!AL27*Contents!$C$5,0)</f>
        <v>0</v>
      </c>
      <c r="AN27" s="51">
        <f>IFERROR('EUROSTAT EB ktoe'!AM27*Contents!$C$5,0)</f>
        <v>0</v>
      </c>
      <c r="AO27" s="51">
        <f>IFERROR('EUROSTAT EB ktoe'!AN27*Contents!$C$5,0)</f>
        <v>0</v>
      </c>
      <c r="AP27" s="51">
        <f>IFERROR('EUROSTAT EB ktoe'!AO27*Contents!$C$5,0)</f>
        <v>0</v>
      </c>
      <c r="AQ27" s="51">
        <f>IFERROR('EUROSTAT EB ktoe'!AP27*Contents!$C$5,0)</f>
        <v>0</v>
      </c>
      <c r="AR27" s="51">
        <f>IFERROR('EUROSTAT EB ktoe'!AQ27*Contents!$C$5,0)</f>
        <v>0</v>
      </c>
      <c r="AS27" s="51">
        <f>IFERROR('EUROSTAT EB ktoe'!AR27*Contents!$C$5,0)</f>
        <v>0</v>
      </c>
      <c r="AT27" s="51">
        <f>IFERROR('EUROSTAT EB ktoe'!AS27*Contents!$C$5,0)</f>
        <v>0</v>
      </c>
      <c r="AU27" s="51">
        <f>IFERROR('EUROSTAT EB ktoe'!AT27*Contents!$C$5,0)</f>
        <v>0</v>
      </c>
      <c r="AV27" s="51">
        <f>IFERROR('EUROSTAT EB ktoe'!AU27*Contents!$C$5,0)</f>
        <v>0</v>
      </c>
      <c r="AW27" s="51">
        <f>IFERROR('EUROSTAT EB ktoe'!AV27*Contents!$C$5,0)</f>
        <v>0</v>
      </c>
      <c r="AX27" s="51">
        <f>IFERROR('EUROSTAT EB ktoe'!AW27*Contents!$C$5,0)</f>
        <v>0</v>
      </c>
      <c r="AY27" s="51">
        <f>IFERROR('EUROSTAT EB ktoe'!AX27*Contents!$C$5,0)</f>
        <v>0</v>
      </c>
      <c r="AZ27" s="51">
        <f>IFERROR('EUROSTAT EB ktoe'!AY27*Contents!$C$5,0)</f>
        <v>0</v>
      </c>
      <c r="BA27" s="51">
        <f>IFERROR('EUROSTAT EB ktoe'!AZ27*Contents!$C$5,0)</f>
        <v>0</v>
      </c>
      <c r="BB27" s="52">
        <f>IFERROR('EUROSTAT EB ktoe'!BA27*Contents!$C$5,0)</f>
        <v>0</v>
      </c>
      <c r="BC27" s="35">
        <f>IFERROR('EUROSTAT EB ktoe'!BB27*Contents!$C$5,0)</f>
        <v>0</v>
      </c>
      <c r="BD27" s="51">
        <f>IFERROR('EUROSTAT EB ktoe'!BC27*Contents!$C$5,0)</f>
        <v>0</v>
      </c>
      <c r="BE27" s="51">
        <f>IFERROR('EUROSTAT EB ktoe'!BD27*Contents!$C$5,0)</f>
        <v>0</v>
      </c>
      <c r="BF27" s="51">
        <f>IFERROR('EUROSTAT EB ktoe'!BE27*Contents!$C$5,0)</f>
        <v>0</v>
      </c>
      <c r="BG27" s="51">
        <f>IFERROR('EUROSTAT EB ktoe'!BF27*Contents!$C$5,0)</f>
        <v>0</v>
      </c>
      <c r="BH27" s="51">
        <f>IFERROR('EUROSTAT EB ktoe'!BG27*Contents!$C$5,0)</f>
        <v>0</v>
      </c>
      <c r="BI27" s="51">
        <f>IFERROR('EUROSTAT EB ktoe'!BH27*Contents!$C$5,0)</f>
        <v>0</v>
      </c>
      <c r="BJ27" s="51">
        <f>IFERROR('EUROSTAT EB ktoe'!BI27*Contents!$C$5,0)</f>
        <v>0</v>
      </c>
      <c r="BK27" s="51">
        <f>IFERROR('EUROSTAT EB ktoe'!BJ27*Contents!$C$5,0)</f>
        <v>0</v>
      </c>
      <c r="BL27" s="51">
        <f>IFERROR('EUROSTAT EB ktoe'!BK27*Contents!$C$5,0)</f>
        <v>0</v>
      </c>
      <c r="BM27" s="51">
        <f>IFERROR('EUROSTAT EB ktoe'!BL27*Contents!$C$5,0)</f>
        <v>0</v>
      </c>
      <c r="BN27" s="51">
        <f>IFERROR('EUROSTAT EB ktoe'!BM27*Contents!$C$5,0)</f>
        <v>0</v>
      </c>
      <c r="BO27" s="51">
        <f>IFERROR('EUROSTAT EB ktoe'!BN27*Contents!$C$5,0)</f>
        <v>0</v>
      </c>
      <c r="BP27" s="51">
        <f>IFERROR('EUROSTAT EB ktoe'!BO27*Contents!$C$5,0)</f>
        <v>0</v>
      </c>
      <c r="BQ27" s="51">
        <f>IFERROR('EUROSTAT EB ktoe'!BP27*Contents!$C$5,0)</f>
        <v>0</v>
      </c>
      <c r="BR27" s="51">
        <f>IFERROR('EUROSTAT EB ktoe'!BQ27*Contents!$C$5,0)</f>
        <v>0</v>
      </c>
      <c r="BS27" s="51">
        <f>IFERROR('EUROSTAT EB ktoe'!BR27*Contents!$C$5,0)</f>
        <v>0</v>
      </c>
      <c r="BT27" s="51">
        <f>IFERROR('EUROSTAT EB ktoe'!BS27*Contents!$C$5,0)</f>
        <v>0</v>
      </c>
      <c r="BU27" s="36">
        <f>IFERROR('EUROSTAT EB ktoe'!BT27*Contents!$C$5,0)</f>
        <v>0</v>
      </c>
      <c r="BV27" s="35">
        <f>IFERROR('EUROSTAT EB ktoe'!BU27*Contents!$C$5,0)</f>
        <v>0</v>
      </c>
      <c r="BW27" s="51">
        <f>IFERROR('EUROSTAT EB ktoe'!BV27*Contents!$C$5,0)</f>
        <v>0</v>
      </c>
      <c r="BX27" s="51">
        <f>IFERROR('EUROSTAT EB ktoe'!BW27*Contents!$C$5,0)</f>
        <v>0</v>
      </c>
      <c r="BY27" s="52">
        <f>IFERROR('EUROSTAT EB ktoe'!BX27*Contents!$C$5,0)</f>
        <v>0</v>
      </c>
      <c r="BZ27" s="52">
        <f>IFERROR('EUROSTAT EB ktoe'!BY27*Contents!$C$5,0)</f>
        <v>0</v>
      </c>
      <c r="CA27" s="52">
        <f>IFERROR('EUROSTAT EB ktoe'!BZ27*Contents!$C$5,0)</f>
        <v>0</v>
      </c>
      <c r="CB27" s="53">
        <f>IFERROR('EUROSTAT EB ktoe'!CA27*Contents!$C$5,0)</f>
        <v>0</v>
      </c>
      <c r="CC27" s="52">
        <f>IFERROR('EUROSTAT EB ktoe'!CB27*Contents!$C$5,0)</f>
        <v>0</v>
      </c>
    </row>
    <row r="28" spans="1:81" ht="11.25" customHeight="1" x14ac:dyDescent="0.2">
      <c r="A28" s="83"/>
      <c r="B28" s="47" t="s">
        <v>146</v>
      </c>
      <c r="C28" s="48" t="s">
        <v>194</v>
      </c>
      <c r="D28" s="48"/>
      <c r="E28" s="48"/>
      <c r="F28" s="48"/>
      <c r="G28" s="49"/>
      <c r="H28" s="50" t="s">
        <v>195</v>
      </c>
      <c r="I28" s="167" t="s">
        <v>505</v>
      </c>
      <c r="J28" s="35">
        <f>IFERROR('EUROSTAT EB ktoe'!I28*Contents!$C$5,0)</f>
        <v>0</v>
      </c>
      <c r="K28" s="35">
        <f>IFERROR('EUROSTAT EB ktoe'!J28*Contents!$C$5,0)</f>
        <v>0</v>
      </c>
      <c r="L28" s="51">
        <f>IFERROR('EUROSTAT EB ktoe'!K28*Contents!$C$5,0)</f>
        <v>0</v>
      </c>
      <c r="M28" s="51">
        <f>IFERROR('EUROSTAT EB ktoe'!L28*Contents!$C$5,0)</f>
        <v>0</v>
      </c>
      <c r="N28" s="51">
        <f>IFERROR('EUROSTAT EB ktoe'!M28*Contents!$C$5,0)</f>
        <v>0</v>
      </c>
      <c r="O28" s="51">
        <f>IFERROR('EUROSTAT EB ktoe'!N28*Contents!$C$5,0)</f>
        <v>0</v>
      </c>
      <c r="P28" s="51">
        <f>IFERROR('EUROSTAT EB ktoe'!O28*Contents!$C$5,0)</f>
        <v>0</v>
      </c>
      <c r="Q28" s="51">
        <f>IFERROR('EUROSTAT EB ktoe'!P28*Contents!$C$5,0)</f>
        <v>0</v>
      </c>
      <c r="R28" s="51">
        <f>IFERROR('EUROSTAT EB ktoe'!Q28*Contents!$C$5,0)</f>
        <v>0</v>
      </c>
      <c r="S28" s="51">
        <f>IFERROR('EUROSTAT EB ktoe'!R28*Contents!$C$5,0)</f>
        <v>0</v>
      </c>
      <c r="T28" s="51">
        <f>IFERROR('EUROSTAT EB ktoe'!S28*Contents!$C$5,0)</f>
        <v>0</v>
      </c>
      <c r="U28" s="51">
        <f>IFERROR('EUROSTAT EB ktoe'!T28*Contents!$C$5,0)</f>
        <v>0</v>
      </c>
      <c r="V28" s="35">
        <f>IFERROR('EUROSTAT EB ktoe'!U28*Contents!$C$5,0)</f>
        <v>0</v>
      </c>
      <c r="W28" s="51">
        <f>IFERROR('EUROSTAT EB ktoe'!V28*Contents!$C$5,0)</f>
        <v>0</v>
      </c>
      <c r="X28" s="51">
        <f>IFERROR('EUROSTAT EB ktoe'!W28*Contents!$C$5,0)</f>
        <v>0</v>
      </c>
      <c r="Y28" s="51">
        <f>IFERROR('EUROSTAT EB ktoe'!X28*Contents!$C$5,0)</f>
        <v>0</v>
      </c>
      <c r="Z28" s="51">
        <f>IFERROR('EUROSTAT EB ktoe'!Y28*Contents!$C$5,0)</f>
        <v>0</v>
      </c>
      <c r="AA28" s="35">
        <f>IFERROR('EUROSTAT EB ktoe'!Z28*Contents!$C$5,0)</f>
        <v>0</v>
      </c>
      <c r="AB28" s="51">
        <f>IFERROR('EUROSTAT EB ktoe'!AA28*Contents!$C$5,0)</f>
        <v>0</v>
      </c>
      <c r="AC28" s="51">
        <f>IFERROR('EUROSTAT EB ktoe'!AB28*Contents!$C$5,0)</f>
        <v>0</v>
      </c>
      <c r="AD28" s="52">
        <f>IFERROR('EUROSTAT EB ktoe'!AC28*Contents!$C$5,0)</f>
        <v>0</v>
      </c>
      <c r="AE28" s="35">
        <f>IFERROR('EUROSTAT EB ktoe'!AD28*Contents!$C$5,0)</f>
        <v>0</v>
      </c>
      <c r="AF28" s="51">
        <f>IFERROR('EUROSTAT EB ktoe'!AE28*Contents!$C$5,0)</f>
        <v>0</v>
      </c>
      <c r="AG28" s="51">
        <f>IFERROR('EUROSTAT EB ktoe'!AF28*Contents!$C$5,0)</f>
        <v>0</v>
      </c>
      <c r="AH28" s="51">
        <f>IFERROR('EUROSTAT EB ktoe'!AG28*Contents!$C$5,0)</f>
        <v>0</v>
      </c>
      <c r="AI28" s="51">
        <f>IFERROR('EUROSTAT EB ktoe'!AH28*Contents!$C$5,0)</f>
        <v>0</v>
      </c>
      <c r="AJ28" s="51">
        <f>IFERROR('EUROSTAT EB ktoe'!AI28*Contents!$C$5,0)</f>
        <v>0</v>
      </c>
      <c r="AK28" s="51">
        <f>IFERROR('EUROSTAT EB ktoe'!AJ28*Contents!$C$5,0)</f>
        <v>0</v>
      </c>
      <c r="AL28" s="51">
        <f>IFERROR('EUROSTAT EB ktoe'!AK28*Contents!$C$5,0)</f>
        <v>0</v>
      </c>
      <c r="AM28" s="51">
        <f>IFERROR('EUROSTAT EB ktoe'!AL28*Contents!$C$5,0)</f>
        <v>0</v>
      </c>
      <c r="AN28" s="51">
        <f>IFERROR('EUROSTAT EB ktoe'!AM28*Contents!$C$5,0)</f>
        <v>0</v>
      </c>
      <c r="AO28" s="51">
        <f>IFERROR('EUROSTAT EB ktoe'!AN28*Contents!$C$5,0)</f>
        <v>0</v>
      </c>
      <c r="AP28" s="51">
        <f>IFERROR('EUROSTAT EB ktoe'!AO28*Contents!$C$5,0)</f>
        <v>0</v>
      </c>
      <c r="AQ28" s="51">
        <f>IFERROR('EUROSTAT EB ktoe'!AP28*Contents!$C$5,0)</f>
        <v>0</v>
      </c>
      <c r="AR28" s="51">
        <f>IFERROR('EUROSTAT EB ktoe'!AQ28*Contents!$C$5,0)</f>
        <v>0</v>
      </c>
      <c r="AS28" s="51">
        <f>IFERROR('EUROSTAT EB ktoe'!AR28*Contents!$C$5,0)</f>
        <v>0</v>
      </c>
      <c r="AT28" s="51">
        <f>IFERROR('EUROSTAT EB ktoe'!AS28*Contents!$C$5,0)</f>
        <v>0</v>
      </c>
      <c r="AU28" s="51">
        <f>IFERROR('EUROSTAT EB ktoe'!AT28*Contents!$C$5,0)</f>
        <v>0</v>
      </c>
      <c r="AV28" s="51">
        <f>IFERROR('EUROSTAT EB ktoe'!AU28*Contents!$C$5,0)</f>
        <v>0</v>
      </c>
      <c r="AW28" s="51">
        <f>IFERROR('EUROSTAT EB ktoe'!AV28*Contents!$C$5,0)</f>
        <v>0</v>
      </c>
      <c r="AX28" s="51">
        <f>IFERROR('EUROSTAT EB ktoe'!AW28*Contents!$C$5,0)</f>
        <v>0</v>
      </c>
      <c r="AY28" s="51">
        <f>IFERROR('EUROSTAT EB ktoe'!AX28*Contents!$C$5,0)</f>
        <v>0</v>
      </c>
      <c r="AZ28" s="51">
        <f>IFERROR('EUROSTAT EB ktoe'!AY28*Contents!$C$5,0)</f>
        <v>0</v>
      </c>
      <c r="BA28" s="51">
        <f>IFERROR('EUROSTAT EB ktoe'!AZ28*Contents!$C$5,0)</f>
        <v>0</v>
      </c>
      <c r="BB28" s="52">
        <f>IFERROR('EUROSTAT EB ktoe'!BA28*Contents!$C$5,0)</f>
        <v>0</v>
      </c>
      <c r="BC28" s="35">
        <f>IFERROR('EUROSTAT EB ktoe'!BB28*Contents!$C$5,0)</f>
        <v>0</v>
      </c>
      <c r="BD28" s="51">
        <f>IFERROR('EUROSTAT EB ktoe'!BC28*Contents!$C$5,0)</f>
        <v>0</v>
      </c>
      <c r="BE28" s="51">
        <f>IFERROR('EUROSTAT EB ktoe'!BD28*Contents!$C$5,0)</f>
        <v>0</v>
      </c>
      <c r="BF28" s="51">
        <f>IFERROR('EUROSTAT EB ktoe'!BE28*Contents!$C$5,0)</f>
        <v>0</v>
      </c>
      <c r="BG28" s="51">
        <f>IFERROR('EUROSTAT EB ktoe'!BF28*Contents!$C$5,0)</f>
        <v>0</v>
      </c>
      <c r="BH28" s="51">
        <f>IFERROR('EUROSTAT EB ktoe'!BG28*Contents!$C$5,0)</f>
        <v>0</v>
      </c>
      <c r="BI28" s="51">
        <f>IFERROR('EUROSTAT EB ktoe'!BH28*Contents!$C$5,0)</f>
        <v>0</v>
      </c>
      <c r="BJ28" s="51">
        <f>IFERROR('EUROSTAT EB ktoe'!BI28*Contents!$C$5,0)</f>
        <v>0</v>
      </c>
      <c r="BK28" s="51">
        <f>IFERROR('EUROSTAT EB ktoe'!BJ28*Contents!$C$5,0)</f>
        <v>0</v>
      </c>
      <c r="BL28" s="51">
        <f>IFERROR('EUROSTAT EB ktoe'!BK28*Contents!$C$5,0)</f>
        <v>0</v>
      </c>
      <c r="BM28" s="51">
        <f>IFERROR('EUROSTAT EB ktoe'!BL28*Contents!$C$5,0)</f>
        <v>0</v>
      </c>
      <c r="BN28" s="51">
        <f>IFERROR('EUROSTAT EB ktoe'!BM28*Contents!$C$5,0)</f>
        <v>0</v>
      </c>
      <c r="BO28" s="51">
        <f>IFERROR('EUROSTAT EB ktoe'!BN28*Contents!$C$5,0)</f>
        <v>0</v>
      </c>
      <c r="BP28" s="51">
        <f>IFERROR('EUROSTAT EB ktoe'!BO28*Contents!$C$5,0)</f>
        <v>0</v>
      </c>
      <c r="BQ28" s="51">
        <f>IFERROR('EUROSTAT EB ktoe'!BP28*Contents!$C$5,0)</f>
        <v>0</v>
      </c>
      <c r="BR28" s="51">
        <f>IFERROR('EUROSTAT EB ktoe'!BQ28*Contents!$C$5,0)</f>
        <v>0</v>
      </c>
      <c r="BS28" s="51">
        <f>IFERROR('EUROSTAT EB ktoe'!BR28*Contents!$C$5,0)</f>
        <v>0</v>
      </c>
      <c r="BT28" s="51">
        <f>IFERROR('EUROSTAT EB ktoe'!BS28*Contents!$C$5,0)</f>
        <v>0</v>
      </c>
      <c r="BU28" s="36">
        <f>IFERROR('EUROSTAT EB ktoe'!BT28*Contents!$C$5,0)</f>
        <v>0</v>
      </c>
      <c r="BV28" s="35">
        <f>IFERROR('EUROSTAT EB ktoe'!BU28*Contents!$C$5,0)</f>
        <v>0</v>
      </c>
      <c r="BW28" s="51">
        <f>IFERROR('EUROSTAT EB ktoe'!BV28*Contents!$C$5,0)</f>
        <v>0</v>
      </c>
      <c r="BX28" s="51">
        <f>IFERROR('EUROSTAT EB ktoe'!BW28*Contents!$C$5,0)</f>
        <v>0</v>
      </c>
      <c r="BY28" s="52">
        <f>IFERROR('EUROSTAT EB ktoe'!BX28*Contents!$C$5,0)</f>
        <v>0</v>
      </c>
      <c r="BZ28" s="52">
        <f>IFERROR('EUROSTAT EB ktoe'!BY28*Contents!$C$5,0)</f>
        <v>0</v>
      </c>
      <c r="CA28" s="52">
        <f>IFERROR('EUROSTAT EB ktoe'!BZ28*Contents!$C$5,0)</f>
        <v>0</v>
      </c>
      <c r="CB28" s="53">
        <f>IFERROR('EUROSTAT EB ktoe'!CA28*Contents!$C$5,0)</f>
        <v>0</v>
      </c>
      <c r="CC28" s="52">
        <f>IFERROR('EUROSTAT EB ktoe'!CB28*Contents!$C$5,0)</f>
        <v>0</v>
      </c>
    </row>
    <row r="29" spans="1:81" ht="11.25" customHeight="1" x14ac:dyDescent="0.2">
      <c r="A29" s="83"/>
      <c r="B29" s="47" t="s">
        <v>146</v>
      </c>
      <c r="C29" s="48" t="s">
        <v>196</v>
      </c>
      <c r="D29" s="48"/>
      <c r="E29" s="48"/>
      <c r="F29" s="48"/>
      <c r="G29" s="49"/>
      <c r="H29" s="50" t="s">
        <v>197</v>
      </c>
      <c r="I29" s="167" t="s">
        <v>506</v>
      </c>
      <c r="J29" s="35">
        <f>IFERROR('EUROSTAT EB ktoe'!I29*Contents!$C$5,0)</f>
        <v>0</v>
      </c>
      <c r="K29" s="35">
        <f>IFERROR('EUROSTAT EB ktoe'!J29*Contents!$C$5,0)</f>
        <v>0</v>
      </c>
      <c r="L29" s="51">
        <f>IFERROR('EUROSTAT EB ktoe'!K29*Contents!$C$5,0)</f>
        <v>0</v>
      </c>
      <c r="M29" s="51">
        <f>IFERROR('EUROSTAT EB ktoe'!L29*Contents!$C$5,0)</f>
        <v>0</v>
      </c>
      <c r="N29" s="51">
        <f>IFERROR('EUROSTAT EB ktoe'!M29*Contents!$C$5,0)</f>
        <v>0</v>
      </c>
      <c r="O29" s="51">
        <f>IFERROR('EUROSTAT EB ktoe'!N29*Contents!$C$5,0)</f>
        <v>0</v>
      </c>
      <c r="P29" s="51">
        <f>IFERROR('EUROSTAT EB ktoe'!O29*Contents!$C$5,0)</f>
        <v>0</v>
      </c>
      <c r="Q29" s="51">
        <f>IFERROR('EUROSTAT EB ktoe'!P29*Contents!$C$5,0)</f>
        <v>0</v>
      </c>
      <c r="R29" s="51">
        <f>IFERROR('EUROSTAT EB ktoe'!Q29*Contents!$C$5,0)</f>
        <v>0</v>
      </c>
      <c r="S29" s="51">
        <f>IFERROR('EUROSTAT EB ktoe'!R29*Contents!$C$5,0)</f>
        <v>0</v>
      </c>
      <c r="T29" s="51">
        <f>IFERROR('EUROSTAT EB ktoe'!S29*Contents!$C$5,0)</f>
        <v>0</v>
      </c>
      <c r="U29" s="51">
        <f>IFERROR('EUROSTAT EB ktoe'!T29*Contents!$C$5,0)</f>
        <v>0</v>
      </c>
      <c r="V29" s="35">
        <f>IFERROR('EUROSTAT EB ktoe'!U29*Contents!$C$5,0)</f>
        <v>0</v>
      </c>
      <c r="W29" s="51">
        <f>IFERROR('EUROSTAT EB ktoe'!V29*Contents!$C$5,0)</f>
        <v>0</v>
      </c>
      <c r="X29" s="51">
        <f>IFERROR('EUROSTAT EB ktoe'!W29*Contents!$C$5,0)</f>
        <v>0</v>
      </c>
      <c r="Y29" s="51">
        <f>IFERROR('EUROSTAT EB ktoe'!X29*Contents!$C$5,0)</f>
        <v>0</v>
      </c>
      <c r="Z29" s="51">
        <f>IFERROR('EUROSTAT EB ktoe'!Y29*Contents!$C$5,0)</f>
        <v>0</v>
      </c>
      <c r="AA29" s="35">
        <f>IFERROR('EUROSTAT EB ktoe'!Z29*Contents!$C$5,0)</f>
        <v>0</v>
      </c>
      <c r="AB29" s="51">
        <f>IFERROR('EUROSTAT EB ktoe'!AA29*Contents!$C$5,0)</f>
        <v>0</v>
      </c>
      <c r="AC29" s="51">
        <f>IFERROR('EUROSTAT EB ktoe'!AB29*Contents!$C$5,0)</f>
        <v>0</v>
      </c>
      <c r="AD29" s="52">
        <f>IFERROR('EUROSTAT EB ktoe'!AC29*Contents!$C$5,0)</f>
        <v>0</v>
      </c>
      <c r="AE29" s="35">
        <f>IFERROR('EUROSTAT EB ktoe'!AD29*Contents!$C$5,0)</f>
        <v>0</v>
      </c>
      <c r="AF29" s="51">
        <f>IFERROR('EUROSTAT EB ktoe'!AE29*Contents!$C$5,0)</f>
        <v>0</v>
      </c>
      <c r="AG29" s="51">
        <f>IFERROR('EUROSTAT EB ktoe'!AF29*Contents!$C$5,0)</f>
        <v>0</v>
      </c>
      <c r="AH29" s="51">
        <f>IFERROR('EUROSTAT EB ktoe'!AG29*Contents!$C$5,0)</f>
        <v>0</v>
      </c>
      <c r="AI29" s="51">
        <f>IFERROR('EUROSTAT EB ktoe'!AH29*Contents!$C$5,0)</f>
        <v>0</v>
      </c>
      <c r="AJ29" s="51">
        <f>IFERROR('EUROSTAT EB ktoe'!AI29*Contents!$C$5,0)</f>
        <v>0</v>
      </c>
      <c r="AK29" s="51">
        <f>IFERROR('EUROSTAT EB ktoe'!AJ29*Contents!$C$5,0)</f>
        <v>0</v>
      </c>
      <c r="AL29" s="51">
        <f>IFERROR('EUROSTAT EB ktoe'!AK29*Contents!$C$5,0)</f>
        <v>0</v>
      </c>
      <c r="AM29" s="51">
        <f>IFERROR('EUROSTAT EB ktoe'!AL29*Contents!$C$5,0)</f>
        <v>0</v>
      </c>
      <c r="AN29" s="51">
        <f>IFERROR('EUROSTAT EB ktoe'!AM29*Contents!$C$5,0)</f>
        <v>0</v>
      </c>
      <c r="AO29" s="51">
        <f>IFERROR('EUROSTAT EB ktoe'!AN29*Contents!$C$5,0)</f>
        <v>0</v>
      </c>
      <c r="AP29" s="51">
        <f>IFERROR('EUROSTAT EB ktoe'!AO29*Contents!$C$5,0)</f>
        <v>0</v>
      </c>
      <c r="AQ29" s="51">
        <f>IFERROR('EUROSTAT EB ktoe'!AP29*Contents!$C$5,0)</f>
        <v>0</v>
      </c>
      <c r="AR29" s="51">
        <f>IFERROR('EUROSTAT EB ktoe'!AQ29*Contents!$C$5,0)</f>
        <v>0</v>
      </c>
      <c r="AS29" s="51">
        <f>IFERROR('EUROSTAT EB ktoe'!AR29*Contents!$C$5,0)</f>
        <v>0</v>
      </c>
      <c r="AT29" s="51">
        <f>IFERROR('EUROSTAT EB ktoe'!AS29*Contents!$C$5,0)</f>
        <v>0</v>
      </c>
      <c r="AU29" s="51">
        <f>IFERROR('EUROSTAT EB ktoe'!AT29*Contents!$C$5,0)</f>
        <v>0</v>
      </c>
      <c r="AV29" s="51">
        <f>IFERROR('EUROSTAT EB ktoe'!AU29*Contents!$C$5,0)</f>
        <v>0</v>
      </c>
      <c r="AW29" s="51">
        <f>IFERROR('EUROSTAT EB ktoe'!AV29*Contents!$C$5,0)</f>
        <v>0</v>
      </c>
      <c r="AX29" s="51">
        <f>IFERROR('EUROSTAT EB ktoe'!AW29*Contents!$C$5,0)</f>
        <v>0</v>
      </c>
      <c r="AY29" s="51">
        <f>IFERROR('EUROSTAT EB ktoe'!AX29*Contents!$C$5,0)</f>
        <v>0</v>
      </c>
      <c r="AZ29" s="51">
        <f>IFERROR('EUROSTAT EB ktoe'!AY29*Contents!$C$5,0)</f>
        <v>0</v>
      </c>
      <c r="BA29" s="51">
        <f>IFERROR('EUROSTAT EB ktoe'!AZ29*Contents!$C$5,0)</f>
        <v>0</v>
      </c>
      <c r="BB29" s="52">
        <f>IFERROR('EUROSTAT EB ktoe'!BA29*Contents!$C$5,0)</f>
        <v>0</v>
      </c>
      <c r="BC29" s="35">
        <f>IFERROR('EUROSTAT EB ktoe'!BB29*Contents!$C$5,0)</f>
        <v>0</v>
      </c>
      <c r="BD29" s="51">
        <f>IFERROR('EUROSTAT EB ktoe'!BC29*Contents!$C$5,0)</f>
        <v>0</v>
      </c>
      <c r="BE29" s="51">
        <f>IFERROR('EUROSTAT EB ktoe'!BD29*Contents!$C$5,0)</f>
        <v>0</v>
      </c>
      <c r="BF29" s="51">
        <f>IFERROR('EUROSTAT EB ktoe'!BE29*Contents!$C$5,0)</f>
        <v>0</v>
      </c>
      <c r="BG29" s="51">
        <f>IFERROR('EUROSTAT EB ktoe'!BF29*Contents!$C$5,0)</f>
        <v>0</v>
      </c>
      <c r="BH29" s="51">
        <f>IFERROR('EUROSTAT EB ktoe'!BG29*Contents!$C$5,0)</f>
        <v>0</v>
      </c>
      <c r="BI29" s="51">
        <f>IFERROR('EUROSTAT EB ktoe'!BH29*Contents!$C$5,0)</f>
        <v>0</v>
      </c>
      <c r="BJ29" s="51">
        <f>IFERROR('EUROSTAT EB ktoe'!BI29*Contents!$C$5,0)</f>
        <v>0</v>
      </c>
      <c r="BK29" s="51">
        <f>IFERROR('EUROSTAT EB ktoe'!BJ29*Contents!$C$5,0)</f>
        <v>0</v>
      </c>
      <c r="BL29" s="51">
        <f>IFERROR('EUROSTAT EB ktoe'!BK29*Contents!$C$5,0)</f>
        <v>0</v>
      </c>
      <c r="BM29" s="51">
        <f>IFERROR('EUROSTAT EB ktoe'!BL29*Contents!$C$5,0)</f>
        <v>0</v>
      </c>
      <c r="BN29" s="51">
        <f>IFERROR('EUROSTAT EB ktoe'!BM29*Contents!$C$5,0)</f>
        <v>0</v>
      </c>
      <c r="BO29" s="51">
        <f>IFERROR('EUROSTAT EB ktoe'!BN29*Contents!$C$5,0)</f>
        <v>0</v>
      </c>
      <c r="BP29" s="51">
        <f>IFERROR('EUROSTAT EB ktoe'!BO29*Contents!$C$5,0)</f>
        <v>0</v>
      </c>
      <c r="BQ29" s="51">
        <f>IFERROR('EUROSTAT EB ktoe'!BP29*Contents!$C$5,0)</f>
        <v>0</v>
      </c>
      <c r="BR29" s="51">
        <f>IFERROR('EUROSTAT EB ktoe'!BQ29*Contents!$C$5,0)</f>
        <v>0</v>
      </c>
      <c r="BS29" s="51">
        <f>IFERROR('EUROSTAT EB ktoe'!BR29*Contents!$C$5,0)</f>
        <v>0</v>
      </c>
      <c r="BT29" s="51">
        <f>IFERROR('EUROSTAT EB ktoe'!BS29*Contents!$C$5,0)</f>
        <v>0</v>
      </c>
      <c r="BU29" s="36">
        <f>IFERROR('EUROSTAT EB ktoe'!BT29*Contents!$C$5,0)</f>
        <v>0</v>
      </c>
      <c r="BV29" s="35">
        <f>IFERROR('EUROSTAT EB ktoe'!BU29*Contents!$C$5,0)</f>
        <v>0</v>
      </c>
      <c r="BW29" s="51">
        <f>IFERROR('EUROSTAT EB ktoe'!BV29*Contents!$C$5,0)</f>
        <v>0</v>
      </c>
      <c r="BX29" s="51">
        <f>IFERROR('EUROSTAT EB ktoe'!BW29*Contents!$C$5,0)</f>
        <v>0</v>
      </c>
      <c r="BY29" s="52">
        <f>IFERROR('EUROSTAT EB ktoe'!BX29*Contents!$C$5,0)</f>
        <v>0</v>
      </c>
      <c r="BZ29" s="52">
        <f>IFERROR('EUROSTAT EB ktoe'!BY29*Contents!$C$5,0)</f>
        <v>0</v>
      </c>
      <c r="CA29" s="52">
        <f>IFERROR('EUROSTAT EB ktoe'!BZ29*Contents!$C$5,0)</f>
        <v>0</v>
      </c>
      <c r="CB29" s="53">
        <f>IFERROR('EUROSTAT EB ktoe'!CA29*Contents!$C$5,0)</f>
        <v>0</v>
      </c>
      <c r="CC29" s="52">
        <f>IFERROR('EUROSTAT EB ktoe'!CB29*Contents!$C$5,0)</f>
        <v>0</v>
      </c>
    </row>
    <row r="30" spans="1:81" ht="11.25" customHeight="1" x14ac:dyDescent="0.2">
      <c r="A30" s="83"/>
      <c r="B30" s="47" t="s">
        <v>146</v>
      </c>
      <c r="C30" s="48" t="s">
        <v>198</v>
      </c>
      <c r="D30" s="48"/>
      <c r="E30" s="48"/>
      <c r="F30" s="48"/>
      <c r="G30" s="49"/>
      <c r="H30" s="50" t="s">
        <v>199</v>
      </c>
      <c r="I30" s="167" t="s">
        <v>507</v>
      </c>
      <c r="J30" s="35">
        <f>IFERROR('EUROSTAT EB ktoe'!I30*Contents!$C$5,0)</f>
        <v>6002.8245000000006</v>
      </c>
      <c r="K30" s="35">
        <f>IFERROR('EUROSTAT EB ktoe'!J30*Contents!$C$5,0)</f>
        <v>0</v>
      </c>
      <c r="L30" s="51">
        <f>IFERROR('EUROSTAT EB ktoe'!K30*Contents!$C$5,0)</f>
        <v>0</v>
      </c>
      <c r="M30" s="51">
        <f>IFERROR('EUROSTAT EB ktoe'!L30*Contents!$C$5,0)</f>
        <v>0</v>
      </c>
      <c r="N30" s="51">
        <f>IFERROR('EUROSTAT EB ktoe'!M30*Contents!$C$5,0)</f>
        <v>0</v>
      </c>
      <c r="O30" s="51">
        <f>IFERROR('EUROSTAT EB ktoe'!N30*Contents!$C$5,0)</f>
        <v>0</v>
      </c>
      <c r="P30" s="51">
        <f>IFERROR('EUROSTAT EB ktoe'!O30*Contents!$C$5,0)</f>
        <v>0</v>
      </c>
      <c r="Q30" s="51">
        <f>IFERROR('EUROSTAT EB ktoe'!P30*Contents!$C$5,0)</f>
        <v>0</v>
      </c>
      <c r="R30" s="51">
        <f>IFERROR('EUROSTAT EB ktoe'!Q30*Contents!$C$5,0)</f>
        <v>0</v>
      </c>
      <c r="S30" s="51">
        <f>IFERROR('EUROSTAT EB ktoe'!R30*Contents!$C$5,0)</f>
        <v>0</v>
      </c>
      <c r="T30" s="51">
        <f>IFERROR('EUROSTAT EB ktoe'!S30*Contents!$C$5,0)</f>
        <v>0</v>
      </c>
      <c r="U30" s="51">
        <f>IFERROR('EUROSTAT EB ktoe'!T30*Contents!$C$5,0)</f>
        <v>0</v>
      </c>
      <c r="V30" s="35">
        <f>IFERROR('EUROSTAT EB ktoe'!U30*Contents!$C$5,0)</f>
        <v>0</v>
      </c>
      <c r="W30" s="51">
        <f>IFERROR('EUROSTAT EB ktoe'!V30*Contents!$C$5,0)</f>
        <v>0</v>
      </c>
      <c r="X30" s="51">
        <f>IFERROR('EUROSTAT EB ktoe'!W30*Contents!$C$5,0)</f>
        <v>0</v>
      </c>
      <c r="Y30" s="51">
        <f>IFERROR('EUROSTAT EB ktoe'!X30*Contents!$C$5,0)</f>
        <v>0</v>
      </c>
      <c r="Z30" s="51">
        <f>IFERROR('EUROSTAT EB ktoe'!Y30*Contents!$C$5,0)</f>
        <v>0</v>
      </c>
      <c r="AA30" s="35">
        <f>IFERROR('EUROSTAT EB ktoe'!Z30*Contents!$C$5,0)</f>
        <v>0</v>
      </c>
      <c r="AB30" s="51">
        <f>IFERROR('EUROSTAT EB ktoe'!AA30*Contents!$C$5,0)</f>
        <v>0</v>
      </c>
      <c r="AC30" s="51">
        <f>IFERROR('EUROSTAT EB ktoe'!AB30*Contents!$C$5,0)</f>
        <v>0</v>
      </c>
      <c r="AD30" s="52">
        <f>IFERROR('EUROSTAT EB ktoe'!AC30*Contents!$C$5,0)</f>
        <v>0</v>
      </c>
      <c r="AE30" s="35">
        <f>IFERROR('EUROSTAT EB ktoe'!AD30*Contents!$C$5,0)</f>
        <v>0</v>
      </c>
      <c r="AF30" s="51">
        <f>IFERROR('EUROSTAT EB ktoe'!AE30*Contents!$C$5,0)</f>
        <v>0</v>
      </c>
      <c r="AG30" s="51">
        <f>IFERROR('EUROSTAT EB ktoe'!AF30*Contents!$C$5,0)</f>
        <v>0</v>
      </c>
      <c r="AH30" s="51">
        <f>IFERROR('EUROSTAT EB ktoe'!AG30*Contents!$C$5,0)</f>
        <v>0</v>
      </c>
      <c r="AI30" s="51">
        <f>IFERROR('EUROSTAT EB ktoe'!AH30*Contents!$C$5,0)</f>
        <v>0</v>
      </c>
      <c r="AJ30" s="51">
        <f>IFERROR('EUROSTAT EB ktoe'!AI30*Contents!$C$5,0)</f>
        <v>0</v>
      </c>
      <c r="AK30" s="51">
        <f>IFERROR('EUROSTAT EB ktoe'!AJ30*Contents!$C$5,0)</f>
        <v>0</v>
      </c>
      <c r="AL30" s="51">
        <f>IFERROR('EUROSTAT EB ktoe'!AK30*Contents!$C$5,0)</f>
        <v>0</v>
      </c>
      <c r="AM30" s="51">
        <f>IFERROR('EUROSTAT EB ktoe'!AL30*Contents!$C$5,0)</f>
        <v>0</v>
      </c>
      <c r="AN30" s="51">
        <f>IFERROR('EUROSTAT EB ktoe'!AM30*Contents!$C$5,0)</f>
        <v>0</v>
      </c>
      <c r="AO30" s="51">
        <f>IFERROR('EUROSTAT EB ktoe'!AN30*Contents!$C$5,0)</f>
        <v>0</v>
      </c>
      <c r="AP30" s="51">
        <f>IFERROR('EUROSTAT EB ktoe'!AO30*Contents!$C$5,0)</f>
        <v>0</v>
      </c>
      <c r="AQ30" s="51">
        <f>IFERROR('EUROSTAT EB ktoe'!AP30*Contents!$C$5,0)</f>
        <v>0</v>
      </c>
      <c r="AR30" s="51">
        <f>IFERROR('EUROSTAT EB ktoe'!AQ30*Contents!$C$5,0)</f>
        <v>0</v>
      </c>
      <c r="AS30" s="51">
        <f>IFERROR('EUROSTAT EB ktoe'!AR30*Contents!$C$5,0)</f>
        <v>0</v>
      </c>
      <c r="AT30" s="51">
        <f>IFERROR('EUROSTAT EB ktoe'!AS30*Contents!$C$5,0)</f>
        <v>0</v>
      </c>
      <c r="AU30" s="51">
        <f>IFERROR('EUROSTAT EB ktoe'!AT30*Contents!$C$5,0)</f>
        <v>0</v>
      </c>
      <c r="AV30" s="51">
        <f>IFERROR('EUROSTAT EB ktoe'!AU30*Contents!$C$5,0)</f>
        <v>0</v>
      </c>
      <c r="AW30" s="51">
        <f>IFERROR('EUROSTAT EB ktoe'!AV30*Contents!$C$5,0)</f>
        <v>0</v>
      </c>
      <c r="AX30" s="51">
        <f>IFERROR('EUROSTAT EB ktoe'!AW30*Contents!$C$5,0)</f>
        <v>0</v>
      </c>
      <c r="AY30" s="51">
        <f>IFERROR('EUROSTAT EB ktoe'!AX30*Contents!$C$5,0)</f>
        <v>0</v>
      </c>
      <c r="AZ30" s="51">
        <f>IFERROR('EUROSTAT EB ktoe'!AY30*Contents!$C$5,0)</f>
        <v>0</v>
      </c>
      <c r="BA30" s="51">
        <f>IFERROR('EUROSTAT EB ktoe'!AZ30*Contents!$C$5,0)</f>
        <v>0</v>
      </c>
      <c r="BB30" s="52">
        <f>IFERROR('EUROSTAT EB ktoe'!BA30*Contents!$C$5,0)</f>
        <v>0</v>
      </c>
      <c r="BC30" s="35">
        <f>IFERROR('EUROSTAT EB ktoe'!BB30*Contents!$C$5,0)</f>
        <v>0</v>
      </c>
      <c r="BD30" s="51">
        <f>IFERROR('EUROSTAT EB ktoe'!BC30*Contents!$C$5,0)</f>
        <v>0</v>
      </c>
      <c r="BE30" s="51">
        <f>IFERROR('EUROSTAT EB ktoe'!BD30*Contents!$C$5,0)</f>
        <v>0</v>
      </c>
      <c r="BF30" s="51">
        <f>IFERROR('EUROSTAT EB ktoe'!BE30*Contents!$C$5,0)</f>
        <v>0</v>
      </c>
      <c r="BG30" s="51">
        <f>IFERROR('EUROSTAT EB ktoe'!BF30*Contents!$C$5,0)</f>
        <v>0</v>
      </c>
      <c r="BH30" s="51">
        <f>IFERROR('EUROSTAT EB ktoe'!BG30*Contents!$C$5,0)</f>
        <v>0</v>
      </c>
      <c r="BI30" s="51">
        <f>IFERROR('EUROSTAT EB ktoe'!BH30*Contents!$C$5,0)</f>
        <v>0</v>
      </c>
      <c r="BJ30" s="51">
        <f>IFERROR('EUROSTAT EB ktoe'!BI30*Contents!$C$5,0)</f>
        <v>0</v>
      </c>
      <c r="BK30" s="51">
        <f>IFERROR('EUROSTAT EB ktoe'!BJ30*Contents!$C$5,0)</f>
        <v>0</v>
      </c>
      <c r="BL30" s="51">
        <f>IFERROR('EUROSTAT EB ktoe'!BK30*Contents!$C$5,0)</f>
        <v>0</v>
      </c>
      <c r="BM30" s="51">
        <f>IFERROR('EUROSTAT EB ktoe'!BL30*Contents!$C$5,0)</f>
        <v>0</v>
      </c>
      <c r="BN30" s="51">
        <f>IFERROR('EUROSTAT EB ktoe'!BM30*Contents!$C$5,0)</f>
        <v>0</v>
      </c>
      <c r="BO30" s="51">
        <f>IFERROR('EUROSTAT EB ktoe'!BN30*Contents!$C$5,0)</f>
        <v>0</v>
      </c>
      <c r="BP30" s="51">
        <f>IFERROR('EUROSTAT EB ktoe'!BO30*Contents!$C$5,0)</f>
        <v>0</v>
      </c>
      <c r="BQ30" s="51">
        <f>IFERROR('EUROSTAT EB ktoe'!BP30*Contents!$C$5,0)</f>
        <v>0</v>
      </c>
      <c r="BR30" s="51">
        <f>IFERROR('EUROSTAT EB ktoe'!BQ30*Contents!$C$5,0)</f>
        <v>0</v>
      </c>
      <c r="BS30" s="51">
        <f>IFERROR('EUROSTAT EB ktoe'!BR30*Contents!$C$5,0)</f>
        <v>0</v>
      </c>
      <c r="BT30" s="51">
        <f>IFERROR('EUROSTAT EB ktoe'!BS30*Contents!$C$5,0)</f>
        <v>0</v>
      </c>
      <c r="BU30" s="36">
        <f>IFERROR('EUROSTAT EB ktoe'!BT30*Contents!$C$5,0)</f>
        <v>0</v>
      </c>
      <c r="BV30" s="35">
        <f>IFERROR('EUROSTAT EB ktoe'!BU30*Contents!$C$5,0)</f>
        <v>0</v>
      </c>
      <c r="BW30" s="51">
        <f>IFERROR('EUROSTAT EB ktoe'!BV30*Contents!$C$5,0)</f>
        <v>0</v>
      </c>
      <c r="BX30" s="51">
        <f>IFERROR('EUROSTAT EB ktoe'!BW30*Contents!$C$5,0)</f>
        <v>0</v>
      </c>
      <c r="BY30" s="52">
        <f>IFERROR('EUROSTAT EB ktoe'!BX30*Contents!$C$5,0)</f>
        <v>0</v>
      </c>
      <c r="BZ30" s="52">
        <f>IFERROR('EUROSTAT EB ktoe'!BY30*Contents!$C$5,0)</f>
        <v>6002.8245000000006</v>
      </c>
      <c r="CA30" s="52">
        <f>IFERROR('EUROSTAT EB ktoe'!BZ30*Contents!$C$5,0)</f>
        <v>0</v>
      </c>
      <c r="CB30" s="53">
        <f>IFERROR('EUROSTAT EB ktoe'!CA30*Contents!$C$5,0)</f>
        <v>4948.1277120000004</v>
      </c>
      <c r="CC30" s="52">
        <f>IFERROR('EUROSTAT EB ktoe'!CB30*Contents!$C$5,0)</f>
        <v>1054.696788</v>
      </c>
    </row>
    <row r="31" spans="1:81" ht="11.25" customHeight="1" x14ac:dyDescent="0.2">
      <c r="A31" s="47" t="s">
        <v>146</v>
      </c>
      <c r="B31" s="48" t="s">
        <v>200</v>
      </c>
      <c r="C31" s="48"/>
      <c r="D31" s="48"/>
      <c r="E31" s="48"/>
      <c r="F31" s="48"/>
      <c r="G31" s="49"/>
      <c r="H31" s="50" t="s">
        <v>201</v>
      </c>
      <c r="I31" s="167" t="s">
        <v>508</v>
      </c>
      <c r="J31" s="35">
        <f>IFERROR('EUROSTAT EB ktoe'!I31*Contents!$C$5,0)</f>
        <v>79107.576335999998</v>
      </c>
      <c r="K31" s="35">
        <f>IFERROR('EUROSTAT EB ktoe'!J31*Contents!$C$5,0)</f>
        <v>79107.576335999998</v>
      </c>
      <c r="L31" s="51">
        <f>IFERROR('EUROSTAT EB ktoe'!K31*Contents!$C$5,0)</f>
        <v>0</v>
      </c>
      <c r="M31" s="51">
        <f>IFERROR('EUROSTAT EB ktoe'!L31*Contents!$C$5,0)</f>
        <v>79107.576335999998</v>
      </c>
      <c r="N31" s="51">
        <f>IFERROR('EUROSTAT EB ktoe'!M31*Contents!$C$5,0)</f>
        <v>0</v>
      </c>
      <c r="O31" s="51">
        <f>IFERROR('EUROSTAT EB ktoe'!N31*Contents!$C$5,0)</f>
        <v>0</v>
      </c>
      <c r="P31" s="51">
        <f>IFERROR('EUROSTAT EB ktoe'!O31*Contents!$C$5,0)</f>
        <v>0</v>
      </c>
      <c r="Q31" s="51">
        <f>IFERROR('EUROSTAT EB ktoe'!P31*Contents!$C$5,0)</f>
        <v>0</v>
      </c>
      <c r="R31" s="51">
        <f>IFERROR('EUROSTAT EB ktoe'!Q31*Contents!$C$5,0)</f>
        <v>0</v>
      </c>
      <c r="S31" s="51">
        <f>IFERROR('EUROSTAT EB ktoe'!R31*Contents!$C$5,0)</f>
        <v>0</v>
      </c>
      <c r="T31" s="51">
        <f>IFERROR('EUROSTAT EB ktoe'!S31*Contents!$C$5,0)</f>
        <v>0</v>
      </c>
      <c r="U31" s="51">
        <f>IFERROR('EUROSTAT EB ktoe'!T31*Contents!$C$5,0)</f>
        <v>0</v>
      </c>
      <c r="V31" s="35">
        <f>IFERROR('EUROSTAT EB ktoe'!U31*Contents!$C$5,0)</f>
        <v>0</v>
      </c>
      <c r="W31" s="51">
        <f>IFERROR('EUROSTAT EB ktoe'!V31*Contents!$C$5,0)</f>
        <v>0</v>
      </c>
      <c r="X31" s="51">
        <f>IFERROR('EUROSTAT EB ktoe'!W31*Contents!$C$5,0)</f>
        <v>0</v>
      </c>
      <c r="Y31" s="51">
        <f>IFERROR('EUROSTAT EB ktoe'!X31*Contents!$C$5,0)</f>
        <v>0</v>
      </c>
      <c r="Z31" s="51">
        <f>IFERROR('EUROSTAT EB ktoe'!Y31*Contents!$C$5,0)</f>
        <v>0</v>
      </c>
      <c r="AA31" s="35">
        <f>IFERROR('EUROSTAT EB ktoe'!Z31*Contents!$C$5,0)</f>
        <v>0</v>
      </c>
      <c r="AB31" s="51">
        <f>IFERROR('EUROSTAT EB ktoe'!AA31*Contents!$C$5,0)</f>
        <v>0</v>
      </c>
      <c r="AC31" s="51">
        <f>IFERROR('EUROSTAT EB ktoe'!AB31*Contents!$C$5,0)</f>
        <v>0</v>
      </c>
      <c r="AD31" s="52">
        <f>IFERROR('EUROSTAT EB ktoe'!AC31*Contents!$C$5,0)</f>
        <v>0</v>
      </c>
      <c r="AE31" s="35">
        <f>IFERROR('EUROSTAT EB ktoe'!AD31*Contents!$C$5,0)</f>
        <v>0</v>
      </c>
      <c r="AF31" s="51">
        <f>IFERROR('EUROSTAT EB ktoe'!AE31*Contents!$C$5,0)</f>
        <v>0</v>
      </c>
      <c r="AG31" s="51">
        <f>IFERROR('EUROSTAT EB ktoe'!AF31*Contents!$C$5,0)</f>
        <v>0</v>
      </c>
      <c r="AH31" s="51">
        <f>IFERROR('EUROSTAT EB ktoe'!AG31*Contents!$C$5,0)</f>
        <v>0</v>
      </c>
      <c r="AI31" s="51">
        <f>IFERROR('EUROSTAT EB ktoe'!AH31*Contents!$C$5,0)</f>
        <v>0</v>
      </c>
      <c r="AJ31" s="51">
        <f>IFERROR('EUROSTAT EB ktoe'!AI31*Contents!$C$5,0)</f>
        <v>0</v>
      </c>
      <c r="AK31" s="51">
        <f>IFERROR('EUROSTAT EB ktoe'!AJ31*Contents!$C$5,0)</f>
        <v>0</v>
      </c>
      <c r="AL31" s="51">
        <f>IFERROR('EUROSTAT EB ktoe'!AK31*Contents!$C$5,0)</f>
        <v>0</v>
      </c>
      <c r="AM31" s="51">
        <f>IFERROR('EUROSTAT EB ktoe'!AL31*Contents!$C$5,0)</f>
        <v>0</v>
      </c>
      <c r="AN31" s="51">
        <f>IFERROR('EUROSTAT EB ktoe'!AM31*Contents!$C$5,0)</f>
        <v>0</v>
      </c>
      <c r="AO31" s="51">
        <f>IFERROR('EUROSTAT EB ktoe'!AN31*Contents!$C$5,0)</f>
        <v>0</v>
      </c>
      <c r="AP31" s="51">
        <f>IFERROR('EUROSTAT EB ktoe'!AO31*Contents!$C$5,0)</f>
        <v>0</v>
      </c>
      <c r="AQ31" s="51">
        <f>IFERROR('EUROSTAT EB ktoe'!AP31*Contents!$C$5,0)</f>
        <v>0</v>
      </c>
      <c r="AR31" s="51">
        <f>IFERROR('EUROSTAT EB ktoe'!AQ31*Contents!$C$5,0)</f>
        <v>0</v>
      </c>
      <c r="AS31" s="51">
        <f>IFERROR('EUROSTAT EB ktoe'!AR31*Contents!$C$5,0)</f>
        <v>0</v>
      </c>
      <c r="AT31" s="51">
        <f>IFERROR('EUROSTAT EB ktoe'!AS31*Contents!$C$5,0)</f>
        <v>0</v>
      </c>
      <c r="AU31" s="51">
        <f>IFERROR('EUROSTAT EB ktoe'!AT31*Contents!$C$5,0)</f>
        <v>0</v>
      </c>
      <c r="AV31" s="51">
        <f>IFERROR('EUROSTAT EB ktoe'!AU31*Contents!$C$5,0)</f>
        <v>0</v>
      </c>
      <c r="AW31" s="51">
        <f>IFERROR('EUROSTAT EB ktoe'!AV31*Contents!$C$5,0)</f>
        <v>0</v>
      </c>
      <c r="AX31" s="51">
        <f>IFERROR('EUROSTAT EB ktoe'!AW31*Contents!$C$5,0)</f>
        <v>0</v>
      </c>
      <c r="AY31" s="51">
        <f>IFERROR('EUROSTAT EB ktoe'!AX31*Contents!$C$5,0)</f>
        <v>0</v>
      </c>
      <c r="AZ31" s="51">
        <f>IFERROR('EUROSTAT EB ktoe'!AY31*Contents!$C$5,0)</f>
        <v>0</v>
      </c>
      <c r="BA31" s="51">
        <f>IFERROR('EUROSTAT EB ktoe'!AZ31*Contents!$C$5,0)</f>
        <v>0</v>
      </c>
      <c r="BB31" s="52">
        <f>IFERROR('EUROSTAT EB ktoe'!BA31*Contents!$C$5,0)</f>
        <v>0</v>
      </c>
      <c r="BC31" s="35">
        <f>IFERROR('EUROSTAT EB ktoe'!BB31*Contents!$C$5,0)</f>
        <v>0</v>
      </c>
      <c r="BD31" s="51">
        <f>IFERROR('EUROSTAT EB ktoe'!BC31*Contents!$C$5,0)</f>
        <v>0</v>
      </c>
      <c r="BE31" s="51">
        <f>IFERROR('EUROSTAT EB ktoe'!BD31*Contents!$C$5,0)</f>
        <v>0</v>
      </c>
      <c r="BF31" s="51">
        <f>IFERROR('EUROSTAT EB ktoe'!BE31*Contents!$C$5,0)</f>
        <v>0</v>
      </c>
      <c r="BG31" s="51">
        <f>IFERROR('EUROSTAT EB ktoe'!BF31*Contents!$C$5,0)</f>
        <v>0</v>
      </c>
      <c r="BH31" s="51">
        <f>IFERROR('EUROSTAT EB ktoe'!BG31*Contents!$C$5,0)</f>
        <v>0</v>
      </c>
      <c r="BI31" s="51">
        <f>IFERROR('EUROSTAT EB ktoe'!BH31*Contents!$C$5,0)</f>
        <v>0</v>
      </c>
      <c r="BJ31" s="51">
        <f>IFERROR('EUROSTAT EB ktoe'!BI31*Contents!$C$5,0)</f>
        <v>0</v>
      </c>
      <c r="BK31" s="51">
        <f>IFERROR('EUROSTAT EB ktoe'!BJ31*Contents!$C$5,0)</f>
        <v>0</v>
      </c>
      <c r="BL31" s="51">
        <f>IFERROR('EUROSTAT EB ktoe'!BK31*Contents!$C$5,0)</f>
        <v>0</v>
      </c>
      <c r="BM31" s="51">
        <f>IFERROR('EUROSTAT EB ktoe'!BL31*Contents!$C$5,0)</f>
        <v>0</v>
      </c>
      <c r="BN31" s="51">
        <f>IFERROR('EUROSTAT EB ktoe'!BM31*Contents!$C$5,0)</f>
        <v>0</v>
      </c>
      <c r="BO31" s="51">
        <f>IFERROR('EUROSTAT EB ktoe'!BN31*Contents!$C$5,0)</f>
        <v>0</v>
      </c>
      <c r="BP31" s="51">
        <f>IFERROR('EUROSTAT EB ktoe'!BO31*Contents!$C$5,0)</f>
        <v>0</v>
      </c>
      <c r="BQ31" s="51">
        <f>IFERROR('EUROSTAT EB ktoe'!BP31*Contents!$C$5,0)</f>
        <v>0</v>
      </c>
      <c r="BR31" s="51">
        <f>IFERROR('EUROSTAT EB ktoe'!BQ31*Contents!$C$5,0)</f>
        <v>0</v>
      </c>
      <c r="BS31" s="51">
        <f>IFERROR('EUROSTAT EB ktoe'!BR31*Contents!$C$5,0)</f>
        <v>0</v>
      </c>
      <c r="BT31" s="51">
        <f>IFERROR('EUROSTAT EB ktoe'!BS31*Contents!$C$5,0)</f>
        <v>0</v>
      </c>
      <c r="BU31" s="36">
        <f>IFERROR('EUROSTAT EB ktoe'!BT31*Contents!$C$5,0)</f>
        <v>0</v>
      </c>
      <c r="BV31" s="35">
        <f>IFERROR('EUROSTAT EB ktoe'!BU31*Contents!$C$5,0)</f>
        <v>0</v>
      </c>
      <c r="BW31" s="51">
        <f>IFERROR('EUROSTAT EB ktoe'!BV31*Contents!$C$5,0)</f>
        <v>0</v>
      </c>
      <c r="BX31" s="51">
        <f>IFERROR('EUROSTAT EB ktoe'!BW31*Contents!$C$5,0)</f>
        <v>0</v>
      </c>
      <c r="BY31" s="52">
        <f>IFERROR('EUROSTAT EB ktoe'!BX31*Contents!$C$5,0)</f>
        <v>0</v>
      </c>
      <c r="BZ31" s="52">
        <f>IFERROR('EUROSTAT EB ktoe'!BY31*Contents!$C$5,0)</f>
        <v>0</v>
      </c>
      <c r="CA31" s="52">
        <f>IFERROR('EUROSTAT EB ktoe'!BZ31*Contents!$C$5,0)</f>
        <v>0</v>
      </c>
      <c r="CB31" s="53">
        <f>IFERROR('EUROSTAT EB ktoe'!CA31*Contents!$C$5,0)</f>
        <v>79107.576335999998</v>
      </c>
      <c r="CC31" s="52">
        <f>IFERROR('EUROSTAT EB ktoe'!CB31*Contents!$C$5,0)</f>
        <v>0</v>
      </c>
    </row>
    <row r="32" spans="1:81" ht="11.25" customHeight="1" x14ac:dyDescent="0.2">
      <c r="A32" s="47" t="s">
        <v>146</v>
      </c>
      <c r="B32" s="48" t="s">
        <v>202</v>
      </c>
      <c r="C32" s="48"/>
      <c r="D32" s="48"/>
      <c r="E32" s="48"/>
      <c r="F32" s="48"/>
      <c r="G32" s="49"/>
      <c r="H32" s="50" t="s">
        <v>203</v>
      </c>
      <c r="I32" s="167" t="s">
        <v>509</v>
      </c>
      <c r="J32" s="35">
        <f>IFERROR('EUROSTAT EB ktoe'!I32*Contents!$C$5,0)</f>
        <v>96527.050812000001</v>
      </c>
      <c r="K32" s="35">
        <f>IFERROR('EUROSTAT EB ktoe'!J32*Contents!$C$5,0)</f>
        <v>96527.050812000001</v>
      </c>
      <c r="L32" s="51">
        <f>IFERROR('EUROSTAT EB ktoe'!K32*Contents!$C$5,0)</f>
        <v>0</v>
      </c>
      <c r="M32" s="51">
        <f>IFERROR('EUROSTAT EB ktoe'!L32*Contents!$C$5,0)</f>
        <v>42680.113596000003</v>
      </c>
      <c r="N32" s="51">
        <f>IFERROR('EUROSTAT EB ktoe'!M32*Contents!$C$5,0)</f>
        <v>0</v>
      </c>
      <c r="O32" s="51">
        <f>IFERROR('EUROSTAT EB ktoe'!N32*Contents!$C$5,0)</f>
        <v>0</v>
      </c>
      <c r="P32" s="51">
        <f>IFERROR('EUROSTAT EB ktoe'!O32*Contents!$C$5,0)</f>
        <v>0</v>
      </c>
      <c r="Q32" s="51">
        <f>IFERROR('EUROSTAT EB ktoe'!P32*Contents!$C$5,0)</f>
        <v>0</v>
      </c>
      <c r="R32" s="51">
        <f>IFERROR('EUROSTAT EB ktoe'!Q32*Contents!$C$5,0)</f>
        <v>53846.937216000006</v>
      </c>
      <c r="S32" s="51">
        <f>IFERROR('EUROSTAT EB ktoe'!R32*Contents!$C$5,0)</f>
        <v>0</v>
      </c>
      <c r="T32" s="51">
        <f>IFERROR('EUROSTAT EB ktoe'!S32*Contents!$C$5,0)</f>
        <v>0</v>
      </c>
      <c r="U32" s="51">
        <f>IFERROR('EUROSTAT EB ktoe'!T32*Contents!$C$5,0)</f>
        <v>0</v>
      </c>
      <c r="V32" s="35">
        <f>IFERROR('EUROSTAT EB ktoe'!U32*Contents!$C$5,0)</f>
        <v>0</v>
      </c>
      <c r="W32" s="51">
        <f>IFERROR('EUROSTAT EB ktoe'!V32*Contents!$C$5,0)</f>
        <v>0</v>
      </c>
      <c r="X32" s="51">
        <f>IFERROR('EUROSTAT EB ktoe'!W32*Contents!$C$5,0)</f>
        <v>0</v>
      </c>
      <c r="Y32" s="51">
        <f>IFERROR('EUROSTAT EB ktoe'!X32*Contents!$C$5,0)</f>
        <v>0</v>
      </c>
      <c r="Z32" s="51">
        <f>IFERROR('EUROSTAT EB ktoe'!Y32*Contents!$C$5,0)</f>
        <v>0</v>
      </c>
      <c r="AA32" s="35">
        <f>IFERROR('EUROSTAT EB ktoe'!Z32*Contents!$C$5,0)</f>
        <v>0</v>
      </c>
      <c r="AB32" s="51">
        <f>IFERROR('EUROSTAT EB ktoe'!AA32*Contents!$C$5,0)</f>
        <v>0</v>
      </c>
      <c r="AC32" s="51">
        <f>IFERROR('EUROSTAT EB ktoe'!AB32*Contents!$C$5,0)</f>
        <v>0</v>
      </c>
      <c r="AD32" s="52">
        <f>IFERROR('EUROSTAT EB ktoe'!AC32*Contents!$C$5,0)</f>
        <v>0</v>
      </c>
      <c r="AE32" s="35">
        <f>IFERROR('EUROSTAT EB ktoe'!AD32*Contents!$C$5,0)</f>
        <v>0</v>
      </c>
      <c r="AF32" s="51">
        <f>IFERROR('EUROSTAT EB ktoe'!AE32*Contents!$C$5,0)</f>
        <v>0</v>
      </c>
      <c r="AG32" s="51">
        <f>IFERROR('EUROSTAT EB ktoe'!AF32*Contents!$C$5,0)</f>
        <v>0</v>
      </c>
      <c r="AH32" s="51">
        <f>IFERROR('EUROSTAT EB ktoe'!AG32*Contents!$C$5,0)</f>
        <v>0</v>
      </c>
      <c r="AI32" s="51">
        <f>IFERROR('EUROSTAT EB ktoe'!AH32*Contents!$C$5,0)</f>
        <v>0</v>
      </c>
      <c r="AJ32" s="51">
        <f>IFERROR('EUROSTAT EB ktoe'!AI32*Contents!$C$5,0)</f>
        <v>0</v>
      </c>
      <c r="AK32" s="51">
        <f>IFERROR('EUROSTAT EB ktoe'!AJ32*Contents!$C$5,0)</f>
        <v>0</v>
      </c>
      <c r="AL32" s="51">
        <f>IFERROR('EUROSTAT EB ktoe'!AK32*Contents!$C$5,0)</f>
        <v>0</v>
      </c>
      <c r="AM32" s="51">
        <f>IFERROR('EUROSTAT EB ktoe'!AL32*Contents!$C$5,0)</f>
        <v>0</v>
      </c>
      <c r="AN32" s="51">
        <f>IFERROR('EUROSTAT EB ktoe'!AM32*Contents!$C$5,0)</f>
        <v>0</v>
      </c>
      <c r="AO32" s="51">
        <f>IFERROR('EUROSTAT EB ktoe'!AN32*Contents!$C$5,0)</f>
        <v>0</v>
      </c>
      <c r="AP32" s="51">
        <f>IFERROR('EUROSTAT EB ktoe'!AO32*Contents!$C$5,0)</f>
        <v>0</v>
      </c>
      <c r="AQ32" s="51">
        <f>IFERROR('EUROSTAT EB ktoe'!AP32*Contents!$C$5,0)</f>
        <v>0</v>
      </c>
      <c r="AR32" s="51">
        <f>IFERROR('EUROSTAT EB ktoe'!AQ32*Contents!$C$5,0)</f>
        <v>0</v>
      </c>
      <c r="AS32" s="51">
        <f>IFERROR('EUROSTAT EB ktoe'!AR32*Contents!$C$5,0)</f>
        <v>0</v>
      </c>
      <c r="AT32" s="51">
        <f>IFERROR('EUROSTAT EB ktoe'!AS32*Contents!$C$5,0)</f>
        <v>0</v>
      </c>
      <c r="AU32" s="51">
        <f>IFERROR('EUROSTAT EB ktoe'!AT32*Contents!$C$5,0)</f>
        <v>0</v>
      </c>
      <c r="AV32" s="51">
        <f>IFERROR('EUROSTAT EB ktoe'!AU32*Contents!$C$5,0)</f>
        <v>0</v>
      </c>
      <c r="AW32" s="51">
        <f>IFERROR('EUROSTAT EB ktoe'!AV32*Contents!$C$5,0)</f>
        <v>0</v>
      </c>
      <c r="AX32" s="51">
        <f>IFERROR('EUROSTAT EB ktoe'!AW32*Contents!$C$5,0)</f>
        <v>0</v>
      </c>
      <c r="AY32" s="51">
        <f>IFERROR('EUROSTAT EB ktoe'!AX32*Contents!$C$5,0)</f>
        <v>0</v>
      </c>
      <c r="AZ32" s="51">
        <f>IFERROR('EUROSTAT EB ktoe'!AY32*Contents!$C$5,0)</f>
        <v>0</v>
      </c>
      <c r="BA32" s="51">
        <f>IFERROR('EUROSTAT EB ktoe'!AZ32*Contents!$C$5,0)</f>
        <v>0</v>
      </c>
      <c r="BB32" s="52">
        <f>IFERROR('EUROSTAT EB ktoe'!BA32*Contents!$C$5,0)</f>
        <v>0</v>
      </c>
      <c r="BC32" s="35">
        <f>IFERROR('EUROSTAT EB ktoe'!BB32*Contents!$C$5,0)</f>
        <v>0</v>
      </c>
      <c r="BD32" s="51">
        <f>IFERROR('EUROSTAT EB ktoe'!BC32*Contents!$C$5,0)</f>
        <v>0</v>
      </c>
      <c r="BE32" s="51">
        <f>IFERROR('EUROSTAT EB ktoe'!BD32*Contents!$C$5,0)</f>
        <v>0</v>
      </c>
      <c r="BF32" s="51">
        <f>IFERROR('EUROSTAT EB ktoe'!BE32*Contents!$C$5,0)</f>
        <v>0</v>
      </c>
      <c r="BG32" s="51">
        <f>IFERROR('EUROSTAT EB ktoe'!BF32*Contents!$C$5,0)</f>
        <v>0</v>
      </c>
      <c r="BH32" s="51">
        <f>IFERROR('EUROSTAT EB ktoe'!BG32*Contents!$C$5,0)</f>
        <v>0</v>
      </c>
      <c r="BI32" s="51">
        <f>IFERROR('EUROSTAT EB ktoe'!BH32*Contents!$C$5,0)</f>
        <v>0</v>
      </c>
      <c r="BJ32" s="51">
        <f>IFERROR('EUROSTAT EB ktoe'!BI32*Contents!$C$5,0)</f>
        <v>0</v>
      </c>
      <c r="BK32" s="51">
        <f>IFERROR('EUROSTAT EB ktoe'!BJ32*Contents!$C$5,0)</f>
        <v>0</v>
      </c>
      <c r="BL32" s="51">
        <f>IFERROR('EUROSTAT EB ktoe'!BK32*Contents!$C$5,0)</f>
        <v>0</v>
      </c>
      <c r="BM32" s="51">
        <f>IFERROR('EUROSTAT EB ktoe'!BL32*Contents!$C$5,0)</f>
        <v>0</v>
      </c>
      <c r="BN32" s="51">
        <f>IFERROR('EUROSTAT EB ktoe'!BM32*Contents!$C$5,0)</f>
        <v>0</v>
      </c>
      <c r="BO32" s="51">
        <f>IFERROR('EUROSTAT EB ktoe'!BN32*Contents!$C$5,0)</f>
        <v>0</v>
      </c>
      <c r="BP32" s="51">
        <f>IFERROR('EUROSTAT EB ktoe'!BO32*Contents!$C$5,0)</f>
        <v>0</v>
      </c>
      <c r="BQ32" s="51">
        <f>IFERROR('EUROSTAT EB ktoe'!BP32*Contents!$C$5,0)</f>
        <v>0</v>
      </c>
      <c r="BR32" s="51">
        <f>IFERROR('EUROSTAT EB ktoe'!BQ32*Contents!$C$5,0)</f>
        <v>0</v>
      </c>
      <c r="BS32" s="51">
        <f>IFERROR('EUROSTAT EB ktoe'!BR32*Contents!$C$5,0)</f>
        <v>0</v>
      </c>
      <c r="BT32" s="51">
        <f>IFERROR('EUROSTAT EB ktoe'!BS32*Contents!$C$5,0)</f>
        <v>0</v>
      </c>
      <c r="BU32" s="36">
        <f>IFERROR('EUROSTAT EB ktoe'!BT32*Contents!$C$5,0)</f>
        <v>0</v>
      </c>
      <c r="BV32" s="35">
        <f>IFERROR('EUROSTAT EB ktoe'!BU32*Contents!$C$5,0)</f>
        <v>0</v>
      </c>
      <c r="BW32" s="51">
        <f>IFERROR('EUROSTAT EB ktoe'!BV32*Contents!$C$5,0)</f>
        <v>0</v>
      </c>
      <c r="BX32" s="51">
        <f>IFERROR('EUROSTAT EB ktoe'!BW32*Contents!$C$5,0)</f>
        <v>0</v>
      </c>
      <c r="BY32" s="52">
        <f>IFERROR('EUROSTAT EB ktoe'!BX32*Contents!$C$5,0)</f>
        <v>0</v>
      </c>
      <c r="BZ32" s="52">
        <f>IFERROR('EUROSTAT EB ktoe'!BY32*Contents!$C$5,0)</f>
        <v>0</v>
      </c>
      <c r="CA32" s="52">
        <f>IFERROR('EUROSTAT EB ktoe'!BZ32*Contents!$C$5,0)</f>
        <v>0</v>
      </c>
      <c r="CB32" s="53">
        <f>IFERROR('EUROSTAT EB ktoe'!CA32*Contents!$C$5,0)</f>
        <v>96527.050812000001</v>
      </c>
      <c r="CC32" s="52">
        <f>IFERROR('EUROSTAT EB ktoe'!CB32*Contents!$C$5,0)</f>
        <v>0</v>
      </c>
    </row>
    <row r="33" spans="1:81" ht="11.25" customHeight="1" x14ac:dyDescent="0.2">
      <c r="A33" s="47" t="s">
        <v>146</v>
      </c>
      <c r="B33" s="48" t="s">
        <v>204</v>
      </c>
      <c r="C33" s="48"/>
      <c r="D33" s="48"/>
      <c r="E33" s="48"/>
      <c r="F33" s="48"/>
      <c r="G33" s="49"/>
      <c r="H33" s="50" t="s">
        <v>205</v>
      </c>
      <c r="I33" s="167" t="s">
        <v>510</v>
      </c>
      <c r="J33" s="35">
        <f>IFERROR('EUROSTAT EB ktoe'!I33*Contents!$C$5,0)</f>
        <v>0</v>
      </c>
      <c r="K33" s="35">
        <f>IFERROR('EUROSTAT EB ktoe'!J33*Contents!$C$5,0)</f>
        <v>0</v>
      </c>
      <c r="L33" s="51">
        <f>IFERROR('EUROSTAT EB ktoe'!K33*Contents!$C$5,0)</f>
        <v>0</v>
      </c>
      <c r="M33" s="51">
        <f>IFERROR('EUROSTAT EB ktoe'!L33*Contents!$C$5,0)</f>
        <v>0</v>
      </c>
      <c r="N33" s="51">
        <f>IFERROR('EUROSTAT EB ktoe'!M33*Contents!$C$5,0)</f>
        <v>0</v>
      </c>
      <c r="O33" s="51">
        <f>IFERROR('EUROSTAT EB ktoe'!N33*Contents!$C$5,0)</f>
        <v>0</v>
      </c>
      <c r="P33" s="51">
        <f>IFERROR('EUROSTAT EB ktoe'!O33*Contents!$C$5,0)</f>
        <v>0</v>
      </c>
      <c r="Q33" s="51">
        <f>IFERROR('EUROSTAT EB ktoe'!P33*Contents!$C$5,0)</f>
        <v>0</v>
      </c>
      <c r="R33" s="51">
        <f>IFERROR('EUROSTAT EB ktoe'!Q33*Contents!$C$5,0)</f>
        <v>0</v>
      </c>
      <c r="S33" s="51">
        <f>IFERROR('EUROSTAT EB ktoe'!R33*Contents!$C$5,0)</f>
        <v>0</v>
      </c>
      <c r="T33" s="51">
        <f>IFERROR('EUROSTAT EB ktoe'!S33*Contents!$C$5,0)</f>
        <v>0</v>
      </c>
      <c r="U33" s="51">
        <f>IFERROR('EUROSTAT EB ktoe'!T33*Contents!$C$5,0)</f>
        <v>0</v>
      </c>
      <c r="V33" s="35">
        <f>IFERROR('EUROSTAT EB ktoe'!U33*Contents!$C$5,0)</f>
        <v>0</v>
      </c>
      <c r="W33" s="51">
        <f>IFERROR('EUROSTAT EB ktoe'!V33*Contents!$C$5,0)</f>
        <v>0</v>
      </c>
      <c r="X33" s="51">
        <f>IFERROR('EUROSTAT EB ktoe'!W33*Contents!$C$5,0)</f>
        <v>0</v>
      </c>
      <c r="Y33" s="51">
        <f>IFERROR('EUROSTAT EB ktoe'!X33*Contents!$C$5,0)</f>
        <v>0</v>
      </c>
      <c r="Z33" s="51">
        <f>IFERROR('EUROSTAT EB ktoe'!Y33*Contents!$C$5,0)</f>
        <v>0</v>
      </c>
      <c r="AA33" s="35">
        <f>IFERROR('EUROSTAT EB ktoe'!Z33*Contents!$C$5,0)</f>
        <v>0</v>
      </c>
      <c r="AB33" s="51">
        <f>IFERROR('EUROSTAT EB ktoe'!AA33*Contents!$C$5,0)</f>
        <v>0</v>
      </c>
      <c r="AC33" s="51">
        <f>IFERROR('EUROSTAT EB ktoe'!AB33*Contents!$C$5,0)</f>
        <v>0</v>
      </c>
      <c r="AD33" s="52">
        <f>IFERROR('EUROSTAT EB ktoe'!AC33*Contents!$C$5,0)</f>
        <v>0</v>
      </c>
      <c r="AE33" s="35">
        <f>IFERROR('EUROSTAT EB ktoe'!AD33*Contents!$C$5,0)</f>
        <v>0</v>
      </c>
      <c r="AF33" s="51">
        <f>IFERROR('EUROSTAT EB ktoe'!AE33*Contents!$C$5,0)</f>
        <v>0</v>
      </c>
      <c r="AG33" s="51">
        <f>IFERROR('EUROSTAT EB ktoe'!AF33*Contents!$C$5,0)</f>
        <v>0</v>
      </c>
      <c r="AH33" s="51">
        <f>IFERROR('EUROSTAT EB ktoe'!AG33*Contents!$C$5,0)</f>
        <v>0</v>
      </c>
      <c r="AI33" s="51">
        <f>IFERROR('EUROSTAT EB ktoe'!AH33*Contents!$C$5,0)</f>
        <v>0</v>
      </c>
      <c r="AJ33" s="51">
        <f>IFERROR('EUROSTAT EB ktoe'!AI33*Contents!$C$5,0)</f>
        <v>0</v>
      </c>
      <c r="AK33" s="51">
        <f>IFERROR('EUROSTAT EB ktoe'!AJ33*Contents!$C$5,0)</f>
        <v>0</v>
      </c>
      <c r="AL33" s="51">
        <f>IFERROR('EUROSTAT EB ktoe'!AK33*Contents!$C$5,0)</f>
        <v>0</v>
      </c>
      <c r="AM33" s="51">
        <f>IFERROR('EUROSTAT EB ktoe'!AL33*Contents!$C$5,0)</f>
        <v>0</v>
      </c>
      <c r="AN33" s="51">
        <f>IFERROR('EUROSTAT EB ktoe'!AM33*Contents!$C$5,0)</f>
        <v>0</v>
      </c>
      <c r="AO33" s="51">
        <f>IFERROR('EUROSTAT EB ktoe'!AN33*Contents!$C$5,0)</f>
        <v>0</v>
      </c>
      <c r="AP33" s="51">
        <f>IFERROR('EUROSTAT EB ktoe'!AO33*Contents!$C$5,0)</f>
        <v>0</v>
      </c>
      <c r="AQ33" s="51">
        <f>IFERROR('EUROSTAT EB ktoe'!AP33*Contents!$C$5,0)</f>
        <v>0</v>
      </c>
      <c r="AR33" s="51">
        <f>IFERROR('EUROSTAT EB ktoe'!AQ33*Contents!$C$5,0)</f>
        <v>0</v>
      </c>
      <c r="AS33" s="51">
        <f>IFERROR('EUROSTAT EB ktoe'!AR33*Contents!$C$5,0)</f>
        <v>0</v>
      </c>
      <c r="AT33" s="51">
        <f>IFERROR('EUROSTAT EB ktoe'!AS33*Contents!$C$5,0)</f>
        <v>0</v>
      </c>
      <c r="AU33" s="51">
        <f>IFERROR('EUROSTAT EB ktoe'!AT33*Contents!$C$5,0)</f>
        <v>0</v>
      </c>
      <c r="AV33" s="51">
        <f>IFERROR('EUROSTAT EB ktoe'!AU33*Contents!$C$5,0)</f>
        <v>0</v>
      </c>
      <c r="AW33" s="51">
        <f>IFERROR('EUROSTAT EB ktoe'!AV33*Contents!$C$5,0)</f>
        <v>0</v>
      </c>
      <c r="AX33" s="51">
        <f>IFERROR('EUROSTAT EB ktoe'!AW33*Contents!$C$5,0)</f>
        <v>0</v>
      </c>
      <c r="AY33" s="51">
        <f>IFERROR('EUROSTAT EB ktoe'!AX33*Contents!$C$5,0)</f>
        <v>0</v>
      </c>
      <c r="AZ33" s="51">
        <f>IFERROR('EUROSTAT EB ktoe'!AY33*Contents!$C$5,0)</f>
        <v>0</v>
      </c>
      <c r="BA33" s="51">
        <f>IFERROR('EUROSTAT EB ktoe'!AZ33*Contents!$C$5,0)</f>
        <v>0</v>
      </c>
      <c r="BB33" s="52">
        <f>IFERROR('EUROSTAT EB ktoe'!BA33*Contents!$C$5,0)</f>
        <v>0</v>
      </c>
      <c r="BC33" s="35">
        <f>IFERROR('EUROSTAT EB ktoe'!BB33*Contents!$C$5,0)</f>
        <v>0</v>
      </c>
      <c r="BD33" s="51">
        <f>IFERROR('EUROSTAT EB ktoe'!BC33*Contents!$C$5,0)</f>
        <v>0</v>
      </c>
      <c r="BE33" s="51">
        <f>IFERROR('EUROSTAT EB ktoe'!BD33*Contents!$C$5,0)</f>
        <v>0</v>
      </c>
      <c r="BF33" s="51">
        <f>IFERROR('EUROSTAT EB ktoe'!BE33*Contents!$C$5,0)</f>
        <v>0</v>
      </c>
      <c r="BG33" s="51">
        <f>IFERROR('EUROSTAT EB ktoe'!BF33*Contents!$C$5,0)</f>
        <v>0</v>
      </c>
      <c r="BH33" s="51">
        <f>IFERROR('EUROSTAT EB ktoe'!BG33*Contents!$C$5,0)</f>
        <v>0</v>
      </c>
      <c r="BI33" s="51">
        <f>IFERROR('EUROSTAT EB ktoe'!BH33*Contents!$C$5,0)</f>
        <v>0</v>
      </c>
      <c r="BJ33" s="51">
        <f>IFERROR('EUROSTAT EB ktoe'!BI33*Contents!$C$5,0)</f>
        <v>0</v>
      </c>
      <c r="BK33" s="51">
        <f>IFERROR('EUROSTAT EB ktoe'!BJ33*Contents!$C$5,0)</f>
        <v>0</v>
      </c>
      <c r="BL33" s="51">
        <f>IFERROR('EUROSTAT EB ktoe'!BK33*Contents!$C$5,0)</f>
        <v>0</v>
      </c>
      <c r="BM33" s="51">
        <f>IFERROR('EUROSTAT EB ktoe'!BL33*Contents!$C$5,0)</f>
        <v>0</v>
      </c>
      <c r="BN33" s="51">
        <f>IFERROR('EUROSTAT EB ktoe'!BM33*Contents!$C$5,0)</f>
        <v>0</v>
      </c>
      <c r="BO33" s="51">
        <f>IFERROR('EUROSTAT EB ktoe'!BN33*Contents!$C$5,0)</f>
        <v>0</v>
      </c>
      <c r="BP33" s="51">
        <f>IFERROR('EUROSTAT EB ktoe'!BO33*Contents!$C$5,0)</f>
        <v>0</v>
      </c>
      <c r="BQ33" s="51">
        <f>IFERROR('EUROSTAT EB ktoe'!BP33*Contents!$C$5,0)</f>
        <v>0</v>
      </c>
      <c r="BR33" s="51">
        <f>IFERROR('EUROSTAT EB ktoe'!BQ33*Contents!$C$5,0)</f>
        <v>0</v>
      </c>
      <c r="BS33" s="51">
        <f>IFERROR('EUROSTAT EB ktoe'!BR33*Contents!$C$5,0)</f>
        <v>0</v>
      </c>
      <c r="BT33" s="51">
        <f>IFERROR('EUROSTAT EB ktoe'!BS33*Contents!$C$5,0)</f>
        <v>0</v>
      </c>
      <c r="BU33" s="36">
        <f>IFERROR('EUROSTAT EB ktoe'!BT33*Contents!$C$5,0)</f>
        <v>0</v>
      </c>
      <c r="BV33" s="35">
        <f>IFERROR('EUROSTAT EB ktoe'!BU33*Contents!$C$5,0)</f>
        <v>0</v>
      </c>
      <c r="BW33" s="51">
        <f>IFERROR('EUROSTAT EB ktoe'!BV33*Contents!$C$5,0)</f>
        <v>0</v>
      </c>
      <c r="BX33" s="51">
        <f>IFERROR('EUROSTAT EB ktoe'!BW33*Contents!$C$5,0)</f>
        <v>0</v>
      </c>
      <c r="BY33" s="52">
        <f>IFERROR('EUROSTAT EB ktoe'!BX33*Contents!$C$5,0)</f>
        <v>0</v>
      </c>
      <c r="BZ33" s="52">
        <f>IFERROR('EUROSTAT EB ktoe'!BY33*Contents!$C$5,0)</f>
        <v>0</v>
      </c>
      <c r="CA33" s="52">
        <f>IFERROR('EUROSTAT EB ktoe'!BZ33*Contents!$C$5,0)</f>
        <v>0</v>
      </c>
      <c r="CB33" s="53">
        <f>IFERROR('EUROSTAT EB ktoe'!CA33*Contents!$C$5,0)</f>
        <v>0</v>
      </c>
      <c r="CC33" s="52">
        <f>IFERROR('EUROSTAT EB ktoe'!CB33*Contents!$C$5,0)</f>
        <v>0</v>
      </c>
    </row>
    <row r="34" spans="1:81" ht="11.25" customHeight="1" x14ac:dyDescent="0.2">
      <c r="A34" s="47" t="s">
        <v>146</v>
      </c>
      <c r="B34" s="48" t="s">
        <v>206</v>
      </c>
      <c r="C34" s="48"/>
      <c r="D34" s="48"/>
      <c r="E34" s="48"/>
      <c r="F34" s="48"/>
      <c r="G34" s="49"/>
      <c r="H34" s="50" t="s">
        <v>207</v>
      </c>
      <c r="I34" s="167" t="s">
        <v>511</v>
      </c>
      <c r="J34" s="35">
        <f>IFERROR('EUROSTAT EB ktoe'!I34*Contents!$C$5,0)</f>
        <v>4332855.429432</v>
      </c>
      <c r="K34" s="35">
        <f>IFERROR('EUROSTAT EB ktoe'!J34*Contents!$C$5,0)</f>
        <v>0</v>
      </c>
      <c r="L34" s="51">
        <f>IFERROR('EUROSTAT EB ktoe'!K34*Contents!$C$5,0)</f>
        <v>0</v>
      </c>
      <c r="M34" s="51">
        <f>IFERROR('EUROSTAT EB ktoe'!L34*Contents!$C$5,0)</f>
        <v>0</v>
      </c>
      <c r="N34" s="51">
        <f>IFERROR('EUROSTAT EB ktoe'!M34*Contents!$C$5,0)</f>
        <v>0</v>
      </c>
      <c r="O34" s="51">
        <f>IFERROR('EUROSTAT EB ktoe'!N34*Contents!$C$5,0)</f>
        <v>0</v>
      </c>
      <c r="P34" s="51">
        <f>IFERROR('EUROSTAT EB ktoe'!O34*Contents!$C$5,0)</f>
        <v>0</v>
      </c>
      <c r="Q34" s="51">
        <f>IFERROR('EUROSTAT EB ktoe'!P34*Contents!$C$5,0)</f>
        <v>0</v>
      </c>
      <c r="R34" s="51">
        <f>IFERROR('EUROSTAT EB ktoe'!Q34*Contents!$C$5,0)</f>
        <v>0</v>
      </c>
      <c r="S34" s="51">
        <f>IFERROR('EUROSTAT EB ktoe'!R34*Contents!$C$5,0)</f>
        <v>0</v>
      </c>
      <c r="T34" s="51">
        <f>IFERROR('EUROSTAT EB ktoe'!S34*Contents!$C$5,0)</f>
        <v>0</v>
      </c>
      <c r="U34" s="51">
        <f>IFERROR('EUROSTAT EB ktoe'!T34*Contents!$C$5,0)</f>
        <v>0</v>
      </c>
      <c r="V34" s="35">
        <f>IFERROR('EUROSTAT EB ktoe'!U34*Contents!$C$5,0)</f>
        <v>0</v>
      </c>
      <c r="W34" s="51">
        <f>IFERROR('EUROSTAT EB ktoe'!V34*Contents!$C$5,0)</f>
        <v>0</v>
      </c>
      <c r="X34" s="51">
        <f>IFERROR('EUROSTAT EB ktoe'!W34*Contents!$C$5,0)</f>
        <v>0</v>
      </c>
      <c r="Y34" s="51">
        <f>IFERROR('EUROSTAT EB ktoe'!X34*Contents!$C$5,0)</f>
        <v>0</v>
      </c>
      <c r="Z34" s="51">
        <f>IFERROR('EUROSTAT EB ktoe'!Y34*Contents!$C$5,0)</f>
        <v>0</v>
      </c>
      <c r="AA34" s="35">
        <f>IFERROR('EUROSTAT EB ktoe'!Z34*Contents!$C$5,0)</f>
        <v>0</v>
      </c>
      <c r="AB34" s="51">
        <f>IFERROR('EUROSTAT EB ktoe'!AA34*Contents!$C$5,0)</f>
        <v>0</v>
      </c>
      <c r="AC34" s="51">
        <f>IFERROR('EUROSTAT EB ktoe'!AB34*Contents!$C$5,0)</f>
        <v>0</v>
      </c>
      <c r="AD34" s="52">
        <f>IFERROR('EUROSTAT EB ktoe'!AC34*Contents!$C$5,0)</f>
        <v>0</v>
      </c>
      <c r="AE34" s="35">
        <f>IFERROR('EUROSTAT EB ktoe'!AD34*Contents!$C$5,0)</f>
        <v>4332855.429432</v>
      </c>
      <c r="AF34" s="51">
        <f>IFERROR('EUROSTAT EB ktoe'!AE34*Contents!$C$5,0)</f>
        <v>2468435.9175720001</v>
      </c>
      <c r="AG34" s="51">
        <f>IFERROR('EUROSTAT EB ktoe'!AF34*Contents!$C$5,0)</f>
        <v>283985.159292</v>
      </c>
      <c r="AH34" s="51">
        <f>IFERROR('EUROSTAT EB ktoe'!AG34*Contents!$C$5,0)</f>
        <v>305815.67877600004</v>
      </c>
      <c r="AI34" s="51">
        <f>IFERROR('EUROSTAT EB ktoe'!AH34*Contents!$C$5,0)</f>
        <v>29994.779484000002</v>
      </c>
      <c r="AJ34" s="51">
        <f>IFERROR('EUROSTAT EB ktoe'!AI34*Contents!$C$5,0)</f>
        <v>0</v>
      </c>
      <c r="AK34" s="51">
        <f>IFERROR('EUROSTAT EB ktoe'!AJ34*Contents!$C$5,0)</f>
        <v>99593.128188000002</v>
      </c>
      <c r="AL34" s="51">
        <f>IFERROR('EUROSTAT EB ktoe'!AK34*Contents!$C$5,0)</f>
        <v>0</v>
      </c>
      <c r="AM34" s="51">
        <f>IFERROR('EUROSTAT EB ktoe'!AL34*Contents!$C$5,0)</f>
        <v>54226.512504000006</v>
      </c>
      <c r="AN34" s="51">
        <f>IFERROR('EUROSTAT EB ktoe'!AM34*Contents!$C$5,0)</f>
        <v>607.42094399999996</v>
      </c>
      <c r="AO34" s="51">
        <f>IFERROR('EUROSTAT EB ktoe'!AN34*Contents!$C$5,0)</f>
        <v>2.0096640000000003</v>
      </c>
      <c r="AP34" s="51">
        <f>IFERROR('EUROSTAT EB ktoe'!AO34*Contents!$C$5,0)</f>
        <v>0</v>
      </c>
      <c r="AQ34" s="51">
        <f>IFERROR('EUROSTAT EB ktoe'!AP34*Contents!$C$5,0)</f>
        <v>1762.8940080000002</v>
      </c>
      <c r="AR34" s="51">
        <f>IFERROR('EUROSTAT EB ktoe'!AQ34*Contents!$C$5,0)</f>
        <v>10755.470520000001</v>
      </c>
      <c r="AS34" s="51">
        <f>IFERROR('EUROSTAT EB ktoe'!AR34*Contents!$C$5,0)</f>
        <v>811102.1069880001</v>
      </c>
      <c r="AT34" s="51">
        <f>IFERROR('EUROSTAT EB ktoe'!AS34*Contents!$C$5,0)</f>
        <v>12283.108236000002</v>
      </c>
      <c r="AU34" s="51">
        <f>IFERROR('EUROSTAT EB ktoe'!AT34*Contents!$C$5,0)</f>
        <v>130365.982584</v>
      </c>
      <c r="AV34" s="51">
        <f>IFERROR('EUROSTAT EB ktoe'!AU34*Contents!$C$5,0)</f>
        <v>81330.557796000008</v>
      </c>
      <c r="AW34" s="51">
        <f>IFERROR('EUROSTAT EB ktoe'!AV34*Contents!$C$5,0)</f>
        <v>4281.6310199999998</v>
      </c>
      <c r="AX34" s="51">
        <f>IFERROR('EUROSTAT EB ktoe'!AW34*Contents!$C$5,0)</f>
        <v>87.294780000000003</v>
      </c>
      <c r="AY34" s="51">
        <f>IFERROR('EUROSTAT EB ktoe'!AX34*Contents!$C$5,0)</f>
        <v>0</v>
      </c>
      <c r="AZ34" s="51">
        <f>IFERROR('EUROSTAT EB ktoe'!AY34*Contents!$C$5,0)</f>
        <v>566.43217200000004</v>
      </c>
      <c r="BA34" s="51">
        <f>IFERROR('EUROSTAT EB ktoe'!AZ34*Contents!$C$5,0)</f>
        <v>37659.344903999998</v>
      </c>
      <c r="BB34" s="52">
        <f>IFERROR('EUROSTAT EB ktoe'!BA34*Contents!$C$5,0)</f>
        <v>0</v>
      </c>
      <c r="BC34" s="35">
        <f>IFERROR('EUROSTAT EB ktoe'!BB34*Contents!$C$5,0)</f>
        <v>0</v>
      </c>
      <c r="BD34" s="51">
        <f>IFERROR('EUROSTAT EB ktoe'!BC34*Contents!$C$5,0)</f>
        <v>0</v>
      </c>
      <c r="BE34" s="51">
        <f>IFERROR('EUROSTAT EB ktoe'!BD34*Contents!$C$5,0)</f>
        <v>0</v>
      </c>
      <c r="BF34" s="51">
        <f>IFERROR('EUROSTAT EB ktoe'!BE34*Contents!$C$5,0)</f>
        <v>0</v>
      </c>
      <c r="BG34" s="51">
        <f>IFERROR('EUROSTAT EB ktoe'!BF34*Contents!$C$5,0)</f>
        <v>0</v>
      </c>
      <c r="BH34" s="51">
        <f>IFERROR('EUROSTAT EB ktoe'!BG34*Contents!$C$5,0)</f>
        <v>0</v>
      </c>
      <c r="BI34" s="51">
        <f>IFERROR('EUROSTAT EB ktoe'!BH34*Contents!$C$5,0)</f>
        <v>0</v>
      </c>
      <c r="BJ34" s="51">
        <f>IFERROR('EUROSTAT EB ktoe'!BI34*Contents!$C$5,0)</f>
        <v>0</v>
      </c>
      <c r="BK34" s="51">
        <f>IFERROR('EUROSTAT EB ktoe'!BJ34*Contents!$C$5,0)</f>
        <v>0</v>
      </c>
      <c r="BL34" s="51">
        <f>IFERROR('EUROSTAT EB ktoe'!BK34*Contents!$C$5,0)</f>
        <v>0</v>
      </c>
      <c r="BM34" s="51">
        <f>IFERROR('EUROSTAT EB ktoe'!BL34*Contents!$C$5,0)</f>
        <v>0</v>
      </c>
      <c r="BN34" s="51">
        <f>IFERROR('EUROSTAT EB ktoe'!BM34*Contents!$C$5,0)</f>
        <v>0</v>
      </c>
      <c r="BO34" s="51">
        <f>IFERROR('EUROSTAT EB ktoe'!BN34*Contents!$C$5,0)</f>
        <v>0</v>
      </c>
      <c r="BP34" s="51">
        <f>IFERROR('EUROSTAT EB ktoe'!BO34*Contents!$C$5,0)</f>
        <v>0</v>
      </c>
      <c r="BQ34" s="51">
        <f>IFERROR('EUROSTAT EB ktoe'!BP34*Contents!$C$5,0)</f>
        <v>0</v>
      </c>
      <c r="BR34" s="51">
        <f>IFERROR('EUROSTAT EB ktoe'!BQ34*Contents!$C$5,0)</f>
        <v>0</v>
      </c>
      <c r="BS34" s="51">
        <f>IFERROR('EUROSTAT EB ktoe'!BR34*Contents!$C$5,0)</f>
        <v>0</v>
      </c>
      <c r="BT34" s="51">
        <f>IFERROR('EUROSTAT EB ktoe'!BS34*Contents!$C$5,0)</f>
        <v>0</v>
      </c>
      <c r="BU34" s="36">
        <f>IFERROR('EUROSTAT EB ktoe'!BT34*Contents!$C$5,0)</f>
        <v>0</v>
      </c>
      <c r="BV34" s="35">
        <f>IFERROR('EUROSTAT EB ktoe'!BU34*Contents!$C$5,0)</f>
        <v>0</v>
      </c>
      <c r="BW34" s="51">
        <f>IFERROR('EUROSTAT EB ktoe'!BV34*Contents!$C$5,0)</f>
        <v>0</v>
      </c>
      <c r="BX34" s="51">
        <f>IFERROR('EUROSTAT EB ktoe'!BW34*Contents!$C$5,0)</f>
        <v>0</v>
      </c>
      <c r="BY34" s="52">
        <f>IFERROR('EUROSTAT EB ktoe'!BX34*Contents!$C$5,0)</f>
        <v>0</v>
      </c>
      <c r="BZ34" s="52">
        <f>IFERROR('EUROSTAT EB ktoe'!BY34*Contents!$C$5,0)</f>
        <v>0</v>
      </c>
      <c r="CA34" s="52">
        <f>IFERROR('EUROSTAT EB ktoe'!BZ34*Contents!$C$5,0)</f>
        <v>0</v>
      </c>
      <c r="CB34" s="53">
        <f>IFERROR('EUROSTAT EB ktoe'!CA34*Contents!$C$5,0)</f>
        <v>4332855.429432</v>
      </c>
      <c r="CC34" s="52">
        <f>IFERROR('EUROSTAT EB ktoe'!CB34*Contents!$C$5,0)</f>
        <v>0</v>
      </c>
    </row>
    <row r="35" spans="1:81" ht="11.25" customHeight="1" x14ac:dyDescent="0.2">
      <c r="A35" s="47"/>
      <c r="B35" s="47" t="s">
        <v>146</v>
      </c>
      <c r="C35" s="165" t="s">
        <v>208</v>
      </c>
      <c r="D35" s="48"/>
      <c r="E35" s="48"/>
      <c r="F35" s="48"/>
      <c r="G35" s="49"/>
      <c r="H35" s="50" t="s">
        <v>209</v>
      </c>
      <c r="I35" s="167" t="s">
        <v>512</v>
      </c>
      <c r="J35" s="35">
        <f>IFERROR('EUROSTAT EB ktoe'!I35*Contents!$C$5,0)</f>
        <v>2650973.2800119999</v>
      </c>
      <c r="K35" s="35">
        <f>IFERROR('EUROSTAT EB ktoe'!J35*Contents!$C$5,0)</f>
        <v>0</v>
      </c>
      <c r="L35" s="51">
        <f>IFERROR('EUROSTAT EB ktoe'!K35*Contents!$C$5,0)</f>
        <v>0</v>
      </c>
      <c r="M35" s="51">
        <f>IFERROR('EUROSTAT EB ktoe'!L35*Contents!$C$5,0)</f>
        <v>0</v>
      </c>
      <c r="N35" s="51">
        <f>IFERROR('EUROSTAT EB ktoe'!M35*Contents!$C$5,0)</f>
        <v>0</v>
      </c>
      <c r="O35" s="51">
        <f>IFERROR('EUROSTAT EB ktoe'!N35*Contents!$C$5,0)</f>
        <v>0</v>
      </c>
      <c r="P35" s="51">
        <f>IFERROR('EUROSTAT EB ktoe'!O35*Contents!$C$5,0)</f>
        <v>0</v>
      </c>
      <c r="Q35" s="51">
        <f>IFERROR('EUROSTAT EB ktoe'!P35*Contents!$C$5,0)</f>
        <v>0</v>
      </c>
      <c r="R35" s="51">
        <f>IFERROR('EUROSTAT EB ktoe'!Q35*Contents!$C$5,0)</f>
        <v>0</v>
      </c>
      <c r="S35" s="51">
        <f>IFERROR('EUROSTAT EB ktoe'!R35*Contents!$C$5,0)</f>
        <v>0</v>
      </c>
      <c r="T35" s="51">
        <f>IFERROR('EUROSTAT EB ktoe'!S35*Contents!$C$5,0)</f>
        <v>0</v>
      </c>
      <c r="U35" s="51">
        <f>IFERROR('EUROSTAT EB ktoe'!T35*Contents!$C$5,0)</f>
        <v>0</v>
      </c>
      <c r="V35" s="35">
        <f>IFERROR('EUROSTAT EB ktoe'!U35*Contents!$C$5,0)</f>
        <v>0</v>
      </c>
      <c r="W35" s="51">
        <f>IFERROR('EUROSTAT EB ktoe'!V35*Contents!$C$5,0)</f>
        <v>0</v>
      </c>
      <c r="X35" s="51">
        <f>IFERROR('EUROSTAT EB ktoe'!W35*Contents!$C$5,0)</f>
        <v>0</v>
      </c>
      <c r="Y35" s="51">
        <f>IFERROR('EUROSTAT EB ktoe'!X35*Contents!$C$5,0)</f>
        <v>0</v>
      </c>
      <c r="Z35" s="51">
        <f>IFERROR('EUROSTAT EB ktoe'!Y35*Contents!$C$5,0)</f>
        <v>0</v>
      </c>
      <c r="AA35" s="35">
        <f>IFERROR('EUROSTAT EB ktoe'!Z35*Contents!$C$5,0)</f>
        <v>0</v>
      </c>
      <c r="AB35" s="51">
        <f>IFERROR('EUROSTAT EB ktoe'!AA35*Contents!$C$5,0)</f>
        <v>0</v>
      </c>
      <c r="AC35" s="51">
        <f>IFERROR('EUROSTAT EB ktoe'!AB35*Contents!$C$5,0)</f>
        <v>0</v>
      </c>
      <c r="AD35" s="52">
        <f>IFERROR('EUROSTAT EB ktoe'!AC35*Contents!$C$5,0)</f>
        <v>0</v>
      </c>
      <c r="AE35" s="35">
        <f>IFERROR('EUROSTAT EB ktoe'!AD35*Contents!$C$5,0)</f>
        <v>2650973.2800119999</v>
      </c>
      <c r="AF35" s="51">
        <f>IFERROR('EUROSTAT EB ktoe'!AE35*Contents!$C$5,0)</f>
        <v>2393295.04116</v>
      </c>
      <c r="AG35" s="51">
        <f>IFERROR('EUROSTAT EB ktoe'!AF35*Contents!$C$5,0)</f>
        <v>100484.66538000001</v>
      </c>
      <c r="AH35" s="51">
        <f>IFERROR('EUROSTAT EB ktoe'!AG35*Contents!$C$5,0)</f>
        <v>155421.13356000002</v>
      </c>
      <c r="AI35" s="51">
        <f>IFERROR('EUROSTAT EB ktoe'!AH35*Contents!$C$5,0)</f>
        <v>1772.4817800000001</v>
      </c>
      <c r="AJ35" s="51">
        <f>IFERROR('EUROSTAT EB ktoe'!AI35*Contents!$C$5,0)</f>
        <v>0</v>
      </c>
      <c r="AK35" s="51">
        <f>IFERROR('EUROSTAT EB ktoe'!AJ35*Contents!$C$5,0)</f>
        <v>0</v>
      </c>
      <c r="AL35" s="51">
        <f>IFERROR('EUROSTAT EB ktoe'!AK35*Contents!$C$5,0)</f>
        <v>0</v>
      </c>
      <c r="AM35" s="51">
        <f>IFERROR('EUROSTAT EB ktoe'!AL35*Contents!$C$5,0)</f>
        <v>0</v>
      </c>
      <c r="AN35" s="51">
        <f>IFERROR('EUROSTAT EB ktoe'!AM35*Contents!$C$5,0)</f>
        <v>0</v>
      </c>
      <c r="AO35" s="51">
        <f>IFERROR('EUROSTAT EB ktoe'!AN35*Contents!$C$5,0)</f>
        <v>0</v>
      </c>
      <c r="AP35" s="51">
        <f>IFERROR('EUROSTAT EB ktoe'!AO35*Contents!$C$5,0)</f>
        <v>0</v>
      </c>
      <c r="AQ35" s="51">
        <f>IFERROR('EUROSTAT EB ktoe'!AP35*Contents!$C$5,0)</f>
        <v>0</v>
      </c>
      <c r="AR35" s="51">
        <f>IFERROR('EUROSTAT EB ktoe'!AQ35*Contents!$C$5,0)</f>
        <v>0</v>
      </c>
      <c r="AS35" s="51">
        <f>IFERROR('EUROSTAT EB ktoe'!AR35*Contents!$C$5,0)</f>
        <v>0</v>
      </c>
      <c r="AT35" s="51">
        <f>IFERROR('EUROSTAT EB ktoe'!AS35*Contents!$C$5,0)</f>
        <v>0</v>
      </c>
      <c r="AU35" s="51">
        <f>IFERROR('EUROSTAT EB ktoe'!AT35*Contents!$C$5,0)</f>
        <v>0</v>
      </c>
      <c r="AV35" s="51">
        <f>IFERROR('EUROSTAT EB ktoe'!AU35*Contents!$C$5,0)</f>
        <v>0</v>
      </c>
      <c r="AW35" s="51">
        <f>IFERROR('EUROSTAT EB ktoe'!AV35*Contents!$C$5,0)</f>
        <v>0</v>
      </c>
      <c r="AX35" s="51">
        <f>IFERROR('EUROSTAT EB ktoe'!AW35*Contents!$C$5,0)</f>
        <v>0</v>
      </c>
      <c r="AY35" s="51">
        <f>IFERROR('EUROSTAT EB ktoe'!AX35*Contents!$C$5,0)</f>
        <v>0</v>
      </c>
      <c r="AZ35" s="51">
        <f>IFERROR('EUROSTAT EB ktoe'!AY35*Contents!$C$5,0)</f>
        <v>0</v>
      </c>
      <c r="BA35" s="51">
        <f>IFERROR('EUROSTAT EB ktoe'!AZ35*Contents!$C$5,0)</f>
        <v>0</v>
      </c>
      <c r="BB35" s="52">
        <f>IFERROR('EUROSTAT EB ktoe'!BA35*Contents!$C$5,0)</f>
        <v>0</v>
      </c>
      <c r="BC35" s="35">
        <f>IFERROR('EUROSTAT EB ktoe'!BB35*Contents!$C$5,0)</f>
        <v>0</v>
      </c>
      <c r="BD35" s="51">
        <f>IFERROR('EUROSTAT EB ktoe'!BC35*Contents!$C$5,0)</f>
        <v>0</v>
      </c>
      <c r="BE35" s="51">
        <f>IFERROR('EUROSTAT EB ktoe'!BD35*Contents!$C$5,0)</f>
        <v>0</v>
      </c>
      <c r="BF35" s="51">
        <f>IFERROR('EUROSTAT EB ktoe'!BE35*Contents!$C$5,0)</f>
        <v>0</v>
      </c>
      <c r="BG35" s="51">
        <f>IFERROR('EUROSTAT EB ktoe'!BF35*Contents!$C$5,0)</f>
        <v>0</v>
      </c>
      <c r="BH35" s="51">
        <f>IFERROR('EUROSTAT EB ktoe'!BG35*Contents!$C$5,0)</f>
        <v>0</v>
      </c>
      <c r="BI35" s="51">
        <f>IFERROR('EUROSTAT EB ktoe'!BH35*Contents!$C$5,0)</f>
        <v>0</v>
      </c>
      <c r="BJ35" s="51">
        <f>IFERROR('EUROSTAT EB ktoe'!BI35*Contents!$C$5,0)</f>
        <v>0</v>
      </c>
      <c r="BK35" s="51">
        <f>IFERROR('EUROSTAT EB ktoe'!BJ35*Contents!$C$5,0)</f>
        <v>0</v>
      </c>
      <c r="BL35" s="51">
        <f>IFERROR('EUROSTAT EB ktoe'!BK35*Contents!$C$5,0)</f>
        <v>0</v>
      </c>
      <c r="BM35" s="51">
        <f>IFERROR('EUROSTAT EB ktoe'!BL35*Contents!$C$5,0)</f>
        <v>0</v>
      </c>
      <c r="BN35" s="51">
        <f>IFERROR('EUROSTAT EB ktoe'!BM35*Contents!$C$5,0)</f>
        <v>0</v>
      </c>
      <c r="BO35" s="51">
        <f>IFERROR('EUROSTAT EB ktoe'!BN35*Contents!$C$5,0)</f>
        <v>0</v>
      </c>
      <c r="BP35" s="51">
        <f>IFERROR('EUROSTAT EB ktoe'!BO35*Contents!$C$5,0)</f>
        <v>0</v>
      </c>
      <c r="BQ35" s="51">
        <f>IFERROR('EUROSTAT EB ktoe'!BP35*Contents!$C$5,0)</f>
        <v>0</v>
      </c>
      <c r="BR35" s="51">
        <f>IFERROR('EUROSTAT EB ktoe'!BQ35*Contents!$C$5,0)</f>
        <v>0</v>
      </c>
      <c r="BS35" s="51">
        <f>IFERROR('EUROSTAT EB ktoe'!BR35*Contents!$C$5,0)</f>
        <v>0</v>
      </c>
      <c r="BT35" s="51">
        <f>IFERROR('EUROSTAT EB ktoe'!BS35*Contents!$C$5,0)</f>
        <v>0</v>
      </c>
      <c r="BU35" s="36">
        <f>IFERROR('EUROSTAT EB ktoe'!BT35*Contents!$C$5,0)</f>
        <v>0</v>
      </c>
      <c r="BV35" s="35">
        <f>IFERROR('EUROSTAT EB ktoe'!BU35*Contents!$C$5,0)</f>
        <v>0</v>
      </c>
      <c r="BW35" s="51">
        <f>IFERROR('EUROSTAT EB ktoe'!BV35*Contents!$C$5,0)</f>
        <v>0</v>
      </c>
      <c r="BX35" s="51">
        <f>IFERROR('EUROSTAT EB ktoe'!BW35*Contents!$C$5,0)</f>
        <v>0</v>
      </c>
      <c r="BY35" s="52">
        <f>IFERROR('EUROSTAT EB ktoe'!BX35*Contents!$C$5,0)</f>
        <v>0</v>
      </c>
      <c r="BZ35" s="52">
        <f>IFERROR('EUROSTAT EB ktoe'!BY35*Contents!$C$5,0)</f>
        <v>0</v>
      </c>
      <c r="CA35" s="52">
        <f>IFERROR('EUROSTAT EB ktoe'!BZ35*Contents!$C$5,0)</f>
        <v>0</v>
      </c>
      <c r="CB35" s="53">
        <f>IFERROR('EUROSTAT EB ktoe'!CA35*Contents!$C$5,0)</f>
        <v>2650973.2800119999</v>
      </c>
      <c r="CC35" s="52">
        <f>IFERROR('EUROSTAT EB ktoe'!CB35*Contents!$C$5,0)</f>
        <v>0</v>
      </c>
    </row>
    <row r="36" spans="1:81" ht="11.25" customHeight="1" x14ac:dyDescent="0.2">
      <c r="A36" s="47"/>
      <c r="B36" s="47" t="s">
        <v>146</v>
      </c>
      <c r="C36" s="165" t="s">
        <v>210</v>
      </c>
      <c r="D36" s="48"/>
      <c r="E36" s="48"/>
      <c r="F36" s="48"/>
      <c r="G36" s="49"/>
      <c r="H36" s="50" t="s">
        <v>211</v>
      </c>
      <c r="I36" s="167" t="s">
        <v>513</v>
      </c>
      <c r="J36" s="35">
        <f>IFERROR('EUROSTAT EB ktoe'!I36*Contents!$C$5,0)</f>
        <v>159427.31500800001</v>
      </c>
      <c r="K36" s="35">
        <f>IFERROR('EUROSTAT EB ktoe'!J36*Contents!$C$5,0)</f>
        <v>0</v>
      </c>
      <c r="L36" s="51">
        <f>IFERROR('EUROSTAT EB ktoe'!K36*Contents!$C$5,0)</f>
        <v>0</v>
      </c>
      <c r="M36" s="51">
        <f>IFERROR('EUROSTAT EB ktoe'!L36*Contents!$C$5,0)</f>
        <v>0</v>
      </c>
      <c r="N36" s="51">
        <f>IFERROR('EUROSTAT EB ktoe'!M36*Contents!$C$5,0)</f>
        <v>0</v>
      </c>
      <c r="O36" s="51">
        <f>IFERROR('EUROSTAT EB ktoe'!N36*Contents!$C$5,0)</f>
        <v>0</v>
      </c>
      <c r="P36" s="51">
        <f>IFERROR('EUROSTAT EB ktoe'!O36*Contents!$C$5,0)</f>
        <v>0</v>
      </c>
      <c r="Q36" s="51">
        <f>IFERROR('EUROSTAT EB ktoe'!P36*Contents!$C$5,0)</f>
        <v>0</v>
      </c>
      <c r="R36" s="51">
        <f>IFERROR('EUROSTAT EB ktoe'!Q36*Contents!$C$5,0)</f>
        <v>0</v>
      </c>
      <c r="S36" s="51">
        <f>IFERROR('EUROSTAT EB ktoe'!R36*Contents!$C$5,0)</f>
        <v>0</v>
      </c>
      <c r="T36" s="51">
        <f>IFERROR('EUROSTAT EB ktoe'!S36*Contents!$C$5,0)</f>
        <v>0</v>
      </c>
      <c r="U36" s="51">
        <f>IFERROR('EUROSTAT EB ktoe'!T36*Contents!$C$5,0)</f>
        <v>0</v>
      </c>
      <c r="V36" s="35">
        <f>IFERROR('EUROSTAT EB ktoe'!U36*Contents!$C$5,0)</f>
        <v>0</v>
      </c>
      <c r="W36" s="51">
        <f>IFERROR('EUROSTAT EB ktoe'!V36*Contents!$C$5,0)</f>
        <v>0</v>
      </c>
      <c r="X36" s="51">
        <f>IFERROR('EUROSTAT EB ktoe'!W36*Contents!$C$5,0)</f>
        <v>0</v>
      </c>
      <c r="Y36" s="51">
        <f>IFERROR('EUROSTAT EB ktoe'!X36*Contents!$C$5,0)</f>
        <v>0</v>
      </c>
      <c r="Z36" s="51">
        <f>IFERROR('EUROSTAT EB ktoe'!Y36*Contents!$C$5,0)</f>
        <v>0</v>
      </c>
      <c r="AA36" s="35">
        <f>IFERROR('EUROSTAT EB ktoe'!Z36*Contents!$C$5,0)</f>
        <v>0</v>
      </c>
      <c r="AB36" s="51">
        <f>IFERROR('EUROSTAT EB ktoe'!AA36*Contents!$C$5,0)</f>
        <v>0</v>
      </c>
      <c r="AC36" s="51">
        <f>IFERROR('EUROSTAT EB ktoe'!AB36*Contents!$C$5,0)</f>
        <v>0</v>
      </c>
      <c r="AD36" s="52">
        <f>IFERROR('EUROSTAT EB ktoe'!AC36*Contents!$C$5,0)</f>
        <v>0</v>
      </c>
      <c r="AE36" s="35">
        <f>IFERROR('EUROSTAT EB ktoe'!AD36*Contents!$C$5,0)</f>
        <v>159427.31500800001</v>
      </c>
      <c r="AF36" s="51">
        <f>IFERROR('EUROSTAT EB ktoe'!AE36*Contents!$C$5,0)</f>
        <v>0</v>
      </c>
      <c r="AG36" s="51">
        <f>IFERROR('EUROSTAT EB ktoe'!AF36*Contents!$C$5,0)</f>
        <v>0</v>
      </c>
      <c r="AH36" s="51">
        <f>IFERROR('EUROSTAT EB ktoe'!AG36*Contents!$C$5,0)</f>
        <v>0</v>
      </c>
      <c r="AI36" s="51">
        <f>IFERROR('EUROSTAT EB ktoe'!AH36*Contents!$C$5,0)</f>
        <v>0</v>
      </c>
      <c r="AJ36" s="51">
        <f>IFERROR('EUROSTAT EB ktoe'!AI36*Contents!$C$5,0)</f>
        <v>0</v>
      </c>
      <c r="AK36" s="51">
        <f>IFERROR('EUROSTAT EB ktoe'!AJ36*Contents!$C$5,0)</f>
        <v>99593.128188000002</v>
      </c>
      <c r="AL36" s="51">
        <f>IFERROR('EUROSTAT EB ktoe'!AK36*Contents!$C$5,0)</f>
        <v>0</v>
      </c>
      <c r="AM36" s="51">
        <f>IFERROR('EUROSTAT EB ktoe'!AL36*Contents!$C$5,0)</f>
        <v>5348.5532640000001</v>
      </c>
      <c r="AN36" s="51">
        <f>IFERROR('EUROSTAT EB ktoe'!AM36*Contents!$C$5,0)</f>
        <v>0</v>
      </c>
      <c r="AO36" s="51">
        <f>IFERROR('EUROSTAT EB ktoe'!AN36*Contents!$C$5,0)</f>
        <v>0</v>
      </c>
      <c r="AP36" s="51">
        <f>IFERROR('EUROSTAT EB ktoe'!AO36*Contents!$C$5,0)</f>
        <v>0</v>
      </c>
      <c r="AQ36" s="51">
        <f>IFERROR('EUROSTAT EB ktoe'!AP36*Contents!$C$5,0)</f>
        <v>0</v>
      </c>
      <c r="AR36" s="51">
        <f>IFERROR('EUROSTAT EB ktoe'!AQ36*Contents!$C$5,0)</f>
        <v>0</v>
      </c>
      <c r="AS36" s="51">
        <f>IFERROR('EUROSTAT EB ktoe'!AR36*Contents!$C$5,0)</f>
        <v>17745.374988</v>
      </c>
      <c r="AT36" s="51">
        <f>IFERROR('EUROSTAT EB ktoe'!AS36*Contents!$C$5,0)</f>
        <v>967.36014000000011</v>
      </c>
      <c r="AU36" s="51">
        <f>IFERROR('EUROSTAT EB ktoe'!AT36*Contents!$C$5,0)</f>
        <v>13.104684000000001</v>
      </c>
      <c r="AV36" s="51">
        <f>IFERROR('EUROSTAT EB ktoe'!AU36*Contents!$C$5,0)</f>
        <v>28440.011304000003</v>
      </c>
      <c r="AW36" s="51">
        <f>IFERROR('EUROSTAT EB ktoe'!AV36*Contents!$C$5,0)</f>
        <v>0</v>
      </c>
      <c r="AX36" s="51">
        <f>IFERROR('EUROSTAT EB ktoe'!AW36*Contents!$C$5,0)</f>
        <v>0</v>
      </c>
      <c r="AY36" s="51">
        <f>IFERROR('EUROSTAT EB ktoe'!AX36*Contents!$C$5,0)</f>
        <v>0</v>
      </c>
      <c r="AZ36" s="51">
        <f>IFERROR('EUROSTAT EB ktoe'!AY36*Contents!$C$5,0)</f>
        <v>0.16747200000000001</v>
      </c>
      <c r="BA36" s="51">
        <f>IFERROR('EUROSTAT EB ktoe'!AZ36*Contents!$C$5,0)</f>
        <v>7319.6568360000001</v>
      </c>
      <c r="BB36" s="52">
        <f>IFERROR('EUROSTAT EB ktoe'!BA36*Contents!$C$5,0)</f>
        <v>0</v>
      </c>
      <c r="BC36" s="35">
        <f>IFERROR('EUROSTAT EB ktoe'!BB36*Contents!$C$5,0)</f>
        <v>0</v>
      </c>
      <c r="BD36" s="51">
        <f>IFERROR('EUROSTAT EB ktoe'!BC36*Contents!$C$5,0)</f>
        <v>0</v>
      </c>
      <c r="BE36" s="51">
        <f>IFERROR('EUROSTAT EB ktoe'!BD36*Contents!$C$5,0)</f>
        <v>0</v>
      </c>
      <c r="BF36" s="51">
        <f>IFERROR('EUROSTAT EB ktoe'!BE36*Contents!$C$5,0)</f>
        <v>0</v>
      </c>
      <c r="BG36" s="51">
        <f>IFERROR('EUROSTAT EB ktoe'!BF36*Contents!$C$5,0)</f>
        <v>0</v>
      </c>
      <c r="BH36" s="51">
        <f>IFERROR('EUROSTAT EB ktoe'!BG36*Contents!$C$5,0)</f>
        <v>0</v>
      </c>
      <c r="BI36" s="51">
        <f>IFERROR('EUROSTAT EB ktoe'!BH36*Contents!$C$5,0)</f>
        <v>0</v>
      </c>
      <c r="BJ36" s="51">
        <f>IFERROR('EUROSTAT EB ktoe'!BI36*Contents!$C$5,0)</f>
        <v>0</v>
      </c>
      <c r="BK36" s="51">
        <f>IFERROR('EUROSTAT EB ktoe'!BJ36*Contents!$C$5,0)</f>
        <v>0</v>
      </c>
      <c r="BL36" s="51">
        <f>IFERROR('EUROSTAT EB ktoe'!BK36*Contents!$C$5,0)</f>
        <v>0</v>
      </c>
      <c r="BM36" s="51">
        <f>IFERROR('EUROSTAT EB ktoe'!BL36*Contents!$C$5,0)</f>
        <v>0</v>
      </c>
      <c r="BN36" s="51">
        <f>IFERROR('EUROSTAT EB ktoe'!BM36*Contents!$C$5,0)</f>
        <v>0</v>
      </c>
      <c r="BO36" s="51">
        <f>IFERROR('EUROSTAT EB ktoe'!BN36*Contents!$C$5,0)</f>
        <v>0</v>
      </c>
      <c r="BP36" s="51">
        <f>IFERROR('EUROSTAT EB ktoe'!BO36*Contents!$C$5,0)</f>
        <v>0</v>
      </c>
      <c r="BQ36" s="51">
        <f>IFERROR('EUROSTAT EB ktoe'!BP36*Contents!$C$5,0)</f>
        <v>0</v>
      </c>
      <c r="BR36" s="51">
        <f>IFERROR('EUROSTAT EB ktoe'!BQ36*Contents!$C$5,0)</f>
        <v>0</v>
      </c>
      <c r="BS36" s="51">
        <f>IFERROR('EUROSTAT EB ktoe'!BR36*Contents!$C$5,0)</f>
        <v>0</v>
      </c>
      <c r="BT36" s="51">
        <f>IFERROR('EUROSTAT EB ktoe'!BS36*Contents!$C$5,0)</f>
        <v>0</v>
      </c>
      <c r="BU36" s="36">
        <f>IFERROR('EUROSTAT EB ktoe'!BT36*Contents!$C$5,0)</f>
        <v>0</v>
      </c>
      <c r="BV36" s="35">
        <f>IFERROR('EUROSTAT EB ktoe'!BU36*Contents!$C$5,0)</f>
        <v>0</v>
      </c>
      <c r="BW36" s="51">
        <f>IFERROR('EUROSTAT EB ktoe'!BV36*Contents!$C$5,0)</f>
        <v>0</v>
      </c>
      <c r="BX36" s="51">
        <f>IFERROR('EUROSTAT EB ktoe'!BW36*Contents!$C$5,0)</f>
        <v>0</v>
      </c>
      <c r="BY36" s="52">
        <f>IFERROR('EUROSTAT EB ktoe'!BX36*Contents!$C$5,0)</f>
        <v>0</v>
      </c>
      <c r="BZ36" s="52">
        <f>IFERROR('EUROSTAT EB ktoe'!BY36*Contents!$C$5,0)</f>
        <v>0</v>
      </c>
      <c r="CA36" s="52">
        <f>IFERROR('EUROSTAT EB ktoe'!BZ36*Contents!$C$5,0)</f>
        <v>0</v>
      </c>
      <c r="CB36" s="53">
        <f>IFERROR('EUROSTAT EB ktoe'!CA36*Contents!$C$5,0)</f>
        <v>159427.31500800001</v>
      </c>
      <c r="CC36" s="52">
        <f>IFERROR('EUROSTAT EB ktoe'!CB36*Contents!$C$5,0)</f>
        <v>0</v>
      </c>
    </row>
    <row r="37" spans="1:81" ht="11.25" customHeight="1" x14ac:dyDescent="0.2">
      <c r="A37" s="47"/>
      <c r="B37" s="47" t="s">
        <v>146</v>
      </c>
      <c r="C37" s="165" t="s">
        <v>212</v>
      </c>
      <c r="D37" s="48"/>
      <c r="E37" s="48"/>
      <c r="F37" s="48"/>
      <c r="G37" s="49"/>
      <c r="H37" s="50" t="s">
        <v>213</v>
      </c>
      <c r="I37" s="167" t="s">
        <v>514</v>
      </c>
      <c r="J37" s="35">
        <f>IFERROR('EUROSTAT EB ktoe'!I37*Contents!$C$5,0)</f>
        <v>153672.09786000001</v>
      </c>
      <c r="K37" s="35">
        <f>IFERROR('EUROSTAT EB ktoe'!J37*Contents!$C$5,0)</f>
        <v>0</v>
      </c>
      <c r="L37" s="51">
        <f>IFERROR('EUROSTAT EB ktoe'!K37*Contents!$C$5,0)</f>
        <v>0</v>
      </c>
      <c r="M37" s="51">
        <f>IFERROR('EUROSTAT EB ktoe'!L37*Contents!$C$5,0)</f>
        <v>0</v>
      </c>
      <c r="N37" s="51">
        <f>IFERROR('EUROSTAT EB ktoe'!M37*Contents!$C$5,0)</f>
        <v>0</v>
      </c>
      <c r="O37" s="51">
        <f>IFERROR('EUROSTAT EB ktoe'!N37*Contents!$C$5,0)</f>
        <v>0</v>
      </c>
      <c r="P37" s="51">
        <f>IFERROR('EUROSTAT EB ktoe'!O37*Contents!$C$5,0)</f>
        <v>0</v>
      </c>
      <c r="Q37" s="51">
        <f>IFERROR('EUROSTAT EB ktoe'!P37*Contents!$C$5,0)</f>
        <v>0</v>
      </c>
      <c r="R37" s="51">
        <f>IFERROR('EUROSTAT EB ktoe'!Q37*Contents!$C$5,0)</f>
        <v>0</v>
      </c>
      <c r="S37" s="51">
        <f>IFERROR('EUROSTAT EB ktoe'!R37*Contents!$C$5,0)</f>
        <v>0</v>
      </c>
      <c r="T37" s="51">
        <f>IFERROR('EUROSTAT EB ktoe'!S37*Contents!$C$5,0)</f>
        <v>0</v>
      </c>
      <c r="U37" s="51">
        <f>IFERROR('EUROSTAT EB ktoe'!T37*Contents!$C$5,0)</f>
        <v>0</v>
      </c>
      <c r="V37" s="35">
        <f>IFERROR('EUROSTAT EB ktoe'!U37*Contents!$C$5,0)</f>
        <v>0</v>
      </c>
      <c r="W37" s="51">
        <f>IFERROR('EUROSTAT EB ktoe'!V37*Contents!$C$5,0)</f>
        <v>0</v>
      </c>
      <c r="X37" s="51">
        <f>IFERROR('EUROSTAT EB ktoe'!W37*Contents!$C$5,0)</f>
        <v>0</v>
      </c>
      <c r="Y37" s="51">
        <f>IFERROR('EUROSTAT EB ktoe'!X37*Contents!$C$5,0)</f>
        <v>0</v>
      </c>
      <c r="Z37" s="51">
        <f>IFERROR('EUROSTAT EB ktoe'!Y37*Contents!$C$5,0)</f>
        <v>0</v>
      </c>
      <c r="AA37" s="35">
        <f>IFERROR('EUROSTAT EB ktoe'!Z37*Contents!$C$5,0)</f>
        <v>0</v>
      </c>
      <c r="AB37" s="51">
        <f>IFERROR('EUROSTAT EB ktoe'!AA37*Contents!$C$5,0)</f>
        <v>0</v>
      </c>
      <c r="AC37" s="51">
        <f>IFERROR('EUROSTAT EB ktoe'!AB37*Contents!$C$5,0)</f>
        <v>0</v>
      </c>
      <c r="AD37" s="52">
        <f>IFERROR('EUROSTAT EB ktoe'!AC37*Contents!$C$5,0)</f>
        <v>0</v>
      </c>
      <c r="AE37" s="314">
        <f>IFERROR('EUROSTAT EB ktoe'!AD37*Contents!$C$5,0)</f>
        <v>153672.09786000001</v>
      </c>
      <c r="AF37" s="315">
        <f>IFERROR('EUROSTAT EB ktoe'!AE37*Contents!$C$5,0)</f>
        <v>0</v>
      </c>
      <c r="AG37" s="315">
        <f>IFERROR('EUROSTAT EB ktoe'!AF37*Contents!$C$5,0)</f>
        <v>0</v>
      </c>
      <c r="AH37" s="315">
        <f>IFERROR('EUROSTAT EB ktoe'!AG37*Contents!$C$5,0)</f>
        <v>0</v>
      </c>
      <c r="AI37" s="315">
        <f>IFERROR('EUROSTAT EB ktoe'!AH37*Contents!$C$5,0)</f>
        <v>0</v>
      </c>
      <c r="AJ37" s="315">
        <f>IFERROR('EUROSTAT EB ktoe'!AI37*Contents!$C$5,0)</f>
        <v>0</v>
      </c>
      <c r="AK37" s="315">
        <f>IFERROR('EUROSTAT EB ktoe'!AJ37*Contents!$C$5,0)</f>
        <v>0</v>
      </c>
      <c r="AL37" s="315">
        <f>IFERROR('EUROSTAT EB ktoe'!AK37*Contents!$C$5,0)</f>
        <v>0</v>
      </c>
      <c r="AM37" s="315">
        <f>IFERROR('EUROSTAT EB ktoe'!AL37*Contents!$C$5,0)</f>
        <v>47.436444000000002</v>
      </c>
      <c r="AN37" s="315">
        <f>IFERROR('EUROSTAT EB ktoe'!AM37*Contents!$C$5,0)</f>
        <v>607.42094399999996</v>
      </c>
      <c r="AO37" s="315">
        <f>IFERROR('EUROSTAT EB ktoe'!AN37*Contents!$C$5,0)</f>
        <v>4.1868000000000002E-2</v>
      </c>
      <c r="AP37" s="315">
        <f>IFERROR('EUROSTAT EB ktoe'!AO37*Contents!$C$5,0)</f>
        <v>0</v>
      </c>
      <c r="AQ37" s="315">
        <f>IFERROR('EUROSTAT EB ktoe'!AP37*Contents!$C$5,0)</f>
        <v>609.30500400000005</v>
      </c>
      <c r="AR37" s="315">
        <f>IFERROR('EUROSTAT EB ktoe'!AQ37*Contents!$C$5,0)</f>
        <v>1123.1091000000001</v>
      </c>
      <c r="AS37" s="315">
        <f>IFERROR('EUROSTAT EB ktoe'!AR37*Contents!$C$5,0)</f>
        <v>119.575008</v>
      </c>
      <c r="AT37" s="315">
        <f>IFERROR('EUROSTAT EB ktoe'!AS37*Contents!$C$5,0)</f>
        <v>11260.691676</v>
      </c>
      <c r="AU37" s="315">
        <f>IFERROR('EUROSTAT EB ktoe'!AT37*Contents!$C$5,0)</f>
        <v>130348.984176</v>
      </c>
      <c r="AV37" s="315">
        <f>IFERROR('EUROSTAT EB ktoe'!AU37*Contents!$C$5,0)</f>
        <v>8684.2605600000006</v>
      </c>
      <c r="AW37" s="315">
        <f>IFERROR('EUROSTAT EB ktoe'!AV37*Contents!$C$5,0)</f>
        <v>0</v>
      </c>
      <c r="AX37" s="315">
        <f>IFERROR('EUROSTAT EB ktoe'!AW37*Contents!$C$5,0)</f>
        <v>87.252912000000009</v>
      </c>
      <c r="AY37" s="315">
        <f>IFERROR('EUROSTAT EB ktoe'!AX37*Contents!$C$5,0)</f>
        <v>0</v>
      </c>
      <c r="AZ37" s="315">
        <f>IFERROR('EUROSTAT EB ktoe'!AY37*Contents!$C$5,0)</f>
        <v>0</v>
      </c>
      <c r="BA37" s="315">
        <f>IFERROR('EUROSTAT EB ktoe'!AZ37*Contents!$C$5,0)</f>
        <v>783.9783000000001</v>
      </c>
      <c r="BB37" s="52">
        <f>IFERROR('EUROSTAT EB ktoe'!BA37*Contents!$C$5,0)</f>
        <v>0</v>
      </c>
      <c r="BC37" s="35">
        <f>IFERROR('EUROSTAT EB ktoe'!BB37*Contents!$C$5,0)</f>
        <v>0</v>
      </c>
      <c r="BD37" s="51">
        <f>IFERROR('EUROSTAT EB ktoe'!BC37*Contents!$C$5,0)</f>
        <v>0</v>
      </c>
      <c r="BE37" s="51">
        <f>IFERROR('EUROSTAT EB ktoe'!BD37*Contents!$C$5,0)</f>
        <v>0</v>
      </c>
      <c r="BF37" s="51">
        <f>IFERROR('EUROSTAT EB ktoe'!BE37*Contents!$C$5,0)</f>
        <v>0</v>
      </c>
      <c r="BG37" s="51">
        <f>IFERROR('EUROSTAT EB ktoe'!BF37*Contents!$C$5,0)</f>
        <v>0</v>
      </c>
      <c r="BH37" s="51">
        <f>IFERROR('EUROSTAT EB ktoe'!BG37*Contents!$C$5,0)</f>
        <v>0</v>
      </c>
      <c r="BI37" s="51">
        <f>IFERROR('EUROSTAT EB ktoe'!BH37*Contents!$C$5,0)</f>
        <v>0</v>
      </c>
      <c r="BJ37" s="51">
        <f>IFERROR('EUROSTAT EB ktoe'!BI37*Contents!$C$5,0)</f>
        <v>0</v>
      </c>
      <c r="BK37" s="51">
        <f>IFERROR('EUROSTAT EB ktoe'!BJ37*Contents!$C$5,0)</f>
        <v>0</v>
      </c>
      <c r="BL37" s="51">
        <f>IFERROR('EUROSTAT EB ktoe'!BK37*Contents!$C$5,0)</f>
        <v>0</v>
      </c>
      <c r="BM37" s="51">
        <f>IFERROR('EUROSTAT EB ktoe'!BL37*Contents!$C$5,0)</f>
        <v>0</v>
      </c>
      <c r="BN37" s="51">
        <f>IFERROR('EUROSTAT EB ktoe'!BM37*Contents!$C$5,0)</f>
        <v>0</v>
      </c>
      <c r="BO37" s="51">
        <f>IFERROR('EUROSTAT EB ktoe'!BN37*Contents!$C$5,0)</f>
        <v>0</v>
      </c>
      <c r="BP37" s="51">
        <f>IFERROR('EUROSTAT EB ktoe'!BO37*Contents!$C$5,0)</f>
        <v>0</v>
      </c>
      <c r="BQ37" s="51">
        <f>IFERROR('EUROSTAT EB ktoe'!BP37*Contents!$C$5,0)</f>
        <v>0</v>
      </c>
      <c r="BR37" s="51">
        <f>IFERROR('EUROSTAT EB ktoe'!BQ37*Contents!$C$5,0)</f>
        <v>0</v>
      </c>
      <c r="BS37" s="51">
        <f>IFERROR('EUROSTAT EB ktoe'!BR37*Contents!$C$5,0)</f>
        <v>0</v>
      </c>
      <c r="BT37" s="51">
        <f>IFERROR('EUROSTAT EB ktoe'!BS37*Contents!$C$5,0)</f>
        <v>0</v>
      </c>
      <c r="BU37" s="36">
        <f>IFERROR('EUROSTAT EB ktoe'!BT37*Contents!$C$5,0)</f>
        <v>0</v>
      </c>
      <c r="BV37" s="35">
        <f>IFERROR('EUROSTAT EB ktoe'!BU37*Contents!$C$5,0)</f>
        <v>0</v>
      </c>
      <c r="BW37" s="51">
        <f>IFERROR('EUROSTAT EB ktoe'!BV37*Contents!$C$5,0)</f>
        <v>0</v>
      </c>
      <c r="BX37" s="51">
        <f>IFERROR('EUROSTAT EB ktoe'!BW37*Contents!$C$5,0)</f>
        <v>0</v>
      </c>
      <c r="BY37" s="52">
        <f>IFERROR('EUROSTAT EB ktoe'!BX37*Contents!$C$5,0)</f>
        <v>0</v>
      </c>
      <c r="BZ37" s="52">
        <f>IFERROR('EUROSTAT EB ktoe'!BY37*Contents!$C$5,0)</f>
        <v>0</v>
      </c>
      <c r="CA37" s="52">
        <f>IFERROR('EUROSTAT EB ktoe'!BZ37*Contents!$C$5,0)</f>
        <v>0</v>
      </c>
      <c r="CB37" s="53">
        <f>IFERROR('EUROSTAT EB ktoe'!CA37*Contents!$C$5,0)</f>
        <v>153672.09786000001</v>
      </c>
      <c r="CC37" s="52">
        <f>IFERROR('EUROSTAT EB ktoe'!CB37*Contents!$C$5,0)</f>
        <v>0</v>
      </c>
    </row>
    <row r="38" spans="1:81" ht="11.25" customHeight="1" x14ac:dyDescent="0.2">
      <c r="A38" s="83"/>
      <c r="B38" s="47" t="s">
        <v>146</v>
      </c>
      <c r="C38" s="165" t="s">
        <v>214</v>
      </c>
      <c r="D38" s="48"/>
      <c r="E38" s="48"/>
      <c r="F38" s="48"/>
      <c r="G38" s="49"/>
      <c r="H38" s="50" t="s">
        <v>215</v>
      </c>
      <c r="I38" s="167" t="s">
        <v>515</v>
      </c>
      <c r="J38" s="35">
        <f>IFERROR('EUROSTAT EB ktoe'!I38*Contents!$C$5,0)</f>
        <v>871153.83993599995</v>
      </c>
      <c r="K38" s="35">
        <f>IFERROR('EUROSTAT EB ktoe'!J38*Contents!$C$5,0)</f>
        <v>0</v>
      </c>
      <c r="L38" s="51">
        <f>IFERROR('EUROSTAT EB ktoe'!K38*Contents!$C$5,0)</f>
        <v>0</v>
      </c>
      <c r="M38" s="51">
        <f>IFERROR('EUROSTAT EB ktoe'!L38*Contents!$C$5,0)</f>
        <v>0</v>
      </c>
      <c r="N38" s="51">
        <f>IFERROR('EUROSTAT EB ktoe'!M38*Contents!$C$5,0)</f>
        <v>0</v>
      </c>
      <c r="O38" s="51">
        <f>IFERROR('EUROSTAT EB ktoe'!N38*Contents!$C$5,0)</f>
        <v>0</v>
      </c>
      <c r="P38" s="51">
        <f>IFERROR('EUROSTAT EB ktoe'!O38*Contents!$C$5,0)</f>
        <v>0</v>
      </c>
      <c r="Q38" s="51">
        <f>IFERROR('EUROSTAT EB ktoe'!P38*Contents!$C$5,0)</f>
        <v>0</v>
      </c>
      <c r="R38" s="51">
        <f>IFERROR('EUROSTAT EB ktoe'!Q38*Contents!$C$5,0)</f>
        <v>0</v>
      </c>
      <c r="S38" s="51">
        <f>IFERROR('EUROSTAT EB ktoe'!R38*Contents!$C$5,0)</f>
        <v>0</v>
      </c>
      <c r="T38" s="51">
        <f>IFERROR('EUROSTAT EB ktoe'!S38*Contents!$C$5,0)</f>
        <v>0</v>
      </c>
      <c r="U38" s="51">
        <f>IFERROR('EUROSTAT EB ktoe'!T38*Contents!$C$5,0)</f>
        <v>0</v>
      </c>
      <c r="V38" s="35">
        <f>IFERROR('EUROSTAT EB ktoe'!U38*Contents!$C$5,0)</f>
        <v>0</v>
      </c>
      <c r="W38" s="51">
        <f>IFERROR('EUROSTAT EB ktoe'!V38*Contents!$C$5,0)</f>
        <v>0</v>
      </c>
      <c r="X38" s="51">
        <f>IFERROR('EUROSTAT EB ktoe'!W38*Contents!$C$5,0)</f>
        <v>0</v>
      </c>
      <c r="Y38" s="51">
        <f>IFERROR('EUROSTAT EB ktoe'!X38*Contents!$C$5,0)</f>
        <v>0</v>
      </c>
      <c r="Z38" s="51">
        <f>IFERROR('EUROSTAT EB ktoe'!Y38*Contents!$C$5,0)</f>
        <v>0</v>
      </c>
      <c r="AA38" s="35">
        <f>IFERROR('EUROSTAT EB ktoe'!Z38*Contents!$C$5,0)</f>
        <v>0</v>
      </c>
      <c r="AB38" s="51">
        <f>IFERROR('EUROSTAT EB ktoe'!AA38*Contents!$C$5,0)</f>
        <v>0</v>
      </c>
      <c r="AC38" s="51">
        <f>IFERROR('EUROSTAT EB ktoe'!AB38*Contents!$C$5,0)</f>
        <v>0</v>
      </c>
      <c r="AD38" s="52">
        <f>IFERROR('EUROSTAT EB ktoe'!AC38*Contents!$C$5,0)</f>
        <v>0</v>
      </c>
      <c r="AE38" s="314">
        <f>IFERROR('EUROSTAT EB ktoe'!AD38*Contents!$C$5,0)</f>
        <v>871153.83993599995</v>
      </c>
      <c r="AF38" s="315">
        <f>IFERROR('EUROSTAT EB ktoe'!AE38*Contents!$C$5,0)</f>
        <v>37570.459139999999</v>
      </c>
      <c r="AG38" s="315">
        <f>IFERROR('EUROSTAT EB ktoe'!AF38*Contents!$C$5,0)</f>
        <v>27880.571088000004</v>
      </c>
      <c r="AH38" s="315">
        <f>IFERROR('EUROSTAT EB ktoe'!AG38*Contents!$C$5,0)</f>
        <v>0</v>
      </c>
      <c r="AI38" s="315">
        <f>IFERROR('EUROSTAT EB ktoe'!AH38*Contents!$C$5,0)</f>
        <v>0</v>
      </c>
      <c r="AJ38" s="315">
        <f>IFERROR('EUROSTAT EB ktoe'!AI38*Contents!$C$5,0)</f>
        <v>0</v>
      </c>
      <c r="AK38" s="315">
        <f>IFERROR('EUROSTAT EB ktoe'!AJ38*Contents!$C$5,0)</f>
        <v>0</v>
      </c>
      <c r="AL38" s="315">
        <f>IFERROR('EUROSTAT EB ktoe'!AK38*Contents!$C$5,0)</f>
        <v>0</v>
      </c>
      <c r="AM38" s="315">
        <f>IFERROR('EUROSTAT EB ktoe'!AL38*Contents!$C$5,0)</f>
        <v>16719.190308000001</v>
      </c>
      <c r="AN38" s="315">
        <f>IFERROR('EUROSTAT EB ktoe'!AM38*Contents!$C$5,0)</f>
        <v>0</v>
      </c>
      <c r="AO38" s="315">
        <f>IFERROR('EUROSTAT EB ktoe'!AN38*Contents!$C$5,0)</f>
        <v>1.9677960000000001</v>
      </c>
      <c r="AP38" s="315">
        <f>IFERROR('EUROSTAT EB ktoe'!AO38*Contents!$C$5,0)</f>
        <v>0</v>
      </c>
      <c r="AQ38" s="315">
        <f>IFERROR('EUROSTAT EB ktoe'!AP38*Contents!$C$5,0)</f>
        <v>1153.5890040000002</v>
      </c>
      <c r="AR38" s="315">
        <f>IFERROR('EUROSTAT EB ktoe'!AQ38*Contents!$C$5,0)</f>
        <v>8937.5619600000009</v>
      </c>
      <c r="AS38" s="315">
        <f>IFERROR('EUROSTAT EB ktoe'!AR38*Contents!$C$5,0)</f>
        <v>700954.64215199999</v>
      </c>
      <c r="AT38" s="315">
        <f>IFERROR('EUROSTAT EB ktoe'!AS38*Contents!$C$5,0)</f>
        <v>0</v>
      </c>
      <c r="AU38" s="315">
        <f>IFERROR('EUROSTAT EB ktoe'!AT38*Contents!$C$5,0)</f>
        <v>0</v>
      </c>
      <c r="AV38" s="315">
        <f>IFERROR('EUROSTAT EB ktoe'!AU38*Contents!$C$5,0)</f>
        <v>44206.285931999999</v>
      </c>
      <c r="AW38" s="315">
        <f>IFERROR('EUROSTAT EB ktoe'!AV38*Contents!$C$5,0)</f>
        <v>4253.6213280000002</v>
      </c>
      <c r="AX38" s="315">
        <f>IFERROR('EUROSTAT EB ktoe'!AW38*Contents!$C$5,0)</f>
        <v>4.1868000000000002E-2</v>
      </c>
      <c r="AY38" s="315">
        <f>IFERROR('EUROSTAT EB ktoe'!AX38*Contents!$C$5,0)</f>
        <v>0</v>
      </c>
      <c r="AZ38" s="315">
        <f>IFERROR('EUROSTAT EB ktoe'!AY38*Contents!$C$5,0)</f>
        <v>0</v>
      </c>
      <c r="BA38" s="315">
        <f>IFERROR('EUROSTAT EB ktoe'!AZ38*Contents!$C$5,0)</f>
        <v>29475.993096000002</v>
      </c>
      <c r="BB38" s="52">
        <f>IFERROR('EUROSTAT EB ktoe'!BA38*Contents!$C$5,0)</f>
        <v>0</v>
      </c>
      <c r="BC38" s="35">
        <f>IFERROR('EUROSTAT EB ktoe'!BB38*Contents!$C$5,0)</f>
        <v>0</v>
      </c>
      <c r="BD38" s="51">
        <f>IFERROR('EUROSTAT EB ktoe'!BC38*Contents!$C$5,0)</f>
        <v>0</v>
      </c>
      <c r="BE38" s="51">
        <f>IFERROR('EUROSTAT EB ktoe'!BD38*Contents!$C$5,0)</f>
        <v>0</v>
      </c>
      <c r="BF38" s="51">
        <f>IFERROR('EUROSTAT EB ktoe'!BE38*Contents!$C$5,0)</f>
        <v>0</v>
      </c>
      <c r="BG38" s="51">
        <f>IFERROR('EUROSTAT EB ktoe'!BF38*Contents!$C$5,0)</f>
        <v>0</v>
      </c>
      <c r="BH38" s="51">
        <f>IFERROR('EUROSTAT EB ktoe'!BG38*Contents!$C$5,0)</f>
        <v>0</v>
      </c>
      <c r="BI38" s="51">
        <f>IFERROR('EUROSTAT EB ktoe'!BH38*Contents!$C$5,0)</f>
        <v>0</v>
      </c>
      <c r="BJ38" s="51">
        <f>IFERROR('EUROSTAT EB ktoe'!BI38*Contents!$C$5,0)</f>
        <v>0</v>
      </c>
      <c r="BK38" s="51">
        <f>IFERROR('EUROSTAT EB ktoe'!BJ38*Contents!$C$5,0)</f>
        <v>0</v>
      </c>
      <c r="BL38" s="51">
        <f>IFERROR('EUROSTAT EB ktoe'!BK38*Contents!$C$5,0)</f>
        <v>0</v>
      </c>
      <c r="BM38" s="51">
        <f>IFERROR('EUROSTAT EB ktoe'!BL38*Contents!$C$5,0)</f>
        <v>0</v>
      </c>
      <c r="BN38" s="51">
        <f>IFERROR('EUROSTAT EB ktoe'!BM38*Contents!$C$5,0)</f>
        <v>0</v>
      </c>
      <c r="BO38" s="51">
        <f>IFERROR('EUROSTAT EB ktoe'!BN38*Contents!$C$5,0)</f>
        <v>0</v>
      </c>
      <c r="BP38" s="51">
        <f>IFERROR('EUROSTAT EB ktoe'!BO38*Contents!$C$5,0)</f>
        <v>0</v>
      </c>
      <c r="BQ38" s="51">
        <f>IFERROR('EUROSTAT EB ktoe'!BP38*Contents!$C$5,0)</f>
        <v>0</v>
      </c>
      <c r="BR38" s="51">
        <f>IFERROR('EUROSTAT EB ktoe'!BQ38*Contents!$C$5,0)</f>
        <v>0</v>
      </c>
      <c r="BS38" s="51">
        <f>IFERROR('EUROSTAT EB ktoe'!BR38*Contents!$C$5,0)</f>
        <v>0</v>
      </c>
      <c r="BT38" s="51">
        <f>IFERROR('EUROSTAT EB ktoe'!BS38*Contents!$C$5,0)</f>
        <v>0</v>
      </c>
      <c r="BU38" s="36">
        <f>IFERROR('EUROSTAT EB ktoe'!BT38*Contents!$C$5,0)</f>
        <v>0</v>
      </c>
      <c r="BV38" s="35">
        <f>IFERROR('EUROSTAT EB ktoe'!BU38*Contents!$C$5,0)</f>
        <v>0</v>
      </c>
      <c r="BW38" s="51">
        <f>IFERROR('EUROSTAT EB ktoe'!BV38*Contents!$C$5,0)</f>
        <v>0</v>
      </c>
      <c r="BX38" s="51">
        <f>IFERROR('EUROSTAT EB ktoe'!BW38*Contents!$C$5,0)</f>
        <v>0</v>
      </c>
      <c r="BY38" s="52">
        <f>IFERROR('EUROSTAT EB ktoe'!BX38*Contents!$C$5,0)</f>
        <v>0</v>
      </c>
      <c r="BZ38" s="52">
        <f>IFERROR('EUROSTAT EB ktoe'!BY38*Contents!$C$5,0)</f>
        <v>0</v>
      </c>
      <c r="CA38" s="52">
        <f>IFERROR('EUROSTAT EB ktoe'!BZ38*Contents!$C$5,0)</f>
        <v>0</v>
      </c>
      <c r="CB38" s="53">
        <f>IFERROR('EUROSTAT EB ktoe'!CA38*Contents!$C$5,0)</f>
        <v>871153.83993599995</v>
      </c>
      <c r="CC38" s="52">
        <f>IFERROR('EUROSTAT EB ktoe'!CB38*Contents!$C$5,0)</f>
        <v>0</v>
      </c>
    </row>
    <row r="39" spans="1:81" ht="11.25" customHeight="1" x14ac:dyDescent="0.2">
      <c r="A39" s="83"/>
      <c r="B39" s="47" t="s">
        <v>146</v>
      </c>
      <c r="C39" s="165" t="s">
        <v>216</v>
      </c>
      <c r="D39" s="48"/>
      <c r="E39" s="48"/>
      <c r="F39" s="48"/>
      <c r="G39" s="49"/>
      <c r="H39" s="50" t="s">
        <v>217</v>
      </c>
      <c r="I39" s="167" t="s">
        <v>516</v>
      </c>
      <c r="J39" s="35">
        <f>IFERROR('EUROSTAT EB ktoe'!I39*Contents!$C$5,0)</f>
        <v>338429.552868</v>
      </c>
      <c r="K39" s="35">
        <f>IFERROR('EUROSTAT EB ktoe'!J39*Contents!$C$5,0)</f>
        <v>0</v>
      </c>
      <c r="L39" s="51">
        <f>IFERROR('EUROSTAT EB ktoe'!K39*Contents!$C$5,0)</f>
        <v>0</v>
      </c>
      <c r="M39" s="51">
        <f>IFERROR('EUROSTAT EB ktoe'!L39*Contents!$C$5,0)</f>
        <v>0</v>
      </c>
      <c r="N39" s="51">
        <f>IFERROR('EUROSTAT EB ktoe'!M39*Contents!$C$5,0)</f>
        <v>0</v>
      </c>
      <c r="O39" s="51">
        <f>IFERROR('EUROSTAT EB ktoe'!N39*Contents!$C$5,0)</f>
        <v>0</v>
      </c>
      <c r="P39" s="51">
        <f>IFERROR('EUROSTAT EB ktoe'!O39*Contents!$C$5,0)</f>
        <v>0</v>
      </c>
      <c r="Q39" s="51">
        <f>IFERROR('EUROSTAT EB ktoe'!P39*Contents!$C$5,0)</f>
        <v>0</v>
      </c>
      <c r="R39" s="51">
        <f>IFERROR('EUROSTAT EB ktoe'!Q39*Contents!$C$5,0)</f>
        <v>0</v>
      </c>
      <c r="S39" s="51">
        <f>IFERROR('EUROSTAT EB ktoe'!R39*Contents!$C$5,0)</f>
        <v>0</v>
      </c>
      <c r="T39" s="51">
        <f>IFERROR('EUROSTAT EB ktoe'!S39*Contents!$C$5,0)</f>
        <v>0</v>
      </c>
      <c r="U39" s="51">
        <f>IFERROR('EUROSTAT EB ktoe'!T39*Contents!$C$5,0)</f>
        <v>0</v>
      </c>
      <c r="V39" s="35">
        <f>IFERROR('EUROSTAT EB ktoe'!U39*Contents!$C$5,0)</f>
        <v>0</v>
      </c>
      <c r="W39" s="51">
        <f>IFERROR('EUROSTAT EB ktoe'!V39*Contents!$C$5,0)</f>
        <v>0</v>
      </c>
      <c r="X39" s="51">
        <f>IFERROR('EUROSTAT EB ktoe'!W39*Contents!$C$5,0)</f>
        <v>0</v>
      </c>
      <c r="Y39" s="51">
        <f>IFERROR('EUROSTAT EB ktoe'!X39*Contents!$C$5,0)</f>
        <v>0</v>
      </c>
      <c r="Z39" s="51">
        <f>IFERROR('EUROSTAT EB ktoe'!Y39*Contents!$C$5,0)</f>
        <v>0</v>
      </c>
      <c r="AA39" s="35">
        <f>IFERROR('EUROSTAT EB ktoe'!Z39*Contents!$C$5,0)</f>
        <v>0</v>
      </c>
      <c r="AB39" s="51">
        <f>IFERROR('EUROSTAT EB ktoe'!AA39*Contents!$C$5,0)</f>
        <v>0</v>
      </c>
      <c r="AC39" s="51">
        <f>IFERROR('EUROSTAT EB ktoe'!AB39*Contents!$C$5,0)</f>
        <v>0</v>
      </c>
      <c r="AD39" s="52">
        <f>IFERROR('EUROSTAT EB ktoe'!AC39*Contents!$C$5,0)</f>
        <v>0</v>
      </c>
      <c r="AE39" s="35">
        <f>IFERROR('EUROSTAT EB ktoe'!AD39*Contents!$C$5,0)</f>
        <v>338429.552868</v>
      </c>
      <c r="AF39" s="51">
        <f>IFERROR('EUROSTAT EB ktoe'!AE39*Contents!$C$5,0)</f>
        <v>37570.459139999999</v>
      </c>
      <c r="AG39" s="51">
        <f>IFERROR('EUROSTAT EB ktoe'!AF39*Contents!$C$5,0)</f>
        <v>122242.20894</v>
      </c>
      <c r="AH39" s="51">
        <f>IFERROR('EUROSTAT EB ktoe'!AG39*Contents!$C$5,0)</f>
        <v>150394.587084</v>
      </c>
      <c r="AI39" s="51">
        <f>IFERROR('EUROSTAT EB ktoe'!AH39*Contents!$C$5,0)</f>
        <v>28222.297704000001</v>
      </c>
      <c r="AJ39" s="51">
        <f>IFERROR('EUROSTAT EB ktoe'!AI39*Contents!$C$5,0)</f>
        <v>0</v>
      </c>
      <c r="AK39" s="51">
        <f>IFERROR('EUROSTAT EB ktoe'!AJ39*Contents!$C$5,0)</f>
        <v>0</v>
      </c>
      <c r="AL39" s="51">
        <f>IFERROR('EUROSTAT EB ktoe'!AK39*Contents!$C$5,0)</f>
        <v>0</v>
      </c>
      <c r="AM39" s="51">
        <f>IFERROR('EUROSTAT EB ktoe'!AL39*Contents!$C$5,0)</f>
        <v>0</v>
      </c>
      <c r="AN39" s="51">
        <f>IFERROR('EUROSTAT EB ktoe'!AM39*Contents!$C$5,0)</f>
        <v>0</v>
      </c>
      <c r="AO39" s="51">
        <f>IFERROR('EUROSTAT EB ktoe'!AN39*Contents!$C$5,0)</f>
        <v>0</v>
      </c>
      <c r="AP39" s="51">
        <f>IFERROR('EUROSTAT EB ktoe'!AO39*Contents!$C$5,0)</f>
        <v>0</v>
      </c>
      <c r="AQ39" s="51">
        <f>IFERROR('EUROSTAT EB ktoe'!AP39*Contents!$C$5,0)</f>
        <v>0</v>
      </c>
      <c r="AR39" s="51">
        <f>IFERROR('EUROSTAT EB ktoe'!AQ39*Contents!$C$5,0)</f>
        <v>0</v>
      </c>
      <c r="AS39" s="51">
        <f>IFERROR('EUROSTAT EB ktoe'!AR39*Contents!$C$5,0)</f>
        <v>0</v>
      </c>
      <c r="AT39" s="51">
        <f>IFERROR('EUROSTAT EB ktoe'!AS39*Contents!$C$5,0)</f>
        <v>0</v>
      </c>
      <c r="AU39" s="51">
        <f>IFERROR('EUROSTAT EB ktoe'!AT39*Contents!$C$5,0)</f>
        <v>0</v>
      </c>
      <c r="AV39" s="51">
        <f>IFERROR('EUROSTAT EB ktoe'!AU39*Contents!$C$5,0)</f>
        <v>0</v>
      </c>
      <c r="AW39" s="51">
        <f>IFERROR('EUROSTAT EB ktoe'!AV39*Contents!$C$5,0)</f>
        <v>0</v>
      </c>
      <c r="AX39" s="51">
        <f>IFERROR('EUROSTAT EB ktoe'!AW39*Contents!$C$5,0)</f>
        <v>0</v>
      </c>
      <c r="AY39" s="51">
        <f>IFERROR('EUROSTAT EB ktoe'!AX39*Contents!$C$5,0)</f>
        <v>0</v>
      </c>
      <c r="AZ39" s="51">
        <f>IFERROR('EUROSTAT EB ktoe'!AY39*Contents!$C$5,0)</f>
        <v>0</v>
      </c>
      <c r="BA39" s="51">
        <f>IFERROR('EUROSTAT EB ktoe'!AZ39*Contents!$C$5,0)</f>
        <v>0</v>
      </c>
      <c r="BB39" s="52">
        <f>IFERROR('EUROSTAT EB ktoe'!BA39*Contents!$C$5,0)</f>
        <v>0</v>
      </c>
      <c r="BC39" s="35">
        <f>IFERROR('EUROSTAT EB ktoe'!BB39*Contents!$C$5,0)</f>
        <v>0</v>
      </c>
      <c r="BD39" s="51">
        <f>IFERROR('EUROSTAT EB ktoe'!BC39*Contents!$C$5,0)</f>
        <v>0</v>
      </c>
      <c r="BE39" s="51">
        <f>IFERROR('EUROSTAT EB ktoe'!BD39*Contents!$C$5,0)</f>
        <v>0</v>
      </c>
      <c r="BF39" s="51">
        <f>IFERROR('EUROSTAT EB ktoe'!BE39*Contents!$C$5,0)</f>
        <v>0</v>
      </c>
      <c r="BG39" s="51">
        <f>IFERROR('EUROSTAT EB ktoe'!BF39*Contents!$C$5,0)</f>
        <v>0</v>
      </c>
      <c r="BH39" s="51">
        <f>IFERROR('EUROSTAT EB ktoe'!BG39*Contents!$C$5,0)</f>
        <v>0</v>
      </c>
      <c r="BI39" s="51">
        <f>IFERROR('EUROSTAT EB ktoe'!BH39*Contents!$C$5,0)</f>
        <v>0</v>
      </c>
      <c r="BJ39" s="51">
        <f>IFERROR('EUROSTAT EB ktoe'!BI39*Contents!$C$5,0)</f>
        <v>0</v>
      </c>
      <c r="BK39" s="51">
        <f>IFERROR('EUROSTAT EB ktoe'!BJ39*Contents!$C$5,0)</f>
        <v>0</v>
      </c>
      <c r="BL39" s="51">
        <f>IFERROR('EUROSTAT EB ktoe'!BK39*Contents!$C$5,0)</f>
        <v>0</v>
      </c>
      <c r="BM39" s="51">
        <f>IFERROR('EUROSTAT EB ktoe'!BL39*Contents!$C$5,0)</f>
        <v>0</v>
      </c>
      <c r="BN39" s="51">
        <f>IFERROR('EUROSTAT EB ktoe'!BM39*Contents!$C$5,0)</f>
        <v>0</v>
      </c>
      <c r="BO39" s="51">
        <f>IFERROR('EUROSTAT EB ktoe'!BN39*Contents!$C$5,0)</f>
        <v>0</v>
      </c>
      <c r="BP39" s="51">
        <f>IFERROR('EUROSTAT EB ktoe'!BO39*Contents!$C$5,0)</f>
        <v>0</v>
      </c>
      <c r="BQ39" s="51">
        <f>IFERROR('EUROSTAT EB ktoe'!BP39*Contents!$C$5,0)</f>
        <v>0</v>
      </c>
      <c r="BR39" s="51">
        <f>IFERROR('EUROSTAT EB ktoe'!BQ39*Contents!$C$5,0)</f>
        <v>0</v>
      </c>
      <c r="BS39" s="51">
        <f>IFERROR('EUROSTAT EB ktoe'!BR39*Contents!$C$5,0)</f>
        <v>0</v>
      </c>
      <c r="BT39" s="51">
        <f>IFERROR('EUROSTAT EB ktoe'!BS39*Contents!$C$5,0)</f>
        <v>0</v>
      </c>
      <c r="BU39" s="36">
        <f>IFERROR('EUROSTAT EB ktoe'!BT39*Contents!$C$5,0)</f>
        <v>0</v>
      </c>
      <c r="BV39" s="35">
        <f>IFERROR('EUROSTAT EB ktoe'!BU39*Contents!$C$5,0)</f>
        <v>0</v>
      </c>
      <c r="BW39" s="51">
        <f>IFERROR('EUROSTAT EB ktoe'!BV39*Contents!$C$5,0)</f>
        <v>0</v>
      </c>
      <c r="BX39" s="51">
        <f>IFERROR('EUROSTAT EB ktoe'!BW39*Contents!$C$5,0)</f>
        <v>0</v>
      </c>
      <c r="BY39" s="52">
        <f>IFERROR('EUROSTAT EB ktoe'!BX39*Contents!$C$5,0)</f>
        <v>0</v>
      </c>
      <c r="BZ39" s="52">
        <f>IFERROR('EUROSTAT EB ktoe'!BY39*Contents!$C$5,0)</f>
        <v>0</v>
      </c>
      <c r="CA39" s="52">
        <f>IFERROR('EUROSTAT EB ktoe'!BZ39*Contents!$C$5,0)</f>
        <v>0</v>
      </c>
      <c r="CB39" s="53">
        <f>IFERROR('EUROSTAT EB ktoe'!CA39*Contents!$C$5,0)</f>
        <v>338429.552868</v>
      </c>
      <c r="CC39" s="52">
        <f>IFERROR('EUROSTAT EB ktoe'!CB39*Contents!$C$5,0)</f>
        <v>0</v>
      </c>
    </row>
    <row r="40" spans="1:81" ht="11.25" customHeight="1" x14ac:dyDescent="0.2">
      <c r="A40" s="83"/>
      <c r="B40" s="47" t="s">
        <v>146</v>
      </c>
      <c r="C40" s="165" t="s">
        <v>218</v>
      </c>
      <c r="D40" s="48"/>
      <c r="E40" s="48"/>
      <c r="F40" s="48"/>
      <c r="G40" s="49"/>
      <c r="H40" s="50" t="s">
        <v>219</v>
      </c>
      <c r="I40" s="167" t="s">
        <v>517</v>
      </c>
      <c r="J40" s="35">
        <f>IFERROR('EUROSTAT EB ktoe'!I40*Contents!$C$5,0)</f>
        <v>159199.30188000001</v>
      </c>
      <c r="K40" s="35">
        <f>IFERROR('EUROSTAT EB ktoe'!J40*Contents!$C$5,0)</f>
        <v>0</v>
      </c>
      <c r="L40" s="51">
        <f>IFERROR('EUROSTAT EB ktoe'!K40*Contents!$C$5,0)</f>
        <v>0</v>
      </c>
      <c r="M40" s="51">
        <f>IFERROR('EUROSTAT EB ktoe'!L40*Contents!$C$5,0)</f>
        <v>0</v>
      </c>
      <c r="N40" s="51">
        <f>IFERROR('EUROSTAT EB ktoe'!M40*Contents!$C$5,0)</f>
        <v>0</v>
      </c>
      <c r="O40" s="51">
        <f>IFERROR('EUROSTAT EB ktoe'!N40*Contents!$C$5,0)</f>
        <v>0</v>
      </c>
      <c r="P40" s="51">
        <f>IFERROR('EUROSTAT EB ktoe'!O40*Contents!$C$5,0)</f>
        <v>0</v>
      </c>
      <c r="Q40" s="51">
        <f>IFERROR('EUROSTAT EB ktoe'!P40*Contents!$C$5,0)</f>
        <v>0</v>
      </c>
      <c r="R40" s="51">
        <f>IFERROR('EUROSTAT EB ktoe'!Q40*Contents!$C$5,0)</f>
        <v>0</v>
      </c>
      <c r="S40" s="51">
        <f>IFERROR('EUROSTAT EB ktoe'!R40*Contents!$C$5,0)</f>
        <v>0</v>
      </c>
      <c r="T40" s="51">
        <f>IFERROR('EUROSTAT EB ktoe'!S40*Contents!$C$5,0)</f>
        <v>0</v>
      </c>
      <c r="U40" s="51">
        <f>IFERROR('EUROSTAT EB ktoe'!T40*Contents!$C$5,0)</f>
        <v>0</v>
      </c>
      <c r="V40" s="35">
        <f>IFERROR('EUROSTAT EB ktoe'!U40*Contents!$C$5,0)</f>
        <v>0</v>
      </c>
      <c r="W40" s="51">
        <f>IFERROR('EUROSTAT EB ktoe'!V40*Contents!$C$5,0)</f>
        <v>0</v>
      </c>
      <c r="X40" s="51">
        <f>IFERROR('EUROSTAT EB ktoe'!W40*Contents!$C$5,0)</f>
        <v>0</v>
      </c>
      <c r="Y40" s="51">
        <f>IFERROR('EUROSTAT EB ktoe'!X40*Contents!$C$5,0)</f>
        <v>0</v>
      </c>
      <c r="Z40" s="51">
        <f>IFERROR('EUROSTAT EB ktoe'!Y40*Contents!$C$5,0)</f>
        <v>0</v>
      </c>
      <c r="AA40" s="35">
        <f>IFERROR('EUROSTAT EB ktoe'!Z40*Contents!$C$5,0)</f>
        <v>0</v>
      </c>
      <c r="AB40" s="51">
        <f>IFERROR('EUROSTAT EB ktoe'!AA40*Contents!$C$5,0)</f>
        <v>0</v>
      </c>
      <c r="AC40" s="51">
        <f>IFERROR('EUROSTAT EB ktoe'!AB40*Contents!$C$5,0)</f>
        <v>0</v>
      </c>
      <c r="AD40" s="52">
        <f>IFERROR('EUROSTAT EB ktoe'!AC40*Contents!$C$5,0)</f>
        <v>0</v>
      </c>
      <c r="AE40" s="35">
        <f>IFERROR('EUROSTAT EB ktoe'!AD40*Contents!$C$5,0)</f>
        <v>159199.30188000001</v>
      </c>
      <c r="AF40" s="51">
        <f>IFERROR('EUROSTAT EB ktoe'!AE40*Contents!$C$5,0)</f>
        <v>0</v>
      </c>
      <c r="AG40" s="51">
        <f>IFERROR('EUROSTAT EB ktoe'!AF40*Contents!$C$5,0)</f>
        <v>33377.755752000005</v>
      </c>
      <c r="AH40" s="51">
        <f>IFERROR('EUROSTAT EB ktoe'!AG40*Contents!$C$5,0)</f>
        <v>0</v>
      </c>
      <c r="AI40" s="51">
        <f>IFERROR('EUROSTAT EB ktoe'!AH40*Contents!$C$5,0)</f>
        <v>0</v>
      </c>
      <c r="AJ40" s="51">
        <f>IFERROR('EUROSTAT EB ktoe'!AI40*Contents!$C$5,0)</f>
        <v>0</v>
      </c>
      <c r="AK40" s="51">
        <f>IFERROR('EUROSTAT EB ktoe'!AJ40*Contents!$C$5,0)</f>
        <v>0</v>
      </c>
      <c r="AL40" s="51">
        <f>IFERROR('EUROSTAT EB ktoe'!AK40*Contents!$C$5,0)</f>
        <v>0</v>
      </c>
      <c r="AM40" s="51">
        <f>IFERROR('EUROSTAT EB ktoe'!AL40*Contents!$C$5,0)</f>
        <v>32111.332488000004</v>
      </c>
      <c r="AN40" s="51">
        <f>IFERROR('EUROSTAT EB ktoe'!AM40*Contents!$C$5,0)</f>
        <v>0</v>
      </c>
      <c r="AO40" s="51">
        <f>IFERROR('EUROSTAT EB ktoe'!AN40*Contents!$C$5,0)</f>
        <v>0</v>
      </c>
      <c r="AP40" s="51">
        <f>IFERROR('EUROSTAT EB ktoe'!AO40*Contents!$C$5,0)</f>
        <v>0</v>
      </c>
      <c r="AQ40" s="51">
        <f>IFERROR('EUROSTAT EB ktoe'!AP40*Contents!$C$5,0)</f>
        <v>0</v>
      </c>
      <c r="AR40" s="51">
        <f>IFERROR('EUROSTAT EB ktoe'!AQ40*Contents!$C$5,0)</f>
        <v>694.79945999999995</v>
      </c>
      <c r="AS40" s="51">
        <f>IFERROR('EUROSTAT EB ktoe'!AR40*Contents!$C$5,0)</f>
        <v>92282.514840000003</v>
      </c>
      <c r="AT40" s="51">
        <f>IFERROR('EUROSTAT EB ktoe'!AS40*Contents!$C$5,0)</f>
        <v>55.056420000000003</v>
      </c>
      <c r="AU40" s="51">
        <f>IFERROR('EUROSTAT EB ktoe'!AT40*Contents!$C$5,0)</f>
        <v>3.8518560000000002</v>
      </c>
      <c r="AV40" s="51">
        <f>IFERROR('EUROSTAT EB ktoe'!AU40*Contents!$C$5,0)</f>
        <v>0</v>
      </c>
      <c r="AW40" s="51">
        <f>IFERROR('EUROSTAT EB ktoe'!AV40*Contents!$C$5,0)</f>
        <v>28.009692000000005</v>
      </c>
      <c r="AX40" s="51">
        <f>IFERROR('EUROSTAT EB ktoe'!AW40*Contents!$C$5,0)</f>
        <v>0</v>
      </c>
      <c r="AY40" s="51">
        <f>IFERROR('EUROSTAT EB ktoe'!AX40*Contents!$C$5,0)</f>
        <v>0</v>
      </c>
      <c r="AZ40" s="51">
        <f>IFERROR('EUROSTAT EB ktoe'!AY40*Contents!$C$5,0)</f>
        <v>566.26470000000006</v>
      </c>
      <c r="BA40" s="51">
        <f>IFERROR('EUROSTAT EB ktoe'!AZ40*Contents!$C$5,0)</f>
        <v>79.758540000000011</v>
      </c>
      <c r="BB40" s="52">
        <f>IFERROR('EUROSTAT EB ktoe'!BA40*Contents!$C$5,0)</f>
        <v>0</v>
      </c>
      <c r="BC40" s="35">
        <f>IFERROR('EUROSTAT EB ktoe'!BB40*Contents!$C$5,0)</f>
        <v>0</v>
      </c>
      <c r="BD40" s="51">
        <f>IFERROR('EUROSTAT EB ktoe'!BC40*Contents!$C$5,0)</f>
        <v>0</v>
      </c>
      <c r="BE40" s="51">
        <f>IFERROR('EUROSTAT EB ktoe'!BD40*Contents!$C$5,0)</f>
        <v>0</v>
      </c>
      <c r="BF40" s="51">
        <f>IFERROR('EUROSTAT EB ktoe'!BE40*Contents!$C$5,0)</f>
        <v>0</v>
      </c>
      <c r="BG40" s="51">
        <f>IFERROR('EUROSTAT EB ktoe'!BF40*Contents!$C$5,0)</f>
        <v>0</v>
      </c>
      <c r="BH40" s="51">
        <f>IFERROR('EUROSTAT EB ktoe'!BG40*Contents!$C$5,0)</f>
        <v>0</v>
      </c>
      <c r="BI40" s="51">
        <f>IFERROR('EUROSTAT EB ktoe'!BH40*Contents!$C$5,0)</f>
        <v>0</v>
      </c>
      <c r="BJ40" s="51">
        <f>IFERROR('EUROSTAT EB ktoe'!BI40*Contents!$C$5,0)</f>
        <v>0</v>
      </c>
      <c r="BK40" s="51">
        <f>IFERROR('EUROSTAT EB ktoe'!BJ40*Contents!$C$5,0)</f>
        <v>0</v>
      </c>
      <c r="BL40" s="51">
        <f>IFERROR('EUROSTAT EB ktoe'!BK40*Contents!$C$5,0)</f>
        <v>0</v>
      </c>
      <c r="BM40" s="51">
        <f>IFERROR('EUROSTAT EB ktoe'!BL40*Contents!$C$5,0)</f>
        <v>0</v>
      </c>
      <c r="BN40" s="51">
        <f>IFERROR('EUROSTAT EB ktoe'!BM40*Contents!$C$5,0)</f>
        <v>0</v>
      </c>
      <c r="BO40" s="51">
        <f>IFERROR('EUROSTAT EB ktoe'!BN40*Contents!$C$5,0)</f>
        <v>0</v>
      </c>
      <c r="BP40" s="51">
        <f>IFERROR('EUROSTAT EB ktoe'!BO40*Contents!$C$5,0)</f>
        <v>0</v>
      </c>
      <c r="BQ40" s="51">
        <f>IFERROR('EUROSTAT EB ktoe'!BP40*Contents!$C$5,0)</f>
        <v>0</v>
      </c>
      <c r="BR40" s="51">
        <f>IFERROR('EUROSTAT EB ktoe'!BQ40*Contents!$C$5,0)</f>
        <v>0</v>
      </c>
      <c r="BS40" s="51">
        <f>IFERROR('EUROSTAT EB ktoe'!BR40*Contents!$C$5,0)</f>
        <v>0</v>
      </c>
      <c r="BT40" s="51">
        <f>IFERROR('EUROSTAT EB ktoe'!BS40*Contents!$C$5,0)</f>
        <v>0</v>
      </c>
      <c r="BU40" s="36">
        <f>IFERROR('EUROSTAT EB ktoe'!BT40*Contents!$C$5,0)</f>
        <v>0</v>
      </c>
      <c r="BV40" s="35">
        <f>IFERROR('EUROSTAT EB ktoe'!BU40*Contents!$C$5,0)</f>
        <v>0</v>
      </c>
      <c r="BW40" s="51">
        <f>IFERROR('EUROSTAT EB ktoe'!BV40*Contents!$C$5,0)</f>
        <v>0</v>
      </c>
      <c r="BX40" s="51">
        <f>IFERROR('EUROSTAT EB ktoe'!BW40*Contents!$C$5,0)</f>
        <v>0</v>
      </c>
      <c r="BY40" s="52">
        <f>IFERROR('EUROSTAT EB ktoe'!BX40*Contents!$C$5,0)</f>
        <v>0</v>
      </c>
      <c r="BZ40" s="52">
        <f>IFERROR('EUROSTAT EB ktoe'!BY40*Contents!$C$5,0)</f>
        <v>0</v>
      </c>
      <c r="CA40" s="52">
        <f>IFERROR('EUROSTAT EB ktoe'!BZ40*Contents!$C$5,0)</f>
        <v>0</v>
      </c>
      <c r="CB40" s="53">
        <f>IFERROR('EUROSTAT EB ktoe'!CA40*Contents!$C$5,0)</f>
        <v>159199.30188000001</v>
      </c>
      <c r="CC40" s="52">
        <f>IFERROR('EUROSTAT EB ktoe'!CB40*Contents!$C$5,0)</f>
        <v>0</v>
      </c>
    </row>
    <row r="41" spans="1:81" ht="11.25" customHeight="1" x14ac:dyDescent="0.2">
      <c r="A41" s="47" t="s">
        <v>146</v>
      </c>
      <c r="B41" s="48" t="s">
        <v>220</v>
      </c>
      <c r="C41" s="48"/>
      <c r="D41" s="48"/>
      <c r="E41" s="48"/>
      <c r="F41" s="48"/>
      <c r="G41" s="49"/>
      <c r="H41" s="50" t="s">
        <v>221</v>
      </c>
      <c r="I41" s="167" t="s">
        <v>518</v>
      </c>
      <c r="J41" s="35">
        <f>IFERROR('EUROSTAT EB ktoe'!I41*Contents!$C$5,0)</f>
        <v>0</v>
      </c>
      <c r="K41" s="35">
        <f>IFERROR('EUROSTAT EB ktoe'!J41*Contents!$C$5,0)</f>
        <v>0</v>
      </c>
      <c r="L41" s="51">
        <f>IFERROR('EUROSTAT EB ktoe'!K41*Contents!$C$5,0)</f>
        <v>0</v>
      </c>
      <c r="M41" s="51">
        <f>IFERROR('EUROSTAT EB ktoe'!L41*Contents!$C$5,0)</f>
        <v>0</v>
      </c>
      <c r="N41" s="51">
        <f>IFERROR('EUROSTAT EB ktoe'!M41*Contents!$C$5,0)</f>
        <v>0</v>
      </c>
      <c r="O41" s="51">
        <f>IFERROR('EUROSTAT EB ktoe'!N41*Contents!$C$5,0)</f>
        <v>0</v>
      </c>
      <c r="P41" s="51">
        <f>IFERROR('EUROSTAT EB ktoe'!O41*Contents!$C$5,0)</f>
        <v>0</v>
      </c>
      <c r="Q41" s="51">
        <f>IFERROR('EUROSTAT EB ktoe'!P41*Contents!$C$5,0)</f>
        <v>0</v>
      </c>
      <c r="R41" s="51">
        <f>IFERROR('EUROSTAT EB ktoe'!Q41*Contents!$C$5,0)</f>
        <v>0</v>
      </c>
      <c r="S41" s="51">
        <f>IFERROR('EUROSTAT EB ktoe'!R41*Contents!$C$5,0)</f>
        <v>0</v>
      </c>
      <c r="T41" s="51">
        <f>IFERROR('EUROSTAT EB ktoe'!S41*Contents!$C$5,0)</f>
        <v>0</v>
      </c>
      <c r="U41" s="51">
        <f>IFERROR('EUROSTAT EB ktoe'!T41*Contents!$C$5,0)</f>
        <v>0</v>
      </c>
      <c r="V41" s="35">
        <f>IFERROR('EUROSTAT EB ktoe'!U41*Contents!$C$5,0)</f>
        <v>0</v>
      </c>
      <c r="W41" s="51">
        <f>IFERROR('EUROSTAT EB ktoe'!V41*Contents!$C$5,0)</f>
        <v>0</v>
      </c>
      <c r="X41" s="51">
        <f>IFERROR('EUROSTAT EB ktoe'!W41*Contents!$C$5,0)</f>
        <v>0</v>
      </c>
      <c r="Y41" s="51">
        <f>IFERROR('EUROSTAT EB ktoe'!X41*Contents!$C$5,0)</f>
        <v>0</v>
      </c>
      <c r="Z41" s="51">
        <f>IFERROR('EUROSTAT EB ktoe'!Y41*Contents!$C$5,0)</f>
        <v>0</v>
      </c>
      <c r="AA41" s="35">
        <f>IFERROR('EUROSTAT EB ktoe'!Z41*Contents!$C$5,0)</f>
        <v>0</v>
      </c>
      <c r="AB41" s="51">
        <f>IFERROR('EUROSTAT EB ktoe'!AA41*Contents!$C$5,0)</f>
        <v>0</v>
      </c>
      <c r="AC41" s="51">
        <f>IFERROR('EUROSTAT EB ktoe'!AB41*Contents!$C$5,0)</f>
        <v>0</v>
      </c>
      <c r="AD41" s="52">
        <f>IFERROR('EUROSTAT EB ktoe'!AC41*Contents!$C$5,0)</f>
        <v>0</v>
      </c>
      <c r="AE41" s="35">
        <f>IFERROR('EUROSTAT EB ktoe'!AD41*Contents!$C$5,0)</f>
        <v>0</v>
      </c>
      <c r="AF41" s="51">
        <f>IFERROR('EUROSTAT EB ktoe'!AE41*Contents!$C$5,0)</f>
        <v>0</v>
      </c>
      <c r="AG41" s="51">
        <f>IFERROR('EUROSTAT EB ktoe'!AF41*Contents!$C$5,0)</f>
        <v>0</v>
      </c>
      <c r="AH41" s="51">
        <f>IFERROR('EUROSTAT EB ktoe'!AG41*Contents!$C$5,0)</f>
        <v>0</v>
      </c>
      <c r="AI41" s="51">
        <f>IFERROR('EUROSTAT EB ktoe'!AH41*Contents!$C$5,0)</f>
        <v>0</v>
      </c>
      <c r="AJ41" s="51">
        <f>IFERROR('EUROSTAT EB ktoe'!AI41*Contents!$C$5,0)</f>
        <v>0</v>
      </c>
      <c r="AK41" s="51">
        <f>IFERROR('EUROSTAT EB ktoe'!AJ41*Contents!$C$5,0)</f>
        <v>0</v>
      </c>
      <c r="AL41" s="51">
        <f>IFERROR('EUROSTAT EB ktoe'!AK41*Contents!$C$5,0)</f>
        <v>0</v>
      </c>
      <c r="AM41" s="51">
        <f>IFERROR('EUROSTAT EB ktoe'!AL41*Contents!$C$5,0)</f>
        <v>0</v>
      </c>
      <c r="AN41" s="51">
        <f>IFERROR('EUROSTAT EB ktoe'!AM41*Contents!$C$5,0)</f>
        <v>0</v>
      </c>
      <c r="AO41" s="51">
        <f>IFERROR('EUROSTAT EB ktoe'!AN41*Contents!$C$5,0)</f>
        <v>0</v>
      </c>
      <c r="AP41" s="51">
        <f>IFERROR('EUROSTAT EB ktoe'!AO41*Contents!$C$5,0)</f>
        <v>0</v>
      </c>
      <c r="AQ41" s="51">
        <f>IFERROR('EUROSTAT EB ktoe'!AP41*Contents!$C$5,0)</f>
        <v>0</v>
      </c>
      <c r="AR41" s="51">
        <f>IFERROR('EUROSTAT EB ktoe'!AQ41*Contents!$C$5,0)</f>
        <v>0</v>
      </c>
      <c r="AS41" s="51">
        <f>IFERROR('EUROSTAT EB ktoe'!AR41*Contents!$C$5,0)</f>
        <v>0</v>
      </c>
      <c r="AT41" s="51">
        <f>IFERROR('EUROSTAT EB ktoe'!AS41*Contents!$C$5,0)</f>
        <v>0</v>
      </c>
      <c r="AU41" s="51">
        <f>IFERROR('EUROSTAT EB ktoe'!AT41*Contents!$C$5,0)</f>
        <v>0</v>
      </c>
      <c r="AV41" s="51">
        <f>IFERROR('EUROSTAT EB ktoe'!AU41*Contents!$C$5,0)</f>
        <v>0</v>
      </c>
      <c r="AW41" s="51">
        <f>IFERROR('EUROSTAT EB ktoe'!AV41*Contents!$C$5,0)</f>
        <v>0</v>
      </c>
      <c r="AX41" s="51">
        <f>IFERROR('EUROSTAT EB ktoe'!AW41*Contents!$C$5,0)</f>
        <v>0</v>
      </c>
      <c r="AY41" s="51">
        <f>IFERROR('EUROSTAT EB ktoe'!AX41*Contents!$C$5,0)</f>
        <v>0</v>
      </c>
      <c r="AZ41" s="51">
        <f>IFERROR('EUROSTAT EB ktoe'!AY41*Contents!$C$5,0)</f>
        <v>0</v>
      </c>
      <c r="BA41" s="51">
        <f>IFERROR('EUROSTAT EB ktoe'!AZ41*Contents!$C$5,0)</f>
        <v>0</v>
      </c>
      <c r="BB41" s="52">
        <f>IFERROR('EUROSTAT EB ktoe'!BA41*Contents!$C$5,0)</f>
        <v>0</v>
      </c>
      <c r="BC41" s="35">
        <f>IFERROR('EUROSTAT EB ktoe'!BB41*Contents!$C$5,0)</f>
        <v>0</v>
      </c>
      <c r="BD41" s="51">
        <f>IFERROR('EUROSTAT EB ktoe'!BC41*Contents!$C$5,0)</f>
        <v>0</v>
      </c>
      <c r="BE41" s="51">
        <f>IFERROR('EUROSTAT EB ktoe'!BD41*Contents!$C$5,0)</f>
        <v>0</v>
      </c>
      <c r="BF41" s="51">
        <f>IFERROR('EUROSTAT EB ktoe'!BE41*Contents!$C$5,0)</f>
        <v>0</v>
      </c>
      <c r="BG41" s="51">
        <f>IFERROR('EUROSTAT EB ktoe'!BF41*Contents!$C$5,0)</f>
        <v>0</v>
      </c>
      <c r="BH41" s="51">
        <f>IFERROR('EUROSTAT EB ktoe'!BG41*Contents!$C$5,0)</f>
        <v>0</v>
      </c>
      <c r="BI41" s="51">
        <f>IFERROR('EUROSTAT EB ktoe'!BH41*Contents!$C$5,0)</f>
        <v>0</v>
      </c>
      <c r="BJ41" s="51">
        <f>IFERROR('EUROSTAT EB ktoe'!BI41*Contents!$C$5,0)</f>
        <v>0</v>
      </c>
      <c r="BK41" s="51">
        <f>IFERROR('EUROSTAT EB ktoe'!BJ41*Contents!$C$5,0)</f>
        <v>0</v>
      </c>
      <c r="BL41" s="51">
        <f>IFERROR('EUROSTAT EB ktoe'!BK41*Contents!$C$5,0)</f>
        <v>0</v>
      </c>
      <c r="BM41" s="51">
        <f>IFERROR('EUROSTAT EB ktoe'!BL41*Contents!$C$5,0)</f>
        <v>0</v>
      </c>
      <c r="BN41" s="51">
        <f>IFERROR('EUROSTAT EB ktoe'!BM41*Contents!$C$5,0)</f>
        <v>0</v>
      </c>
      <c r="BO41" s="51">
        <f>IFERROR('EUROSTAT EB ktoe'!BN41*Contents!$C$5,0)</f>
        <v>0</v>
      </c>
      <c r="BP41" s="51">
        <f>IFERROR('EUROSTAT EB ktoe'!BO41*Contents!$C$5,0)</f>
        <v>0</v>
      </c>
      <c r="BQ41" s="51">
        <f>IFERROR('EUROSTAT EB ktoe'!BP41*Contents!$C$5,0)</f>
        <v>0</v>
      </c>
      <c r="BR41" s="51">
        <f>IFERROR('EUROSTAT EB ktoe'!BQ41*Contents!$C$5,0)</f>
        <v>0</v>
      </c>
      <c r="BS41" s="51">
        <f>IFERROR('EUROSTAT EB ktoe'!BR41*Contents!$C$5,0)</f>
        <v>0</v>
      </c>
      <c r="BT41" s="51">
        <f>IFERROR('EUROSTAT EB ktoe'!BS41*Contents!$C$5,0)</f>
        <v>0</v>
      </c>
      <c r="BU41" s="36">
        <f>IFERROR('EUROSTAT EB ktoe'!BT41*Contents!$C$5,0)</f>
        <v>0</v>
      </c>
      <c r="BV41" s="35">
        <f>IFERROR('EUROSTAT EB ktoe'!BU41*Contents!$C$5,0)</f>
        <v>0</v>
      </c>
      <c r="BW41" s="51">
        <f>IFERROR('EUROSTAT EB ktoe'!BV41*Contents!$C$5,0)</f>
        <v>0</v>
      </c>
      <c r="BX41" s="51">
        <f>IFERROR('EUROSTAT EB ktoe'!BW41*Contents!$C$5,0)</f>
        <v>0</v>
      </c>
      <c r="BY41" s="52">
        <f>IFERROR('EUROSTAT EB ktoe'!BX41*Contents!$C$5,0)</f>
        <v>0</v>
      </c>
      <c r="BZ41" s="52">
        <f>IFERROR('EUROSTAT EB ktoe'!BY41*Contents!$C$5,0)</f>
        <v>0</v>
      </c>
      <c r="CA41" s="52">
        <f>IFERROR('EUROSTAT EB ktoe'!BZ41*Contents!$C$5,0)</f>
        <v>0</v>
      </c>
      <c r="CB41" s="53">
        <f>IFERROR('EUROSTAT EB ktoe'!CA41*Contents!$C$5,0)</f>
        <v>0</v>
      </c>
      <c r="CC41" s="52">
        <f>IFERROR('EUROSTAT EB ktoe'!CB41*Contents!$C$5,0)</f>
        <v>0</v>
      </c>
    </row>
    <row r="42" spans="1:81" ht="11.25" customHeight="1" x14ac:dyDescent="0.2">
      <c r="A42" s="47" t="s">
        <v>146</v>
      </c>
      <c r="B42" s="48" t="s">
        <v>222</v>
      </c>
      <c r="C42" s="48"/>
      <c r="D42" s="48"/>
      <c r="E42" s="48"/>
      <c r="F42" s="48"/>
      <c r="G42" s="49"/>
      <c r="H42" s="84" t="s">
        <v>223</v>
      </c>
      <c r="I42" s="167" t="s">
        <v>519</v>
      </c>
      <c r="J42" s="35">
        <f>IFERROR('EUROSTAT EB ktoe'!I42*Contents!$C$5,0)</f>
        <v>0</v>
      </c>
      <c r="K42" s="35">
        <f>IFERROR('EUROSTAT EB ktoe'!J42*Contents!$C$5,0)</f>
        <v>0</v>
      </c>
      <c r="L42" s="51">
        <f>IFERROR('EUROSTAT EB ktoe'!K42*Contents!$C$5,0)</f>
        <v>0</v>
      </c>
      <c r="M42" s="51">
        <f>IFERROR('EUROSTAT EB ktoe'!L42*Contents!$C$5,0)</f>
        <v>0</v>
      </c>
      <c r="N42" s="51">
        <f>IFERROR('EUROSTAT EB ktoe'!M42*Contents!$C$5,0)</f>
        <v>0</v>
      </c>
      <c r="O42" s="51">
        <f>IFERROR('EUROSTAT EB ktoe'!N42*Contents!$C$5,0)</f>
        <v>0</v>
      </c>
      <c r="P42" s="51">
        <f>IFERROR('EUROSTAT EB ktoe'!O42*Contents!$C$5,0)</f>
        <v>0</v>
      </c>
      <c r="Q42" s="51">
        <f>IFERROR('EUROSTAT EB ktoe'!P42*Contents!$C$5,0)</f>
        <v>0</v>
      </c>
      <c r="R42" s="51">
        <f>IFERROR('EUROSTAT EB ktoe'!Q42*Contents!$C$5,0)</f>
        <v>0</v>
      </c>
      <c r="S42" s="51">
        <f>IFERROR('EUROSTAT EB ktoe'!R42*Contents!$C$5,0)</f>
        <v>0</v>
      </c>
      <c r="T42" s="51">
        <f>IFERROR('EUROSTAT EB ktoe'!S42*Contents!$C$5,0)</f>
        <v>0</v>
      </c>
      <c r="U42" s="51">
        <f>IFERROR('EUROSTAT EB ktoe'!T42*Contents!$C$5,0)</f>
        <v>0</v>
      </c>
      <c r="V42" s="35">
        <f>IFERROR('EUROSTAT EB ktoe'!U42*Contents!$C$5,0)</f>
        <v>0</v>
      </c>
      <c r="W42" s="51">
        <f>IFERROR('EUROSTAT EB ktoe'!V42*Contents!$C$5,0)</f>
        <v>0</v>
      </c>
      <c r="X42" s="51">
        <f>IFERROR('EUROSTAT EB ktoe'!W42*Contents!$C$5,0)</f>
        <v>0</v>
      </c>
      <c r="Y42" s="51">
        <f>IFERROR('EUROSTAT EB ktoe'!X42*Contents!$C$5,0)</f>
        <v>0</v>
      </c>
      <c r="Z42" s="51">
        <f>IFERROR('EUROSTAT EB ktoe'!Y42*Contents!$C$5,0)</f>
        <v>0</v>
      </c>
      <c r="AA42" s="35">
        <f>IFERROR('EUROSTAT EB ktoe'!Z42*Contents!$C$5,0)</f>
        <v>0</v>
      </c>
      <c r="AB42" s="51">
        <f>IFERROR('EUROSTAT EB ktoe'!AA42*Contents!$C$5,0)</f>
        <v>0</v>
      </c>
      <c r="AC42" s="51">
        <f>IFERROR('EUROSTAT EB ktoe'!AB42*Contents!$C$5,0)</f>
        <v>0</v>
      </c>
      <c r="AD42" s="52">
        <f>IFERROR('EUROSTAT EB ktoe'!AC42*Contents!$C$5,0)</f>
        <v>0</v>
      </c>
      <c r="AE42" s="35">
        <f>IFERROR('EUROSTAT EB ktoe'!AD42*Contents!$C$5,0)</f>
        <v>0</v>
      </c>
      <c r="AF42" s="51">
        <f>IFERROR('EUROSTAT EB ktoe'!AE42*Contents!$C$5,0)</f>
        <v>0</v>
      </c>
      <c r="AG42" s="51">
        <f>IFERROR('EUROSTAT EB ktoe'!AF42*Contents!$C$5,0)</f>
        <v>0</v>
      </c>
      <c r="AH42" s="51">
        <f>IFERROR('EUROSTAT EB ktoe'!AG42*Contents!$C$5,0)</f>
        <v>0</v>
      </c>
      <c r="AI42" s="51">
        <f>IFERROR('EUROSTAT EB ktoe'!AH42*Contents!$C$5,0)</f>
        <v>0</v>
      </c>
      <c r="AJ42" s="51">
        <f>IFERROR('EUROSTAT EB ktoe'!AI42*Contents!$C$5,0)</f>
        <v>0</v>
      </c>
      <c r="AK42" s="51">
        <f>IFERROR('EUROSTAT EB ktoe'!AJ42*Contents!$C$5,0)</f>
        <v>0</v>
      </c>
      <c r="AL42" s="51">
        <f>IFERROR('EUROSTAT EB ktoe'!AK42*Contents!$C$5,0)</f>
        <v>0</v>
      </c>
      <c r="AM42" s="51">
        <f>IFERROR('EUROSTAT EB ktoe'!AL42*Contents!$C$5,0)</f>
        <v>0</v>
      </c>
      <c r="AN42" s="51">
        <f>IFERROR('EUROSTAT EB ktoe'!AM42*Contents!$C$5,0)</f>
        <v>0</v>
      </c>
      <c r="AO42" s="51">
        <f>IFERROR('EUROSTAT EB ktoe'!AN42*Contents!$C$5,0)</f>
        <v>0</v>
      </c>
      <c r="AP42" s="51">
        <f>IFERROR('EUROSTAT EB ktoe'!AO42*Contents!$C$5,0)</f>
        <v>0</v>
      </c>
      <c r="AQ42" s="51">
        <f>IFERROR('EUROSTAT EB ktoe'!AP42*Contents!$C$5,0)</f>
        <v>0</v>
      </c>
      <c r="AR42" s="51">
        <f>IFERROR('EUROSTAT EB ktoe'!AQ42*Contents!$C$5,0)</f>
        <v>0</v>
      </c>
      <c r="AS42" s="51">
        <f>IFERROR('EUROSTAT EB ktoe'!AR42*Contents!$C$5,0)</f>
        <v>0</v>
      </c>
      <c r="AT42" s="51">
        <f>IFERROR('EUROSTAT EB ktoe'!AS42*Contents!$C$5,0)</f>
        <v>0</v>
      </c>
      <c r="AU42" s="51">
        <f>IFERROR('EUROSTAT EB ktoe'!AT42*Contents!$C$5,0)</f>
        <v>0</v>
      </c>
      <c r="AV42" s="51">
        <f>IFERROR('EUROSTAT EB ktoe'!AU42*Contents!$C$5,0)</f>
        <v>0</v>
      </c>
      <c r="AW42" s="51">
        <f>IFERROR('EUROSTAT EB ktoe'!AV42*Contents!$C$5,0)</f>
        <v>0</v>
      </c>
      <c r="AX42" s="51">
        <f>IFERROR('EUROSTAT EB ktoe'!AW42*Contents!$C$5,0)</f>
        <v>0</v>
      </c>
      <c r="AY42" s="51">
        <f>IFERROR('EUROSTAT EB ktoe'!AX42*Contents!$C$5,0)</f>
        <v>0</v>
      </c>
      <c r="AZ42" s="51">
        <f>IFERROR('EUROSTAT EB ktoe'!AY42*Contents!$C$5,0)</f>
        <v>0</v>
      </c>
      <c r="BA42" s="51">
        <f>IFERROR('EUROSTAT EB ktoe'!AZ42*Contents!$C$5,0)</f>
        <v>0</v>
      </c>
      <c r="BB42" s="52">
        <f>IFERROR('EUROSTAT EB ktoe'!BA42*Contents!$C$5,0)</f>
        <v>0</v>
      </c>
      <c r="BC42" s="35">
        <f>IFERROR('EUROSTAT EB ktoe'!BB42*Contents!$C$5,0)</f>
        <v>0</v>
      </c>
      <c r="BD42" s="51">
        <f>IFERROR('EUROSTAT EB ktoe'!BC42*Contents!$C$5,0)</f>
        <v>0</v>
      </c>
      <c r="BE42" s="51">
        <f>IFERROR('EUROSTAT EB ktoe'!BD42*Contents!$C$5,0)</f>
        <v>0</v>
      </c>
      <c r="BF42" s="51">
        <f>IFERROR('EUROSTAT EB ktoe'!BE42*Contents!$C$5,0)</f>
        <v>0</v>
      </c>
      <c r="BG42" s="51">
        <f>IFERROR('EUROSTAT EB ktoe'!BF42*Contents!$C$5,0)</f>
        <v>0</v>
      </c>
      <c r="BH42" s="51">
        <f>IFERROR('EUROSTAT EB ktoe'!BG42*Contents!$C$5,0)</f>
        <v>0</v>
      </c>
      <c r="BI42" s="51">
        <f>IFERROR('EUROSTAT EB ktoe'!BH42*Contents!$C$5,0)</f>
        <v>0</v>
      </c>
      <c r="BJ42" s="51">
        <f>IFERROR('EUROSTAT EB ktoe'!BI42*Contents!$C$5,0)</f>
        <v>0</v>
      </c>
      <c r="BK42" s="51">
        <f>IFERROR('EUROSTAT EB ktoe'!BJ42*Contents!$C$5,0)</f>
        <v>0</v>
      </c>
      <c r="BL42" s="51">
        <f>IFERROR('EUROSTAT EB ktoe'!BK42*Contents!$C$5,0)</f>
        <v>0</v>
      </c>
      <c r="BM42" s="51">
        <f>IFERROR('EUROSTAT EB ktoe'!BL42*Contents!$C$5,0)</f>
        <v>0</v>
      </c>
      <c r="BN42" s="51">
        <f>IFERROR('EUROSTAT EB ktoe'!BM42*Contents!$C$5,0)</f>
        <v>0</v>
      </c>
      <c r="BO42" s="51">
        <f>IFERROR('EUROSTAT EB ktoe'!BN42*Contents!$C$5,0)</f>
        <v>0</v>
      </c>
      <c r="BP42" s="51">
        <f>IFERROR('EUROSTAT EB ktoe'!BO42*Contents!$C$5,0)</f>
        <v>0</v>
      </c>
      <c r="BQ42" s="51">
        <f>IFERROR('EUROSTAT EB ktoe'!BP42*Contents!$C$5,0)</f>
        <v>0</v>
      </c>
      <c r="BR42" s="51">
        <f>IFERROR('EUROSTAT EB ktoe'!BQ42*Contents!$C$5,0)</f>
        <v>0</v>
      </c>
      <c r="BS42" s="51">
        <f>IFERROR('EUROSTAT EB ktoe'!BR42*Contents!$C$5,0)</f>
        <v>0</v>
      </c>
      <c r="BT42" s="51">
        <f>IFERROR('EUROSTAT EB ktoe'!BS42*Contents!$C$5,0)</f>
        <v>0</v>
      </c>
      <c r="BU42" s="36">
        <f>IFERROR('EUROSTAT EB ktoe'!BT42*Contents!$C$5,0)</f>
        <v>0</v>
      </c>
      <c r="BV42" s="35">
        <f>IFERROR('EUROSTAT EB ktoe'!BU42*Contents!$C$5,0)</f>
        <v>0</v>
      </c>
      <c r="BW42" s="51">
        <f>IFERROR('EUROSTAT EB ktoe'!BV42*Contents!$C$5,0)</f>
        <v>0</v>
      </c>
      <c r="BX42" s="51">
        <f>IFERROR('EUROSTAT EB ktoe'!BW42*Contents!$C$5,0)</f>
        <v>0</v>
      </c>
      <c r="BY42" s="52">
        <f>IFERROR('EUROSTAT EB ktoe'!BX42*Contents!$C$5,0)</f>
        <v>0</v>
      </c>
      <c r="BZ42" s="52">
        <f>IFERROR('EUROSTAT EB ktoe'!BY42*Contents!$C$5,0)</f>
        <v>0</v>
      </c>
      <c r="CA42" s="52">
        <f>IFERROR('EUROSTAT EB ktoe'!BZ42*Contents!$C$5,0)</f>
        <v>0</v>
      </c>
      <c r="CB42" s="53">
        <f>IFERROR('EUROSTAT EB ktoe'!CA42*Contents!$C$5,0)</f>
        <v>0</v>
      </c>
      <c r="CC42" s="52">
        <f>IFERROR('EUROSTAT EB ktoe'!CB42*Contents!$C$5,0)</f>
        <v>0</v>
      </c>
    </row>
    <row r="43" spans="1:81" ht="11.25" customHeight="1" x14ac:dyDescent="0.2">
      <c r="A43" s="47" t="s">
        <v>146</v>
      </c>
      <c r="B43" s="48" t="s">
        <v>224</v>
      </c>
      <c r="C43" s="48"/>
      <c r="D43" s="48"/>
      <c r="E43" s="48"/>
      <c r="F43" s="48"/>
      <c r="G43" s="49"/>
      <c r="H43" s="50" t="s">
        <v>225</v>
      </c>
      <c r="I43" s="167" t="s">
        <v>520</v>
      </c>
      <c r="J43" s="35">
        <f>IFERROR('EUROSTAT EB ktoe'!I43*Contents!$C$5,0)</f>
        <v>0</v>
      </c>
      <c r="K43" s="35">
        <f>IFERROR('EUROSTAT EB ktoe'!J43*Contents!$C$5,0)</f>
        <v>0</v>
      </c>
      <c r="L43" s="51">
        <f>IFERROR('EUROSTAT EB ktoe'!K43*Contents!$C$5,0)</f>
        <v>0</v>
      </c>
      <c r="M43" s="51">
        <f>IFERROR('EUROSTAT EB ktoe'!L43*Contents!$C$5,0)</f>
        <v>0</v>
      </c>
      <c r="N43" s="51">
        <f>IFERROR('EUROSTAT EB ktoe'!M43*Contents!$C$5,0)</f>
        <v>0</v>
      </c>
      <c r="O43" s="51">
        <f>IFERROR('EUROSTAT EB ktoe'!N43*Contents!$C$5,0)</f>
        <v>0</v>
      </c>
      <c r="P43" s="51">
        <f>IFERROR('EUROSTAT EB ktoe'!O43*Contents!$C$5,0)</f>
        <v>0</v>
      </c>
      <c r="Q43" s="51">
        <f>IFERROR('EUROSTAT EB ktoe'!P43*Contents!$C$5,0)</f>
        <v>0</v>
      </c>
      <c r="R43" s="51">
        <f>IFERROR('EUROSTAT EB ktoe'!Q43*Contents!$C$5,0)</f>
        <v>0</v>
      </c>
      <c r="S43" s="51">
        <f>IFERROR('EUROSTAT EB ktoe'!R43*Contents!$C$5,0)</f>
        <v>0</v>
      </c>
      <c r="T43" s="51">
        <f>IFERROR('EUROSTAT EB ktoe'!S43*Contents!$C$5,0)</f>
        <v>0</v>
      </c>
      <c r="U43" s="51">
        <f>IFERROR('EUROSTAT EB ktoe'!T43*Contents!$C$5,0)</f>
        <v>0</v>
      </c>
      <c r="V43" s="35">
        <f>IFERROR('EUROSTAT EB ktoe'!U43*Contents!$C$5,0)</f>
        <v>0</v>
      </c>
      <c r="W43" s="51">
        <f>IFERROR('EUROSTAT EB ktoe'!V43*Contents!$C$5,0)</f>
        <v>0</v>
      </c>
      <c r="X43" s="51">
        <f>IFERROR('EUROSTAT EB ktoe'!W43*Contents!$C$5,0)</f>
        <v>0</v>
      </c>
      <c r="Y43" s="51">
        <f>IFERROR('EUROSTAT EB ktoe'!X43*Contents!$C$5,0)</f>
        <v>0</v>
      </c>
      <c r="Z43" s="51">
        <f>IFERROR('EUROSTAT EB ktoe'!Y43*Contents!$C$5,0)</f>
        <v>0</v>
      </c>
      <c r="AA43" s="35">
        <f>IFERROR('EUROSTAT EB ktoe'!Z43*Contents!$C$5,0)</f>
        <v>0</v>
      </c>
      <c r="AB43" s="51">
        <f>IFERROR('EUROSTAT EB ktoe'!AA43*Contents!$C$5,0)</f>
        <v>0</v>
      </c>
      <c r="AC43" s="51">
        <f>IFERROR('EUROSTAT EB ktoe'!AB43*Contents!$C$5,0)</f>
        <v>0</v>
      </c>
      <c r="AD43" s="52">
        <f>IFERROR('EUROSTAT EB ktoe'!AC43*Contents!$C$5,0)</f>
        <v>0</v>
      </c>
      <c r="AE43" s="35">
        <f>IFERROR('EUROSTAT EB ktoe'!AD43*Contents!$C$5,0)</f>
        <v>0</v>
      </c>
      <c r="AF43" s="51">
        <f>IFERROR('EUROSTAT EB ktoe'!AE43*Contents!$C$5,0)</f>
        <v>0</v>
      </c>
      <c r="AG43" s="51">
        <f>IFERROR('EUROSTAT EB ktoe'!AF43*Contents!$C$5,0)</f>
        <v>0</v>
      </c>
      <c r="AH43" s="51">
        <f>IFERROR('EUROSTAT EB ktoe'!AG43*Contents!$C$5,0)</f>
        <v>0</v>
      </c>
      <c r="AI43" s="51">
        <f>IFERROR('EUROSTAT EB ktoe'!AH43*Contents!$C$5,0)</f>
        <v>0</v>
      </c>
      <c r="AJ43" s="51">
        <f>IFERROR('EUROSTAT EB ktoe'!AI43*Contents!$C$5,0)</f>
        <v>0</v>
      </c>
      <c r="AK43" s="51">
        <f>IFERROR('EUROSTAT EB ktoe'!AJ43*Contents!$C$5,0)</f>
        <v>0</v>
      </c>
      <c r="AL43" s="51">
        <f>IFERROR('EUROSTAT EB ktoe'!AK43*Contents!$C$5,0)</f>
        <v>0</v>
      </c>
      <c r="AM43" s="51">
        <f>IFERROR('EUROSTAT EB ktoe'!AL43*Contents!$C$5,0)</f>
        <v>0</v>
      </c>
      <c r="AN43" s="51">
        <f>IFERROR('EUROSTAT EB ktoe'!AM43*Contents!$C$5,0)</f>
        <v>0</v>
      </c>
      <c r="AO43" s="51">
        <f>IFERROR('EUROSTAT EB ktoe'!AN43*Contents!$C$5,0)</f>
        <v>0</v>
      </c>
      <c r="AP43" s="51">
        <f>IFERROR('EUROSTAT EB ktoe'!AO43*Contents!$C$5,0)</f>
        <v>0</v>
      </c>
      <c r="AQ43" s="51">
        <f>IFERROR('EUROSTAT EB ktoe'!AP43*Contents!$C$5,0)</f>
        <v>0</v>
      </c>
      <c r="AR43" s="51">
        <f>IFERROR('EUROSTAT EB ktoe'!AQ43*Contents!$C$5,0)</f>
        <v>0</v>
      </c>
      <c r="AS43" s="51">
        <f>IFERROR('EUROSTAT EB ktoe'!AR43*Contents!$C$5,0)</f>
        <v>0</v>
      </c>
      <c r="AT43" s="51">
        <f>IFERROR('EUROSTAT EB ktoe'!AS43*Contents!$C$5,0)</f>
        <v>0</v>
      </c>
      <c r="AU43" s="51">
        <f>IFERROR('EUROSTAT EB ktoe'!AT43*Contents!$C$5,0)</f>
        <v>0</v>
      </c>
      <c r="AV43" s="51">
        <f>IFERROR('EUROSTAT EB ktoe'!AU43*Contents!$C$5,0)</f>
        <v>0</v>
      </c>
      <c r="AW43" s="51">
        <f>IFERROR('EUROSTAT EB ktoe'!AV43*Contents!$C$5,0)</f>
        <v>0</v>
      </c>
      <c r="AX43" s="51">
        <f>IFERROR('EUROSTAT EB ktoe'!AW43*Contents!$C$5,0)</f>
        <v>0</v>
      </c>
      <c r="AY43" s="51">
        <f>IFERROR('EUROSTAT EB ktoe'!AX43*Contents!$C$5,0)</f>
        <v>0</v>
      </c>
      <c r="AZ43" s="51">
        <f>IFERROR('EUROSTAT EB ktoe'!AY43*Contents!$C$5,0)</f>
        <v>0</v>
      </c>
      <c r="BA43" s="51">
        <f>IFERROR('EUROSTAT EB ktoe'!AZ43*Contents!$C$5,0)</f>
        <v>0</v>
      </c>
      <c r="BB43" s="52">
        <f>IFERROR('EUROSTAT EB ktoe'!BA43*Contents!$C$5,0)</f>
        <v>0</v>
      </c>
      <c r="BC43" s="35">
        <f>IFERROR('EUROSTAT EB ktoe'!BB43*Contents!$C$5,0)</f>
        <v>0</v>
      </c>
      <c r="BD43" s="51">
        <f>IFERROR('EUROSTAT EB ktoe'!BC43*Contents!$C$5,0)</f>
        <v>0</v>
      </c>
      <c r="BE43" s="51">
        <f>IFERROR('EUROSTAT EB ktoe'!BD43*Contents!$C$5,0)</f>
        <v>0</v>
      </c>
      <c r="BF43" s="51">
        <f>IFERROR('EUROSTAT EB ktoe'!BE43*Contents!$C$5,0)</f>
        <v>0</v>
      </c>
      <c r="BG43" s="51">
        <f>IFERROR('EUROSTAT EB ktoe'!BF43*Contents!$C$5,0)</f>
        <v>0</v>
      </c>
      <c r="BH43" s="51">
        <f>IFERROR('EUROSTAT EB ktoe'!BG43*Contents!$C$5,0)</f>
        <v>0</v>
      </c>
      <c r="BI43" s="51">
        <f>IFERROR('EUROSTAT EB ktoe'!BH43*Contents!$C$5,0)</f>
        <v>0</v>
      </c>
      <c r="BJ43" s="51">
        <f>IFERROR('EUROSTAT EB ktoe'!BI43*Contents!$C$5,0)</f>
        <v>0</v>
      </c>
      <c r="BK43" s="51">
        <f>IFERROR('EUROSTAT EB ktoe'!BJ43*Contents!$C$5,0)</f>
        <v>0</v>
      </c>
      <c r="BL43" s="51">
        <f>IFERROR('EUROSTAT EB ktoe'!BK43*Contents!$C$5,0)</f>
        <v>0</v>
      </c>
      <c r="BM43" s="51">
        <f>IFERROR('EUROSTAT EB ktoe'!BL43*Contents!$C$5,0)</f>
        <v>0</v>
      </c>
      <c r="BN43" s="51">
        <f>IFERROR('EUROSTAT EB ktoe'!BM43*Contents!$C$5,0)</f>
        <v>0</v>
      </c>
      <c r="BO43" s="51">
        <f>IFERROR('EUROSTAT EB ktoe'!BN43*Contents!$C$5,0)</f>
        <v>0</v>
      </c>
      <c r="BP43" s="51">
        <f>IFERROR('EUROSTAT EB ktoe'!BO43*Contents!$C$5,0)</f>
        <v>0</v>
      </c>
      <c r="BQ43" s="51">
        <f>IFERROR('EUROSTAT EB ktoe'!BP43*Contents!$C$5,0)</f>
        <v>0</v>
      </c>
      <c r="BR43" s="51">
        <f>IFERROR('EUROSTAT EB ktoe'!BQ43*Contents!$C$5,0)</f>
        <v>0</v>
      </c>
      <c r="BS43" s="51">
        <f>IFERROR('EUROSTAT EB ktoe'!BR43*Contents!$C$5,0)</f>
        <v>0</v>
      </c>
      <c r="BT43" s="51">
        <f>IFERROR('EUROSTAT EB ktoe'!BS43*Contents!$C$5,0)</f>
        <v>0</v>
      </c>
      <c r="BU43" s="36">
        <f>IFERROR('EUROSTAT EB ktoe'!BT43*Contents!$C$5,0)</f>
        <v>0</v>
      </c>
      <c r="BV43" s="35">
        <f>IFERROR('EUROSTAT EB ktoe'!BU43*Contents!$C$5,0)</f>
        <v>0</v>
      </c>
      <c r="BW43" s="51">
        <f>IFERROR('EUROSTAT EB ktoe'!BV43*Contents!$C$5,0)</f>
        <v>0</v>
      </c>
      <c r="BX43" s="51">
        <f>IFERROR('EUROSTAT EB ktoe'!BW43*Contents!$C$5,0)</f>
        <v>0</v>
      </c>
      <c r="BY43" s="52">
        <f>IFERROR('EUROSTAT EB ktoe'!BX43*Contents!$C$5,0)</f>
        <v>0</v>
      </c>
      <c r="BZ43" s="52">
        <f>IFERROR('EUROSTAT EB ktoe'!BY43*Contents!$C$5,0)</f>
        <v>0</v>
      </c>
      <c r="CA43" s="52">
        <f>IFERROR('EUROSTAT EB ktoe'!BZ43*Contents!$C$5,0)</f>
        <v>0</v>
      </c>
      <c r="CB43" s="53">
        <f>IFERROR('EUROSTAT EB ktoe'!CA43*Contents!$C$5,0)</f>
        <v>0</v>
      </c>
      <c r="CC43" s="52">
        <f>IFERROR('EUROSTAT EB ktoe'!CB43*Contents!$C$5,0)</f>
        <v>0</v>
      </c>
    </row>
    <row r="44" spans="1:81" ht="11.25" customHeight="1" x14ac:dyDescent="0.2">
      <c r="A44" s="47" t="s">
        <v>146</v>
      </c>
      <c r="B44" s="48" t="s">
        <v>226</v>
      </c>
      <c r="C44" s="48"/>
      <c r="D44" s="48"/>
      <c r="E44" s="48"/>
      <c r="F44" s="48"/>
      <c r="G44" s="49"/>
      <c r="H44" s="50" t="s">
        <v>227</v>
      </c>
      <c r="I44" s="167" t="s">
        <v>521</v>
      </c>
      <c r="J44" s="35">
        <f>IFERROR('EUROSTAT EB ktoe'!I44*Contents!$C$5,0)</f>
        <v>5903.4717360000004</v>
      </c>
      <c r="K44" s="35">
        <f>IFERROR('EUROSTAT EB ktoe'!J44*Contents!$C$5,0)</f>
        <v>0</v>
      </c>
      <c r="L44" s="51">
        <f>IFERROR('EUROSTAT EB ktoe'!K44*Contents!$C$5,0)</f>
        <v>0</v>
      </c>
      <c r="M44" s="51">
        <f>IFERROR('EUROSTAT EB ktoe'!L44*Contents!$C$5,0)</f>
        <v>0</v>
      </c>
      <c r="N44" s="51">
        <f>IFERROR('EUROSTAT EB ktoe'!M44*Contents!$C$5,0)</f>
        <v>0</v>
      </c>
      <c r="O44" s="51">
        <f>IFERROR('EUROSTAT EB ktoe'!N44*Contents!$C$5,0)</f>
        <v>0</v>
      </c>
      <c r="P44" s="51">
        <f>IFERROR('EUROSTAT EB ktoe'!O44*Contents!$C$5,0)</f>
        <v>0</v>
      </c>
      <c r="Q44" s="51">
        <f>IFERROR('EUROSTAT EB ktoe'!P44*Contents!$C$5,0)</f>
        <v>0</v>
      </c>
      <c r="R44" s="51">
        <f>IFERROR('EUROSTAT EB ktoe'!Q44*Contents!$C$5,0)</f>
        <v>0</v>
      </c>
      <c r="S44" s="51">
        <f>IFERROR('EUROSTAT EB ktoe'!R44*Contents!$C$5,0)</f>
        <v>0</v>
      </c>
      <c r="T44" s="51">
        <f>IFERROR('EUROSTAT EB ktoe'!S44*Contents!$C$5,0)</f>
        <v>0</v>
      </c>
      <c r="U44" s="51">
        <f>IFERROR('EUROSTAT EB ktoe'!T44*Contents!$C$5,0)</f>
        <v>0</v>
      </c>
      <c r="V44" s="35">
        <f>IFERROR('EUROSTAT EB ktoe'!U44*Contents!$C$5,0)</f>
        <v>0</v>
      </c>
      <c r="W44" s="51">
        <f>IFERROR('EUROSTAT EB ktoe'!V44*Contents!$C$5,0)</f>
        <v>0</v>
      </c>
      <c r="X44" s="51">
        <f>IFERROR('EUROSTAT EB ktoe'!W44*Contents!$C$5,0)</f>
        <v>0</v>
      </c>
      <c r="Y44" s="51">
        <f>IFERROR('EUROSTAT EB ktoe'!X44*Contents!$C$5,0)</f>
        <v>0</v>
      </c>
      <c r="Z44" s="51">
        <f>IFERROR('EUROSTAT EB ktoe'!Y44*Contents!$C$5,0)</f>
        <v>0</v>
      </c>
      <c r="AA44" s="35">
        <f>IFERROR('EUROSTAT EB ktoe'!Z44*Contents!$C$5,0)</f>
        <v>0</v>
      </c>
      <c r="AB44" s="51">
        <f>IFERROR('EUROSTAT EB ktoe'!AA44*Contents!$C$5,0)</f>
        <v>0</v>
      </c>
      <c r="AC44" s="51">
        <f>IFERROR('EUROSTAT EB ktoe'!AB44*Contents!$C$5,0)</f>
        <v>0</v>
      </c>
      <c r="AD44" s="52">
        <f>IFERROR('EUROSTAT EB ktoe'!AC44*Contents!$C$5,0)</f>
        <v>0</v>
      </c>
      <c r="AE44" s="35">
        <f>IFERROR('EUROSTAT EB ktoe'!AD44*Contents!$C$5,0)</f>
        <v>1401.0707520000001</v>
      </c>
      <c r="AF44" s="51">
        <f>IFERROR('EUROSTAT EB ktoe'!AE44*Contents!$C$5,0)</f>
        <v>0</v>
      </c>
      <c r="AG44" s="51">
        <f>IFERROR('EUROSTAT EB ktoe'!AF44*Contents!$C$5,0)</f>
        <v>0</v>
      </c>
      <c r="AH44" s="51">
        <f>IFERROR('EUROSTAT EB ktoe'!AG44*Contents!$C$5,0)</f>
        <v>0</v>
      </c>
      <c r="AI44" s="51">
        <f>IFERROR('EUROSTAT EB ktoe'!AH44*Contents!$C$5,0)</f>
        <v>0</v>
      </c>
      <c r="AJ44" s="51">
        <f>IFERROR('EUROSTAT EB ktoe'!AI44*Contents!$C$5,0)</f>
        <v>0</v>
      </c>
      <c r="AK44" s="51">
        <f>IFERROR('EUROSTAT EB ktoe'!AJ44*Contents!$C$5,0)</f>
        <v>1401.0707520000001</v>
      </c>
      <c r="AL44" s="51">
        <f>IFERROR('EUROSTAT EB ktoe'!AK44*Contents!$C$5,0)</f>
        <v>0</v>
      </c>
      <c r="AM44" s="51">
        <f>IFERROR('EUROSTAT EB ktoe'!AL44*Contents!$C$5,0)</f>
        <v>0</v>
      </c>
      <c r="AN44" s="51">
        <f>IFERROR('EUROSTAT EB ktoe'!AM44*Contents!$C$5,0)</f>
        <v>0</v>
      </c>
      <c r="AO44" s="51">
        <f>IFERROR('EUROSTAT EB ktoe'!AN44*Contents!$C$5,0)</f>
        <v>0</v>
      </c>
      <c r="AP44" s="51">
        <f>IFERROR('EUROSTAT EB ktoe'!AO44*Contents!$C$5,0)</f>
        <v>0</v>
      </c>
      <c r="AQ44" s="51">
        <f>IFERROR('EUROSTAT EB ktoe'!AP44*Contents!$C$5,0)</f>
        <v>0</v>
      </c>
      <c r="AR44" s="51">
        <f>IFERROR('EUROSTAT EB ktoe'!AQ44*Contents!$C$5,0)</f>
        <v>0</v>
      </c>
      <c r="AS44" s="51">
        <f>IFERROR('EUROSTAT EB ktoe'!AR44*Contents!$C$5,0)</f>
        <v>0</v>
      </c>
      <c r="AT44" s="51">
        <f>IFERROR('EUROSTAT EB ktoe'!AS44*Contents!$C$5,0)</f>
        <v>0</v>
      </c>
      <c r="AU44" s="51">
        <f>IFERROR('EUROSTAT EB ktoe'!AT44*Contents!$C$5,0)</f>
        <v>0</v>
      </c>
      <c r="AV44" s="51">
        <f>IFERROR('EUROSTAT EB ktoe'!AU44*Contents!$C$5,0)</f>
        <v>0</v>
      </c>
      <c r="AW44" s="51">
        <f>IFERROR('EUROSTAT EB ktoe'!AV44*Contents!$C$5,0)</f>
        <v>0</v>
      </c>
      <c r="AX44" s="51">
        <f>IFERROR('EUROSTAT EB ktoe'!AW44*Contents!$C$5,0)</f>
        <v>0</v>
      </c>
      <c r="AY44" s="51">
        <f>IFERROR('EUROSTAT EB ktoe'!AX44*Contents!$C$5,0)</f>
        <v>0</v>
      </c>
      <c r="AZ44" s="51">
        <f>IFERROR('EUROSTAT EB ktoe'!AY44*Contents!$C$5,0)</f>
        <v>0</v>
      </c>
      <c r="BA44" s="51">
        <f>IFERROR('EUROSTAT EB ktoe'!AZ44*Contents!$C$5,0)</f>
        <v>0</v>
      </c>
      <c r="BB44" s="52">
        <f>IFERROR('EUROSTAT EB ktoe'!BA44*Contents!$C$5,0)</f>
        <v>0</v>
      </c>
      <c r="BC44" s="35">
        <f>IFERROR('EUROSTAT EB ktoe'!BB44*Contents!$C$5,0)</f>
        <v>4502.4009839999999</v>
      </c>
      <c r="BD44" s="51">
        <f>IFERROR('EUROSTAT EB ktoe'!BC44*Contents!$C$5,0)</f>
        <v>0</v>
      </c>
      <c r="BE44" s="51">
        <f>IFERROR('EUROSTAT EB ktoe'!BD44*Contents!$C$5,0)</f>
        <v>0</v>
      </c>
      <c r="BF44" s="51">
        <f>IFERROR('EUROSTAT EB ktoe'!BE44*Contents!$C$5,0)</f>
        <v>0</v>
      </c>
      <c r="BG44" s="51">
        <f>IFERROR('EUROSTAT EB ktoe'!BF44*Contents!$C$5,0)</f>
        <v>0</v>
      </c>
      <c r="BH44" s="51">
        <f>IFERROR('EUROSTAT EB ktoe'!BG44*Contents!$C$5,0)</f>
        <v>0</v>
      </c>
      <c r="BI44" s="51">
        <f>IFERROR('EUROSTAT EB ktoe'!BH44*Contents!$C$5,0)</f>
        <v>0</v>
      </c>
      <c r="BJ44" s="51">
        <f>IFERROR('EUROSTAT EB ktoe'!BI44*Contents!$C$5,0)</f>
        <v>0</v>
      </c>
      <c r="BK44" s="51">
        <f>IFERROR('EUROSTAT EB ktoe'!BJ44*Contents!$C$5,0)</f>
        <v>0</v>
      </c>
      <c r="BL44" s="51">
        <f>IFERROR('EUROSTAT EB ktoe'!BK44*Contents!$C$5,0)</f>
        <v>4502.4009839999999</v>
      </c>
      <c r="BM44" s="51">
        <f>IFERROR('EUROSTAT EB ktoe'!BL44*Contents!$C$5,0)</f>
        <v>0</v>
      </c>
      <c r="BN44" s="51">
        <f>IFERROR('EUROSTAT EB ktoe'!BM44*Contents!$C$5,0)</f>
        <v>0</v>
      </c>
      <c r="BO44" s="51">
        <f>IFERROR('EUROSTAT EB ktoe'!BN44*Contents!$C$5,0)</f>
        <v>0</v>
      </c>
      <c r="BP44" s="51">
        <f>IFERROR('EUROSTAT EB ktoe'!BO44*Contents!$C$5,0)</f>
        <v>0</v>
      </c>
      <c r="BQ44" s="51">
        <f>IFERROR('EUROSTAT EB ktoe'!BP44*Contents!$C$5,0)</f>
        <v>0</v>
      </c>
      <c r="BR44" s="51">
        <f>IFERROR('EUROSTAT EB ktoe'!BQ44*Contents!$C$5,0)</f>
        <v>0</v>
      </c>
      <c r="BS44" s="51">
        <f>IFERROR('EUROSTAT EB ktoe'!BR44*Contents!$C$5,0)</f>
        <v>0</v>
      </c>
      <c r="BT44" s="51">
        <f>IFERROR('EUROSTAT EB ktoe'!BS44*Contents!$C$5,0)</f>
        <v>0</v>
      </c>
      <c r="BU44" s="36">
        <f>IFERROR('EUROSTAT EB ktoe'!BT44*Contents!$C$5,0)</f>
        <v>0</v>
      </c>
      <c r="BV44" s="35">
        <f>IFERROR('EUROSTAT EB ktoe'!BU44*Contents!$C$5,0)</f>
        <v>0</v>
      </c>
      <c r="BW44" s="51">
        <f>IFERROR('EUROSTAT EB ktoe'!BV44*Contents!$C$5,0)</f>
        <v>0</v>
      </c>
      <c r="BX44" s="51">
        <f>IFERROR('EUROSTAT EB ktoe'!BW44*Contents!$C$5,0)</f>
        <v>0</v>
      </c>
      <c r="BY44" s="52">
        <f>IFERROR('EUROSTAT EB ktoe'!BX44*Contents!$C$5,0)</f>
        <v>0</v>
      </c>
      <c r="BZ44" s="52">
        <f>IFERROR('EUROSTAT EB ktoe'!BY44*Contents!$C$5,0)</f>
        <v>0</v>
      </c>
      <c r="CA44" s="52">
        <f>IFERROR('EUROSTAT EB ktoe'!BZ44*Contents!$C$5,0)</f>
        <v>0</v>
      </c>
      <c r="CB44" s="53">
        <f>IFERROR('EUROSTAT EB ktoe'!CA44*Contents!$C$5,0)</f>
        <v>1401.0707520000001</v>
      </c>
      <c r="CC44" s="52">
        <f>IFERROR('EUROSTAT EB ktoe'!CB44*Contents!$C$5,0)</f>
        <v>4502.4009839999999</v>
      </c>
    </row>
    <row r="45" spans="1:81" ht="11.25" customHeight="1" x14ac:dyDescent="0.2">
      <c r="A45" s="47" t="s">
        <v>146</v>
      </c>
      <c r="B45" s="296" t="s">
        <v>228</v>
      </c>
      <c r="C45" s="296"/>
      <c r="D45" s="296"/>
      <c r="E45" s="48"/>
      <c r="F45" s="48"/>
      <c r="G45" s="49"/>
      <c r="H45" s="50" t="s">
        <v>229</v>
      </c>
      <c r="I45" s="167" t="s">
        <v>522</v>
      </c>
      <c r="J45" s="35">
        <f>IFERROR('EUROSTAT EB ktoe'!I45*Contents!$C$5,0)</f>
        <v>35012.282471999999</v>
      </c>
      <c r="K45" s="35">
        <f>IFERROR('EUROSTAT EB ktoe'!J45*Contents!$C$5,0)</f>
        <v>0</v>
      </c>
      <c r="L45" s="51">
        <f>IFERROR('EUROSTAT EB ktoe'!K45*Contents!$C$5,0)</f>
        <v>0</v>
      </c>
      <c r="M45" s="51">
        <f>IFERROR('EUROSTAT EB ktoe'!L45*Contents!$C$5,0)</f>
        <v>0</v>
      </c>
      <c r="N45" s="51">
        <f>IFERROR('EUROSTAT EB ktoe'!M45*Contents!$C$5,0)</f>
        <v>0</v>
      </c>
      <c r="O45" s="51">
        <f>IFERROR('EUROSTAT EB ktoe'!N45*Contents!$C$5,0)</f>
        <v>0</v>
      </c>
      <c r="P45" s="51">
        <f>IFERROR('EUROSTAT EB ktoe'!O45*Contents!$C$5,0)</f>
        <v>0</v>
      </c>
      <c r="Q45" s="51">
        <f>IFERROR('EUROSTAT EB ktoe'!P45*Contents!$C$5,0)</f>
        <v>0</v>
      </c>
      <c r="R45" s="51">
        <f>IFERROR('EUROSTAT EB ktoe'!Q45*Contents!$C$5,0)</f>
        <v>0</v>
      </c>
      <c r="S45" s="51">
        <f>IFERROR('EUROSTAT EB ktoe'!R45*Contents!$C$5,0)</f>
        <v>0</v>
      </c>
      <c r="T45" s="51">
        <f>IFERROR('EUROSTAT EB ktoe'!S45*Contents!$C$5,0)</f>
        <v>0</v>
      </c>
      <c r="U45" s="51">
        <f>IFERROR('EUROSTAT EB ktoe'!T45*Contents!$C$5,0)</f>
        <v>0</v>
      </c>
      <c r="V45" s="35">
        <f>IFERROR('EUROSTAT EB ktoe'!U45*Contents!$C$5,0)</f>
        <v>0</v>
      </c>
      <c r="W45" s="51">
        <f>IFERROR('EUROSTAT EB ktoe'!V45*Contents!$C$5,0)</f>
        <v>0</v>
      </c>
      <c r="X45" s="51">
        <f>IFERROR('EUROSTAT EB ktoe'!W45*Contents!$C$5,0)</f>
        <v>0</v>
      </c>
      <c r="Y45" s="51">
        <f>IFERROR('EUROSTAT EB ktoe'!X45*Contents!$C$5,0)</f>
        <v>0</v>
      </c>
      <c r="Z45" s="51">
        <f>IFERROR('EUROSTAT EB ktoe'!Y45*Contents!$C$5,0)</f>
        <v>0</v>
      </c>
      <c r="AA45" s="35">
        <f>IFERROR('EUROSTAT EB ktoe'!Z45*Contents!$C$5,0)</f>
        <v>0</v>
      </c>
      <c r="AB45" s="51">
        <f>IFERROR('EUROSTAT EB ktoe'!AA45*Contents!$C$5,0)</f>
        <v>0</v>
      </c>
      <c r="AC45" s="51">
        <f>IFERROR('EUROSTAT EB ktoe'!AB45*Contents!$C$5,0)</f>
        <v>0</v>
      </c>
      <c r="AD45" s="52">
        <f>IFERROR('EUROSTAT EB ktoe'!AC45*Contents!$C$5,0)</f>
        <v>0</v>
      </c>
      <c r="AE45" s="35">
        <f>IFERROR('EUROSTAT EB ktoe'!AD45*Contents!$C$5,0)</f>
        <v>0</v>
      </c>
      <c r="AF45" s="51">
        <f>IFERROR('EUROSTAT EB ktoe'!AE45*Contents!$C$5,0)</f>
        <v>0</v>
      </c>
      <c r="AG45" s="51">
        <f>IFERROR('EUROSTAT EB ktoe'!AF45*Contents!$C$5,0)</f>
        <v>0</v>
      </c>
      <c r="AH45" s="51">
        <f>IFERROR('EUROSTAT EB ktoe'!AG45*Contents!$C$5,0)</f>
        <v>0</v>
      </c>
      <c r="AI45" s="51">
        <f>IFERROR('EUROSTAT EB ktoe'!AH45*Contents!$C$5,0)</f>
        <v>0</v>
      </c>
      <c r="AJ45" s="51">
        <f>IFERROR('EUROSTAT EB ktoe'!AI45*Contents!$C$5,0)</f>
        <v>0</v>
      </c>
      <c r="AK45" s="51">
        <f>IFERROR('EUROSTAT EB ktoe'!AJ45*Contents!$C$5,0)</f>
        <v>0</v>
      </c>
      <c r="AL45" s="51">
        <f>IFERROR('EUROSTAT EB ktoe'!AK45*Contents!$C$5,0)</f>
        <v>0</v>
      </c>
      <c r="AM45" s="51">
        <f>IFERROR('EUROSTAT EB ktoe'!AL45*Contents!$C$5,0)</f>
        <v>0</v>
      </c>
      <c r="AN45" s="51">
        <f>IFERROR('EUROSTAT EB ktoe'!AM45*Contents!$C$5,0)</f>
        <v>0</v>
      </c>
      <c r="AO45" s="51">
        <f>IFERROR('EUROSTAT EB ktoe'!AN45*Contents!$C$5,0)</f>
        <v>0</v>
      </c>
      <c r="AP45" s="51">
        <f>IFERROR('EUROSTAT EB ktoe'!AO45*Contents!$C$5,0)</f>
        <v>0</v>
      </c>
      <c r="AQ45" s="51">
        <f>IFERROR('EUROSTAT EB ktoe'!AP45*Contents!$C$5,0)</f>
        <v>0</v>
      </c>
      <c r="AR45" s="51">
        <f>IFERROR('EUROSTAT EB ktoe'!AQ45*Contents!$C$5,0)</f>
        <v>0</v>
      </c>
      <c r="AS45" s="51">
        <f>IFERROR('EUROSTAT EB ktoe'!AR45*Contents!$C$5,0)</f>
        <v>0</v>
      </c>
      <c r="AT45" s="51">
        <f>IFERROR('EUROSTAT EB ktoe'!AS45*Contents!$C$5,0)</f>
        <v>0</v>
      </c>
      <c r="AU45" s="51">
        <f>IFERROR('EUROSTAT EB ktoe'!AT45*Contents!$C$5,0)</f>
        <v>0</v>
      </c>
      <c r="AV45" s="51">
        <f>IFERROR('EUROSTAT EB ktoe'!AU45*Contents!$C$5,0)</f>
        <v>0</v>
      </c>
      <c r="AW45" s="51">
        <f>IFERROR('EUROSTAT EB ktoe'!AV45*Contents!$C$5,0)</f>
        <v>0</v>
      </c>
      <c r="AX45" s="51">
        <f>IFERROR('EUROSTAT EB ktoe'!AW45*Contents!$C$5,0)</f>
        <v>0</v>
      </c>
      <c r="AY45" s="51">
        <f>IFERROR('EUROSTAT EB ktoe'!AX45*Contents!$C$5,0)</f>
        <v>0</v>
      </c>
      <c r="AZ45" s="51">
        <f>IFERROR('EUROSTAT EB ktoe'!AY45*Contents!$C$5,0)</f>
        <v>0</v>
      </c>
      <c r="BA45" s="51">
        <f>IFERROR('EUROSTAT EB ktoe'!AZ45*Contents!$C$5,0)</f>
        <v>0</v>
      </c>
      <c r="BB45" s="52">
        <f>IFERROR('EUROSTAT EB ktoe'!BA45*Contents!$C$5,0)</f>
        <v>0</v>
      </c>
      <c r="BC45" s="35">
        <f>IFERROR('EUROSTAT EB ktoe'!BB45*Contents!$C$5,0)</f>
        <v>35012.282471999999</v>
      </c>
      <c r="BD45" s="51">
        <f>IFERROR('EUROSTAT EB ktoe'!BC45*Contents!$C$5,0)</f>
        <v>0</v>
      </c>
      <c r="BE45" s="51">
        <f>IFERROR('EUROSTAT EB ktoe'!BD45*Contents!$C$5,0)</f>
        <v>0</v>
      </c>
      <c r="BF45" s="51">
        <f>IFERROR('EUROSTAT EB ktoe'!BE45*Contents!$C$5,0)</f>
        <v>0</v>
      </c>
      <c r="BG45" s="51">
        <f>IFERROR('EUROSTAT EB ktoe'!BF45*Contents!$C$5,0)</f>
        <v>0</v>
      </c>
      <c r="BH45" s="51">
        <f>IFERROR('EUROSTAT EB ktoe'!BG45*Contents!$C$5,0)</f>
        <v>0</v>
      </c>
      <c r="BI45" s="51">
        <f>IFERROR('EUROSTAT EB ktoe'!BH45*Contents!$C$5,0)</f>
        <v>0</v>
      </c>
      <c r="BJ45" s="51">
        <f>IFERROR('EUROSTAT EB ktoe'!BI45*Contents!$C$5,0)</f>
        <v>0</v>
      </c>
      <c r="BK45" s="51">
        <f>IFERROR('EUROSTAT EB ktoe'!BJ45*Contents!$C$5,0)</f>
        <v>0</v>
      </c>
      <c r="BL45" s="51">
        <f>IFERROR('EUROSTAT EB ktoe'!BK45*Contents!$C$5,0)</f>
        <v>0</v>
      </c>
      <c r="BM45" s="51">
        <f>IFERROR('EUROSTAT EB ktoe'!BL45*Contents!$C$5,0)</f>
        <v>0</v>
      </c>
      <c r="BN45" s="51">
        <f>IFERROR('EUROSTAT EB ktoe'!BM45*Contents!$C$5,0)</f>
        <v>9235.4109120000012</v>
      </c>
      <c r="BO45" s="51">
        <f>IFERROR('EUROSTAT EB ktoe'!BN45*Contents!$C$5,0)</f>
        <v>0</v>
      </c>
      <c r="BP45" s="51">
        <f>IFERROR('EUROSTAT EB ktoe'!BO45*Contents!$C$5,0)</f>
        <v>25776.829691999999</v>
      </c>
      <c r="BQ45" s="51">
        <f>IFERROR('EUROSTAT EB ktoe'!BP45*Contents!$C$5,0)</f>
        <v>0</v>
      </c>
      <c r="BR45" s="51">
        <f>IFERROR('EUROSTAT EB ktoe'!BQ45*Contents!$C$5,0)</f>
        <v>0</v>
      </c>
      <c r="BS45" s="51">
        <f>IFERROR('EUROSTAT EB ktoe'!BR45*Contents!$C$5,0)</f>
        <v>0</v>
      </c>
      <c r="BT45" s="51">
        <f>IFERROR('EUROSTAT EB ktoe'!BS45*Contents!$C$5,0)</f>
        <v>0</v>
      </c>
      <c r="BU45" s="36">
        <f>IFERROR('EUROSTAT EB ktoe'!BT45*Contents!$C$5,0)</f>
        <v>0</v>
      </c>
      <c r="BV45" s="35">
        <f>IFERROR('EUROSTAT EB ktoe'!BU45*Contents!$C$5,0)</f>
        <v>0</v>
      </c>
      <c r="BW45" s="51">
        <f>IFERROR('EUROSTAT EB ktoe'!BV45*Contents!$C$5,0)</f>
        <v>0</v>
      </c>
      <c r="BX45" s="51">
        <f>IFERROR('EUROSTAT EB ktoe'!BW45*Contents!$C$5,0)</f>
        <v>0</v>
      </c>
      <c r="BY45" s="52">
        <f>IFERROR('EUROSTAT EB ktoe'!BX45*Contents!$C$5,0)</f>
        <v>0</v>
      </c>
      <c r="BZ45" s="52">
        <f>IFERROR('EUROSTAT EB ktoe'!BY45*Contents!$C$5,0)</f>
        <v>0</v>
      </c>
      <c r="CA45" s="52">
        <f>IFERROR('EUROSTAT EB ktoe'!BZ45*Contents!$C$5,0)</f>
        <v>0</v>
      </c>
      <c r="CB45" s="53">
        <f>IFERROR('EUROSTAT EB ktoe'!CA45*Contents!$C$5,0)</f>
        <v>0</v>
      </c>
      <c r="CC45" s="52">
        <f>IFERROR('EUROSTAT EB ktoe'!CB45*Contents!$C$5,0)</f>
        <v>35012.282471999999</v>
      </c>
    </row>
    <row r="46" spans="1:81" ht="11.25" customHeight="1" x14ac:dyDescent="0.2">
      <c r="A46" s="47" t="s">
        <v>146</v>
      </c>
      <c r="B46" s="48" t="s">
        <v>230</v>
      </c>
      <c r="C46" s="48"/>
      <c r="D46" s="48"/>
      <c r="E46" s="48"/>
      <c r="F46" s="48"/>
      <c r="G46" s="49"/>
      <c r="H46" s="50" t="s">
        <v>231</v>
      </c>
      <c r="I46" s="167" t="s">
        <v>523</v>
      </c>
      <c r="J46" s="35">
        <f>IFERROR('EUROSTAT EB ktoe'!I46*Contents!$C$5,0)</f>
        <v>0</v>
      </c>
      <c r="K46" s="35">
        <f>IFERROR('EUROSTAT EB ktoe'!J46*Contents!$C$5,0)</f>
        <v>0</v>
      </c>
      <c r="L46" s="51">
        <f>IFERROR('EUROSTAT EB ktoe'!K46*Contents!$C$5,0)</f>
        <v>0</v>
      </c>
      <c r="M46" s="51">
        <f>IFERROR('EUROSTAT EB ktoe'!L46*Contents!$C$5,0)</f>
        <v>0</v>
      </c>
      <c r="N46" s="51">
        <f>IFERROR('EUROSTAT EB ktoe'!M46*Contents!$C$5,0)</f>
        <v>0</v>
      </c>
      <c r="O46" s="51">
        <f>IFERROR('EUROSTAT EB ktoe'!N46*Contents!$C$5,0)</f>
        <v>0</v>
      </c>
      <c r="P46" s="51">
        <f>IFERROR('EUROSTAT EB ktoe'!O46*Contents!$C$5,0)</f>
        <v>0</v>
      </c>
      <c r="Q46" s="51">
        <f>IFERROR('EUROSTAT EB ktoe'!P46*Contents!$C$5,0)</f>
        <v>0</v>
      </c>
      <c r="R46" s="51">
        <f>IFERROR('EUROSTAT EB ktoe'!Q46*Contents!$C$5,0)</f>
        <v>0</v>
      </c>
      <c r="S46" s="51">
        <f>IFERROR('EUROSTAT EB ktoe'!R46*Contents!$C$5,0)</f>
        <v>0</v>
      </c>
      <c r="T46" s="51">
        <f>IFERROR('EUROSTAT EB ktoe'!S46*Contents!$C$5,0)</f>
        <v>0</v>
      </c>
      <c r="U46" s="51">
        <f>IFERROR('EUROSTAT EB ktoe'!T46*Contents!$C$5,0)</f>
        <v>0</v>
      </c>
      <c r="V46" s="35">
        <f>IFERROR('EUROSTAT EB ktoe'!U46*Contents!$C$5,0)</f>
        <v>0</v>
      </c>
      <c r="W46" s="51">
        <f>IFERROR('EUROSTAT EB ktoe'!V46*Contents!$C$5,0)</f>
        <v>0</v>
      </c>
      <c r="X46" s="51">
        <f>IFERROR('EUROSTAT EB ktoe'!W46*Contents!$C$5,0)</f>
        <v>0</v>
      </c>
      <c r="Y46" s="51">
        <f>IFERROR('EUROSTAT EB ktoe'!X46*Contents!$C$5,0)</f>
        <v>0</v>
      </c>
      <c r="Z46" s="51">
        <f>IFERROR('EUROSTAT EB ktoe'!Y46*Contents!$C$5,0)</f>
        <v>0</v>
      </c>
      <c r="AA46" s="35">
        <f>IFERROR('EUROSTAT EB ktoe'!Z46*Contents!$C$5,0)</f>
        <v>0</v>
      </c>
      <c r="AB46" s="51">
        <f>IFERROR('EUROSTAT EB ktoe'!AA46*Contents!$C$5,0)</f>
        <v>0</v>
      </c>
      <c r="AC46" s="51">
        <f>IFERROR('EUROSTAT EB ktoe'!AB46*Contents!$C$5,0)</f>
        <v>0</v>
      </c>
      <c r="AD46" s="52">
        <f>IFERROR('EUROSTAT EB ktoe'!AC46*Contents!$C$5,0)</f>
        <v>0</v>
      </c>
      <c r="AE46" s="35">
        <f>IFERROR('EUROSTAT EB ktoe'!AD46*Contents!$C$5,0)</f>
        <v>0</v>
      </c>
      <c r="AF46" s="51">
        <f>IFERROR('EUROSTAT EB ktoe'!AE46*Contents!$C$5,0)</f>
        <v>0</v>
      </c>
      <c r="AG46" s="51">
        <f>IFERROR('EUROSTAT EB ktoe'!AF46*Contents!$C$5,0)</f>
        <v>0</v>
      </c>
      <c r="AH46" s="51">
        <f>IFERROR('EUROSTAT EB ktoe'!AG46*Contents!$C$5,0)</f>
        <v>0</v>
      </c>
      <c r="AI46" s="51">
        <f>IFERROR('EUROSTAT EB ktoe'!AH46*Contents!$C$5,0)</f>
        <v>0</v>
      </c>
      <c r="AJ46" s="51">
        <f>IFERROR('EUROSTAT EB ktoe'!AI46*Contents!$C$5,0)</f>
        <v>0</v>
      </c>
      <c r="AK46" s="51">
        <f>IFERROR('EUROSTAT EB ktoe'!AJ46*Contents!$C$5,0)</f>
        <v>0</v>
      </c>
      <c r="AL46" s="51">
        <f>IFERROR('EUROSTAT EB ktoe'!AK46*Contents!$C$5,0)</f>
        <v>0</v>
      </c>
      <c r="AM46" s="51">
        <f>IFERROR('EUROSTAT EB ktoe'!AL46*Contents!$C$5,0)</f>
        <v>0</v>
      </c>
      <c r="AN46" s="51">
        <f>IFERROR('EUROSTAT EB ktoe'!AM46*Contents!$C$5,0)</f>
        <v>0</v>
      </c>
      <c r="AO46" s="51">
        <f>IFERROR('EUROSTAT EB ktoe'!AN46*Contents!$C$5,0)</f>
        <v>0</v>
      </c>
      <c r="AP46" s="51">
        <f>IFERROR('EUROSTAT EB ktoe'!AO46*Contents!$C$5,0)</f>
        <v>0</v>
      </c>
      <c r="AQ46" s="51">
        <f>IFERROR('EUROSTAT EB ktoe'!AP46*Contents!$C$5,0)</f>
        <v>0</v>
      </c>
      <c r="AR46" s="51">
        <f>IFERROR('EUROSTAT EB ktoe'!AQ46*Contents!$C$5,0)</f>
        <v>0</v>
      </c>
      <c r="AS46" s="51">
        <f>IFERROR('EUROSTAT EB ktoe'!AR46*Contents!$C$5,0)</f>
        <v>0</v>
      </c>
      <c r="AT46" s="51">
        <f>IFERROR('EUROSTAT EB ktoe'!AS46*Contents!$C$5,0)</f>
        <v>0</v>
      </c>
      <c r="AU46" s="51">
        <f>IFERROR('EUROSTAT EB ktoe'!AT46*Contents!$C$5,0)</f>
        <v>0</v>
      </c>
      <c r="AV46" s="51">
        <f>IFERROR('EUROSTAT EB ktoe'!AU46*Contents!$C$5,0)</f>
        <v>0</v>
      </c>
      <c r="AW46" s="51">
        <f>IFERROR('EUROSTAT EB ktoe'!AV46*Contents!$C$5,0)</f>
        <v>0</v>
      </c>
      <c r="AX46" s="51">
        <f>IFERROR('EUROSTAT EB ktoe'!AW46*Contents!$C$5,0)</f>
        <v>0</v>
      </c>
      <c r="AY46" s="51">
        <f>IFERROR('EUROSTAT EB ktoe'!AX46*Contents!$C$5,0)</f>
        <v>0</v>
      </c>
      <c r="AZ46" s="51">
        <f>IFERROR('EUROSTAT EB ktoe'!AY46*Contents!$C$5,0)</f>
        <v>0</v>
      </c>
      <c r="BA46" s="51">
        <f>IFERROR('EUROSTAT EB ktoe'!AZ46*Contents!$C$5,0)</f>
        <v>0</v>
      </c>
      <c r="BB46" s="52">
        <f>IFERROR('EUROSTAT EB ktoe'!BA46*Contents!$C$5,0)</f>
        <v>0</v>
      </c>
      <c r="BC46" s="35">
        <f>IFERROR('EUROSTAT EB ktoe'!BB46*Contents!$C$5,0)</f>
        <v>0</v>
      </c>
      <c r="BD46" s="51">
        <f>IFERROR('EUROSTAT EB ktoe'!BC46*Contents!$C$5,0)</f>
        <v>0</v>
      </c>
      <c r="BE46" s="51">
        <f>IFERROR('EUROSTAT EB ktoe'!BD46*Contents!$C$5,0)</f>
        <v>0</v>
      </c>
      <c r="BF46" s="51">
        <f>IFERROR('EUROSTAT EB ktoe'!BE46*Contents!$C$5,0)</f>
        <v>0</v>
      </c>
      <c r="BG46" s="51">
        <f>IFERROR('EUROSTAT EB ktoe'!BF46*Contents!$C$5,0)</f>
        <v>0</v>
      </c>
      <c r="BH46" s="51">
        <f>IFERROR('EUROSTAT EB ktoe'!BG46*Contents!$C$5,0)</f>
        <v>0</v>
      </c>
      <c r="BI46" s="51">
        <f>IFERROR('EUROSTAT EB ktoe'!BH46*Contents!$C$5,0)</f>
        <v>0</v>
      </c>
      <c r="BJ46" s="51">
        <f>IFERROR('EUROSTAT EB ktoe'!BI46*Contents!$C$5,0)</f>
        <v>0</v>
      </c>
      <c r="BK46" s="51">
        <f>IFERROR('EUROSTAT EB ktoe'!BJ46*Contents!$C$5,0)</f>
        <v>0</v>
      </c>
      <c r="BL46" s="51">
        <f>IFERROR('EUROSTAT EB ktoe'!BK46*Contents!$C$5,0)</f>
        <v>0</v>
      </c>
      <c r="BM46" s="51">
        <f>IFERROR('EUROSTAT EB ktoe'!BL46*Contents!$C$5,0)</f>
        <v>0</v>
      </c>
      <c r="BN46" s="51">
        <f>IFERROR('EUROSTAT EB ktoe'!BM46*Contents!$C$5,0)</f>
        <v>0</v>
      </c>
      <c r="BO46" s="51">
        <f>IFERROR('EUROSTAT EB ktoe'!BN46*Contents!$C$5,0)</f>
        <v>0</v>
      </c>
      <c r="BP46" s="51">
        <f>IFERROR('EUROSTAT EB ktoe'!BO46*Contents!$C$5,0)</f>
        <v>0</v>
      </c>
      <c r="BQ46" s="51">
        <f>IFERROR('EUROSTAT EB ktoe'!BP46*Contents!$C$5,0)</f>
        <v>0</v>
      </c>
      <c r="BR46" s="51">
        <f>IFERROR('EUROSTAT EB ktoe'!BQ46*Contents!$C$5,0)</f>
        <v>0</v>
      </c>
      <c r="BS46" s="51">
        <f>IFERROR('EUROSTAT EB ktoe'!BR46*Contents!$C$5,0)</f>
        <v>0</v>
      </c>
      <c r="BT46" s="51">
        <f>IFERROR('EUROSTAT EB ktoe'!BS46*Contents!$C$5,0)</f>
        <v>0</v>
      </c>
      <c r="BU46" s="36">
        <f>IFERROR('EUROSTAT EB ktoe'!BT46*Contents!$C$5,0)</f>
        <v>0</v>
      </c>
      <c r="BV46" s="35">
        <f>IFERROR('EUROSTAT EB ktoe'!BU46*Contents!$C$5,0)</f>
        <v>0</v>
      </c>
      <c r="BW46" s="51">
        <f>IFERROR('EUROSTAT EB ktoe'!BV46*Contents!$C$5,0)</f>
        <v>0</v>
      </c>
      <c r="BX46" s="51">
        <f>IFERROR('EUROSTAT EB ktoe'!BW46*Contents!$C$5,0)</f>
        <v>0</v>
      </c>
      <c r="BY46" s="52">
        <f>IFERROR('EUROSTAT EB ktoe'!BX46*Contents!$C$5,0)</f>
        <v>0</v>
      </c>
      <c r="BZ46" s="52">
        <f>IFERROR('EUROSTAT EB ktoe'!BY46*Contents!$C$5,0)</f>
        <v>0</v>
      </c>
      <c r="CA46" s="52">
        <f>IFERROR('EUROSTAT EB ktoe'!BZ46*Contents!$C$5,0)</f>
        <v>0</v>
      </c>
      <c r="CB46" s="53">
        <f>IFERROR('EUROSTAT EB ktoe'!CA46*Contents!$C$5,0)</f>
        <v>0</v>
      </c>
      <c r="CC46" s="52">
        <f>IFERROR('EUROSTAT EB ktoe'!CB46*Contents!$C$5,0)</f>
        <v>0</v>
      </c>
    </row>
    <row r="47" spans="1:81" ht="11.25" customHeight="1" x14ac:dyDescent="0.2">
      <c r="A47" s="47" t="s">
        <v>146</v>
      </c>
      <c r="B47" s="48" t="s">
        <v>232</v>
      </c>
      <c r="C47" s="48"/>
      <c r="D47" s="48"/>
      <c r="E47" s="48"/>
      <c r="F47" s="48"/>
      <c r="G47" s="49"/>
      <c r="H47" s="50" t="s">
        <v>233</v>
      </c>
      <c r="I47" s="167" t="s">
        <v>524</v>
      </c>
      <c r="J47" s="35">
        <f>IFERROR('EUROSTAT EB ktoe'!I47*Contents!$C$5,0)</f>
        <v>0</v>
      </c>
      <c r="K47" s="35">
        <f>IFERROR('EUROSTAT EB ktoe'!J47*Contents!$C$5,0)</f>
        <v>0</v>
      </c>
      <c r="L47" s="51">
        <f>IFERROR('EUROSTAT EB ktoe'!K47*Contents!$C$5,0)</f>
        <v>0</v>
      </c>
      <c r="M47" s="51">
        <f>IFERROR('EUROSTAT EB ktoe'!L47*Contents!$C$5,0)</f>
        <v>0</v>
      </c>
      <c r="N47" s="51">
        <f>IFERROR('EUROSTAT EB ktoe'!M47*Contents!$C$5,0)</f>
        <v>0</v>
      </c>
      <c r="O47" s="51">
        <f>IFERROR('EUROSTAT EB ktoe'!N47*Contents!$C$5,0)</f>
        <v>0</v>
      </c>
      <c r="P47" s="51">
        <f>IFERROR('EUROSTAT EB ktoe'!O47*Contents!$C$5,0)</f>
        <v>0</v>
      </c>
      <c r="Q47" s="51">
        <f>IFERROR('EUROSTAT EB ktoe'!P47*Contents!$C$5,0)</f>
        <v>0</v>
      </c>
      <c r="R47" s="51">
        <f>IFERROR('EUROSTAT EB ktoe'!Q47*Contents!$C$5,0)</f>
        <v>0</v>
      </c>
      <c r="S47" s="51">
        <f>IFERROR('EUROSTAT EB ktoe'!R47*Contents!$C$5,0)</f>
        <v>0</v>
      </c>
      <c r="T47" s="51">
        <f>IFERROR('EUROSTAT EB ktoe'!S47*Contents!$C$5,0)</f>
        <v>0</v>
      </c>
      <c r="U47" s="51">
        <f>IFERROR('EUROSTAT EB ktoe'!T47*Contents!$C$5,0)</f>
        <v>0</v>
      </c>
      <c r="V47" s="35">
        <f>IFERROR('EUROSTAT EB ktoe'!U47*Contents!$C$5,0)</f>
        <v>0</v>
      </c>
      <c r="W47" s="51">
        <f>IFERROR('EUROSTAT EB ktoe'!V47*Contents!$C$5,0)</f>
        <v>0</v>
      </c>
      <c r="X47" s="51">
        <f>IFERROR('EUROSTAT EB ktoe'!W47*Contents!$C$5,0)</f>
        <v>0</v>
      </c>
      <c r="Y47" s="51">
        <f>IFERROR('EUROSTAT EB ktoe'!X47*Contents!$C$5,0)</f>
        <v>0</v>
      </c>
      <c r="Z47" s="51">
        <f>IFERROR('EUROSTAT EB ktoe'!Y47*Contents!$C$5,0)</f>
        <v>0</v>
      </c>
      <c r="AA47" s="35">
        <f>IFERROR('EUROSTAT EB ktoe'!Z47*Contents!$C$5,0)</f>
        <v>0</v>
      </c>
      <c r="AB47" s="51">
        <f>IFERROR('EUROSTAT EB ktoe'!AA47*Contents!$C$5,0)</f>
        <v>0</v>
      </c>
      <c r="AC47" s="51">
        <f>IFERROR('EUROSTAT EB ktoe'!AB47*Contents!$C$5,0)</f>
        <v>0</v>
      </c>
      <c r="AD47" s="52">
        <f>IFERROR('EUROSTAT EB ktoe'!AC47*Contents!$C$5,0)</f>
        <v>0</v>
      </c>
      <c r="AE47" s="35">
        <f>IFERROR('EUROSTAT EB ktoe'!AD47*Contents!$C$5,0)</f>
        <v>0</v>
      </c>
      <c r="AF47" s="51">
        <f>IFERROR('EUROSTAT EB ktoe'!AE47*Contents!$C$5,0)</f>
        <v>0</v>
      </c>
      <c r="AG47" s="51">
        <f>IFERROR('EUROSTAT EB ktoe'!AF47*Contents!$C$5,0)</f>
        <v>0</v>
      </c>
      <c r="AH47" s="51">
        <f>IFERROR('EUROSTAT EB ktoe'!AG47*Contents!$C$5,0)</f>
        <v>0</v>
      </c>
      <c r="AI47" s="51">
        <f>IFERROR('EUROSTAT EB ktoe'!AH47*Contents!$C$5,0)</f>
        <v>0</v>
      </c>
      <c r="AJ47" s="51">
        <f>IFERROR('EUROSTAT EB ktoe'!AI47*Contents!$C$5,0)</f>
        <v>0</v>
      </c>
      <c r="AK47" s="51">
        <f>IFERROR('EUROSTAT EB ktoe'!AJ47*Contents!$C$5,0)</f>
        <v>0</v>
      </c>
      <c r="AL47" s="51">
        <f>IFERROR('EUROSTAT EB ktoe'!AK47*Contents!$C$5,0)</f>
        <v>0</v>
      </c>
      <c r="AM47" s="51">
        <f>IFERROR('EUROSTAT EB ktoe'!AL47*Contents!$C$5,0)</f>
        <v>0</v>
      </c>
      <c r="AN47" s="51">
        <f>IFERROR('EUROSTAT EB ktoe'!AM47*Contents!$C$5,0)</f>
        <v>0</v>
      </c>
      <c r="AO47" s="51">
        <f>IFERROR('EUROSTAT EB ktoe'!AN47*Contents!$C$5,0)</f>
        <v>0</v>
      </c>
      <c r="AP47" s="51">
        <f>IFERROR('EUROSTAT EB ktoe'!AO47*Contents!$C$5,0)</f>
        <v>0</v>
      </c>
      <c r="AQ47" s="51">
        <f>IFERROR('EUROSTAT EB ktoe'!AP47*Contents!$C$5,0)</f>
        <v>0</v>
      </c>
      <c r="AR47" s="51">
        <f>IFERROR('EUROSTAT EB ktoe'!AQ47*Contents!$C$5,0)</f>
        <v>0</v>
      </c>
      <c r="AS47" s="51">
        <f>IFERROR('EUROSTAT EB ktoe'!AR47*Contents!$C$5,0)</f>
        <v>0</v>
      </c>
      <c r="AT47" s="51">
        <f>IFERROR('EUROSTAT EB ktoe'!AS47*Contents!$C$5,0)</f>
        <v>0</v>
      </c>
      <c r="AU47" s="51">
        <f>IFERROR('EUROSTAT EB ktoe'!AT47*Contents!$C$5,0)</f>
        <v>0</v>
      </c>
      <c r="AV47" s="51">
        <f>IFERROR('EUROSTAT EB ktoe'!AU47*Contents!$C$5,0)</f>
        <v>0</v>
      </c>
      <c r="AW47" s="51">
        <f>IFERROR('EUROSTAT EB ktoe'!AV47*Contents!$C$5,0)</f>
        <v>0</v>
      </c>
      <c r="AX47" s="51">
        <f>IFERROR('EUROSTAT EB ktoe'!AW47*Contents!$C$5,0)</f>
        <v>0</v>
      </c>
      <c r="AY47" s="51">
        <f>IFERROR('EUROSTAT EB ktoe'!AX47*Contents!$C$5,0)</f>
        <v>0</v>
      </c>
      <c r="AZ47" s="51">
        <f>IFERROR('EUROSTAT EB ktoe'!AY47*Contents!$C$5,0)</f>
        <v>0</v>
      </c>
      <c r="BA47" s="51">
        <f>IFERROR('EUROSTAT EB ktoe'!AZ47*Contents!$C$5,0)</f>
        <v>0</v>
      </c>
      <c r="BB47" s="52">
        <f>IFERROR('EUROSTAT EB ktoe'!BA47*Contents!$C$5,0)</f>
        <v>0</v>
      </c>
      <c r="BC47" s="35">
        <f>IFERROR('EUROSTAT EB ktoe'!BB47*Contents!$C$5,0)</f>
        <v>0</v>
      </c>
      <c r="BD47" s="51">
        <f>IFERROR('EUROSTAT EB ktoe'!BC47*Contents!$C$5,0)</f>
        <v>0</v>
      </c>
      <c r="BE47" s="51">
        <f>IFERROR('EUROSTAT EB ktoe'!BD47*Contents!$C$5,0)</f>
        <v>0</v>
      </c>
      <c r="BF47" s="51">
        <f>IFERROR('EUROSTAT EB ktoe'!BE47*Contents!$C$5,0)</f>
        <v>0</v>
      </c>
      <c r="BG47" s="51">
        <f>IFERROR('EUROSTAT EB ktoe'!BF47*Contents!$C$5,0)</f>
        <v>0</v>
      </c>
      <c r="BH47" s="51">
        <f>IFERROR('EUROSTAT EB ktoe'!BG47*Contents!$C$5,0)</f>
        <v>0</v>
      </c>
      <c r="BI47" s="51">
        <f>IFERROR('EUROSTAT EB ktoe'!BH47*Contents!$C$5,0)</f>
        <v>0</v>
      </c>
      <c r="BJ47" s="51">
        <f>IFERROR('EUROSTAT EB ktoe'!BI47*Contents!$C$5,0)</f>
        <v>0</v>
      </c>
      <c r="BK47" s="51">
        <f>IFERROR('EUROSTAT EB ktoe'!BJ47*Contents!$C$5,0)</f>
        <v>0</v>
      </c>
      <c r="BL47" s="51">
        <f>IFERROR('EUROSTAT EB ktoe'!BK47*Contents!$C$5,0)</f>
        <v>0</v>
      </c>
      <c r="BM47" s="51">
        <f>IFERROR('EUROSTAT EB ktoe'!BL47*Contents!$C$5,0)</f>
        <v>0</v>
      </c>
      <c r="BN47" s="51">
        <f>IFERROR('EUROSTAT EB ktoe'!BM47*Contents!$C$5,0)</f>
        <v>0</v>
      </c>
      <c r="BO47" s="51">
        <f>IFERROR('EUROSTAT EB ktoe'!BN47*Contents!$C$5,0)</f>
        <v>0</v>
      </c>
      <c r="BP47" s="51">
        <f>IFERROR('EUROSTAT EB ktoe'!BO47*Contents!$C$5,0)</f>
        <v>0</v>
      </c>
      <c r="BQ47" s="51">
        <f>IFERROR('EUROSTAT EB ktoe'!BP47*Contents!$C$5,0)</f>
        <v>0</v>
      </c>
      <c r="BR47" s="51">
        <f>IFERROR('EUROSTAT EB ktoe'!BQ47*Contents!$C$5,0)</f>
        <v>0</v>
      </c>
      <c r="BS47" s="51">
        <f>IFERROR('EUROSTAT EB ktoe'!BR47*Contents!$C$5,0)</f>
        <v>0</v>
      </c>
      <c r="BT47" s="51">
        <f>IFERROR('EUROSTAT EB ktoe'!BS47*Contents!$C$5,0)</f>
        <v>0</v>
      </c>
      <c r="BU47" s="36">
        <f>IFERROR('EUROSTAT EB ktoe'!BT47*Contents!$C$5,0)</f>
        <v>0</v>
      </c>
      <c r="BV47" s="35">
        <f>IFERROR('EUROSTAT EB ktoe'!BU47*Contents!$C$5,0)</f>
        <v>0</v>
      </c>
      <c r="BW47" s="51">
        <f>IFERROR('EUROSTAT EB ktoe'!BV47*Contents!$C$5,0)</f>
        <v>0</v>
      </c>
      <c r="BX47" s="51">
        <f>IFERROR('EUROSTAT EB ktoe'!BW47*Contents!$C$5,0)</f>
        <v>0</v>
      </c>
      <c r="BY47" s="52">
        <f>IFERROR('EUROSTAT EB ktoe'!BX47*Contents!$C$5,0)</f>
        <v>0</v>
      </c>
      <c r="BZ47" s="52">
        <f>IFERROR('EUROSTAT EB ktoe'!BY47*Contents!$C$5,0)</f>
        <v>0</v>
      </c>
      <c r="CA47" s="52">
        <f>IFERROR('EUROSTAT EB ktoe'!BZ47*Contents!$C$5,0)</f>
        <v>0</v>
      </c>
      <c r="CB47" s="53">
        <f>IFERROR('EUROSTAT EB ktoe'!CA47*Contents!$C$5,0)</f>
        <v>0</v>
      </c>
      <c r="CC47" s="52">
        <f>IFERROR('EUROSTAT EB ktoe'!CB47*Contents!$C$5,0)</f>
        <v>0</v>
      </c>
    </row>
    <row r="48" spans="1:81" ht="11.25" customHeight="1" x14ac:dyDescent="0.2">
      <c r="A48" s="54" t="s">
        <v>146</v>
      </c>
      <c r="B48" s="55" t="s">
        <v>234</v>
      </c>
      <c r="C48" s="55"/>
      <c r="D48" s="55"/>
      <c r="E48" s="55"/>
      <c r="F48" s="55"/>
      <c r="G48" s="56"/>
      <c r="H48" s="85" t="s">
        <v>235</v>
      </c>
      <c r="I48" s="168" t="s">
        <v>525</v>
      </c>
      <c r="J48" s="58">
        <f>IFERROR('EUROSTAT EB ktoe'!I48*Contents!$C$5,0)</f>
        <v>0</v>
      </c>
      <c r="K48" s="58">
        <f>IFERROR('EUROSTAT EB ktoe'!J48*Contents!$C$5,0)</f>
        <v>0</v>
      </c>
      <c r="L48" s="59">
        <f>IFERROR('EUROSTAT EB ktoe'!K48*Contents!$C$5,0)</f>
        <v>0</v>
      </c>
      <c r="M48" s="59">
        <f>IFERROR('EUROSTAT EB ktoe'!L48*Contents!$C$5,0)</f>
        <v>0</v>
      </c>
      <c r="N48" s="59">
        <f>IFERROR('EUROSTAT EB ktoe'!M48*Contents!$C$5,0)</f>
        <v>0</v>
      </c>
      <c r="O48" s="59">
        <f>IFERROR('EUROSTAT EB ktoe'!N48*Contents!$C$5,0)</f>
        <v>0</v>
      </c>
      <c r="P48" s="59">
        <f>IFERROR('EUROSTAT EB ktoe'!O48*Contents!$C$5,0)</f>
        <v>0</v>
      </c>
      <c r="Q48" s="59">
        <f>IFERROR('EUROSTAT EB ktoe'!P48*Contents!$C$5,0)</f>
        <v>0</v>
      </c>
      <c r="R48" s="59">
        <f>IFERROR('EUROSTAT EB ktoe'!Q48*Contents!$C$5,0)</f>
        <v>0</v>
      </c>
      <c r="S48" s="59">
        <f>IFERROR('EUROSTAT EB ktoe'!R48*Contents!$C$5,0)</f>
        <v>0</v>
      </c>
      <c r="T48" s="59">
        <f>IFERROR('EUROSTAT EB ktoe'!S48*Contents!$C$5,0)</f>
        <v>0</v>
      </c>
      <c r="U48" s="59">
        <f>IFERROR('EUROSTAT EB ktoe'!T48*Contents!$C$5,0)</f>
        <v>0</v>
      </c>
      <c r="V48" s="58">
        <f>IFERROR('EUROSTAT EB ktoe'!U48*Contents!$C$5,0)</f>
        <v>0</v>
      </c>
      <c r="W48" s="59">
        <f>IFERROR('EUROSTAT EB ktoe'!V48*Contents!$C$5,0)</f>
        <v>0</v>
      </c>
      <c r="X48" s="59">
        <f>IFERROR('EUROSTAT EB ktoe'!W48*Contents!$C$5,0)</f>
        <v>0</v>
      </c>
      <c r="Y48" s="59">
        <f>IFERROR('EUROSTAT EB ktoe'!X48*Contents!$C$5,0)</f>
        <v>0</v>
      </c>
      <c r="Z48" s="59">
        <f>IFERROR('EUROSTAT EB ktoe'!Y48*Contents!$C$5,0)</f>
        <v>0</v>
      </c>
      <c r="AA48" s="58">
        <f>IFERROR('EUROSTAT EB ktoe'!Z48*Contents!$C$5,0)</f>
        <v>0</v>
      </c>
      <c r="AB48" s="59">
        <f>IFERROR('EUROSTAT EB ktoe'!AA48*Contents!$C$5,0)</f>
        <v>0</v>
      </c>
      <c r="AC48" s="59">
        <f>IFERROR('EUROSTAT EB ktoe'!AB48*Contents!$C$5,0)</f>
        <v>0</v>
      </c>
      <c r="AD48" s="60">
        <f>IFERROR('EUROSTAT EB ktoe'!AC48*Contents!$C$5,0)</f>
        <v>0</v>
      </c>
      <c r="AE48" s="58">
        <f>IFERROR('EUROSTAT EB ktoe'!AD48*Contents!$C$5,0)</f>
        <v>0</v>
      </c>
      <c r="AF48" s="59">
        <f>IFERROR('EUROSTAT EB ktoe'!AE48*Contents!$C$5,0)</f>
        <v>0</v>
      </c>
      <c r="AG48" s="59">
        <f>IFERROR('EUROSTAT EB ktoe'!AF48*Contents!$C$5,0)</f>
        <v>0</v>
      </c>
      <c r="AH48" s="59">
        <f>IFERROR('EUROSTAT EB ktoe'!AG48*Contents!$C$5,0)</f>
        <v>0</v>
      </c>
      <c r="AI48" s="59">
        <f>IFERROR('EUROSTAT EB ktoe'!AH48*Contents!$C$5,0)</f>
        <v>0</v>
      </c>
      <c r="AJ48" s="59">
        <f>IFERROR('EUROSTAT EB ktoe'!AI48*Contents!$C$5,0)</f>
        <v>0</v>
      </c>
      <c r="AK48" s="59">
        <f>IFERROR('EUROSTAT EB ktoe'!AJ48*Contents!$C$5,0)</f>
        <v>0</v>
      </c>
      <c r="AL48" s="59">
        <f>IFERROR('EUROSTAT EB ktoe'!AK48*Contents!$C$5,0)</f>
        <v>0</v>
      </c>
      <c r="AM48" s="59">
        <f>IFERROR('EUROSTAT EB ktoe'!AL48*Contents!$C$5,0)</f>
        <v>0</v>
      </c>
      <c r="AN48" s="59">
        <f>IFERROR('EUROSTAT EB ktoe'!AM48*Contents!$C$5,0)</f>
        <v>0</v>
      </c>
      <c r="AO48" s="59">
        <f>IFERROR('EUROSTAT EB ktoe'!AN48*Contents!$C$5,0)</f>
        <v>0</v>
      </c>
      <c r="AP48" s="59">
        <f>IFERROR('EUROSTAT EB ktoe'!AO48*Contents!$C$5,0)</f>
        <v>0</v>
      </c>
      <c r="AQ48" s="59">
        <f>IFERROR('EUROSTAT EB ktoe'!AP48*Contents!$C$5,0)</f>
        <v>0</v>
      </c>
      <c r="AR48" s="59">
        <f>IFERROR('EUROSTAT EB ktoe'!AQ48*Contents!$C$5,0)</f>
        <v>0</v>
      </c>
      <c r="AS48" s="59">
        <f>IFERROR('EUROSTAT EB ktoe'!AR48*Contents!$C$5,0)</f>
        <v>0</v>
      </c>
      <c r="AT48" s="59">
        <f>IFERROR('EUROSTAT EB ktoe'!AS48*Contents!$C$5,0)</f>
        <v>0</v>
      </c>
      <c r="AU48" s="59">
        <f>IFERROR('EUROSTAT EB ktoe'!AT48*Contents!$C$5,0)</f>
        <v>0</v>
      </c>
      <c r="AV48" s="59">
        <f>IFERROR('EUROSTAT EB ktoe'!AU48*Contents!$C$5,0)</f>
        <v>0</v>
      </c>
      <c r="AW48" s="59">
        <f>IFERROR('EUROSTAT EB ktoe'!AV48*Contents!$C$5,0)</f>
        <v>0</v>
      </c>
      <c r="AX48" s="59">
        <f>IFERROR('EUROSTAT EB ktoe'!AW48*Contents!$C$5,0)</f>
        <v>0</v>
      </c>
      <c r="AY48" s="59">
        <f>IFERROR('EUROSTAT EB ktoe'!AX48*Contents!$C$5,0)</f>
        <v>0</v>
      </c>
      <c r="AZ48" s="59">
        <f>IFERROR('EUROSTAT EB ktoe'!AY48*Contents!$C$5,0)</f>
        <v>0</v>
      </c>
      <c r="BA48" s="59">
        <f>IFERROR('EUROSTAT EB ktoe'!AZ48*Contents!$C$5,0)</f>
        <v>0</v>
      </c>
      <c r="BB48" s="60">
        <f>IFERROR('EUROSTAT EB ktoe'!BA48*Contents!$C$5,0)</f>
        <v>0</v>
      </c>
      <c r="BC48" s="58">
        <f>IFERROR('EUROSTAT EB ktoe'!BB48*Contents!$C$5,0)</f>
        <v>0</v>
      </c>
      <c r="BD48" s="59">
        <f>IFERROR('EUROSTAT EB ktoe'!BC48*Contents!$C$5,0)</f>
        <v>0</v>
      </c>
      <c r="BE48" s="59">
        <f>IFERROR('EUROSTAT EB ktoe'!BD48*Contents!$C$5,0)</f>
        <v>0</v>
      </c>
      <c r="BF48" s="59">
        <f>IFERROR('EUROSTAT EB ktoe'!BE48*Contents!$C$5,0)</f>
        <v>0</v>
      </c>
      <c r="BG48" s="59">
        <f>IFERROR('EUROSTAT EB ktoe'!BF48*Contents!$C$5,0)</f>
        <v>0</v>
      </c>
      <c r="BH48" s="59">
        <f>IFERROR('EUROSTAT EB ktoe'!BG48*Contents!$C$5,0)</f>
        <v>0</v>
      </c>
      <c r="BI48" s="59">
        <f>IFERROR('EUROSTAT EB ktoe'!BH48*Contents!$C$5,0)</f>
        <v>0</v>
      </c>
      <c r="BJ48" s="59">
        <f>IFERROR('EUROSTAT EB ktoe'!BI48*Contents!$C$5,0)</f>
        <v>0</v>
      </c>
      <c r="BK48" s="59">
        <f>IFERROR('EUROSTAT EB ktoe'!BJ48*Contents!$C$5,0)</f>
        <v>0</v>
      </c>
      <c r="BL48" s="59">
        <f>IFERROR('EUROSTAT EB ktoe'!BK48*Contents!$C$5,0)</f>
        <v>0</v>
      </c>
      <c r="BM48" s="59">
        <f>IFERROR('EUROSTAT EB ktoe'!BL48*Contents!$C$5,0)</f>
        <v>0</v>
      </c>
      <c r="BN48" s="59">
        <f>IFERROR('EUROSTAT EB ktoe'!BM48*Contents!$C$5,0)</f>
        <v>0</v>
      </c>
      <c r="BO48" s="59">
        <f>IFERROR('EUROSTAT EB ktoe'!BN48*Contents!$C$5,0)</f>
        <v>0</v>
      </c>
      <c r="BP48" s="59">
        <f>IFERROR('EUROSTAT EB ktoe'!BO48*Contents!$C$5,0)</f>
        <v>0</v>
      </c>
      <c r="BQ48" s="59">
        <f>IFERROR('EUROSTAT EB ktoe'!BP48*Contents!$C$5,0)</f>
        <v>0</v>
      </c>
      <c r="BR48" s="59">
        <f>IFERROR('EUROSTAT EB ktoe'!BQ48*Contents!$C$5,0)</f>
        <v>0</v>
      </c>
      <c r="BS48" s="59">
        <f>IFERROR('EUROSTAT EB ktoe'!BR48*Contents!$C$5,0)</f>
        <v>0</v>
      </c>
      <c r="BT48" s="59">
        <f>IFERROR('EUROSTAT EB ktoe'!BS48*Contents!$C$5,0)</f>
        <v>0</v>
      </c>
      <c r="BU48" s="59">
        <f>IFERROR('EUROSTAT EB ktoe'!BT48*Contents!$C$5,0)</f>
        <v>0</v>
      </c>
      <c r="BV48" s="58">
        <f>IFERROR('EUROSTAT EB ktoe'!BU48*Contents!$C$5,0)</f>
        <v>0</v>
      </c>
      <c r="BW48" s="59">
        <f>IFERROR('EUROSTAT EB ktoe'!BV48*Contents!$C$5,0)</f>
        <v>0</v>
      </c>
      <c r="BX48" s="59">
        <f>IFERROR('EUROSTAT EB ktoe'!BW48*Contents!$C$5,0)</f>
        <v>0</v>
      </c>
      <c r="BY48" s="60">
        <f>IFERROR('EUROSTAT EB ktoe'!BX48*Contents!$C$5,0)</f>
        <v>0</v>
      </c>
      <c r="BZ48" s="60">
        <f>IFERROR('EUROSTAT EB ktoe'!BY48*Contents!$C$5,0)</f>
        <v>0</v>
      </c>
      <c r="CA48" s="60">
        <f>IFERROR('EUROSTAT EB ktoe'!BZ48*Contents!$C$5,0)</f>
        <v>0</v>
      </c>
      <c r="CB48" s="61">
        <f>IFERROR('EUROSTAT EB ktoe'!CA48*Contents!$C$5,0)</f>
        <v>0</v>
      </c>
      <c r="CC48" s="60">
        <f>IFERROR('EUROSTAT EB ktoe'!CB48*Contents!$C$5,0)</f>
        <v>0</v>
      </c>
    </row>
    <row r="49" spans="1:81" ht="11.25" customHeight="1" x14ac:dyDescent="0.2">
      <c r="A49" s="63" t="s">
        <v>236</v>
      </c>
      <c r="B49" s="63"/>
      <c r="C49" s="63"/>
      <c r="D49" s="63"/>
      <c r="E49" s="63"/>
      <c r="F49" s="63"/>
      <c r="G49" s="77"/>
      <c r="H49" s="66" t="s">
        <v>237</v>
      </c>
      <c r="I49" s="169" t="s">
        <v>236</v>
      </c>
      <c r="J49" s="67">
        <f>IFERROR('EUROSTAT EB ktoe'!I49*Contents!$C$5,0)</f>
        <v>5026932.7501680003</v>
      </c>
      <c r="K49" s="67">
        <f>IFERROR('EUROSTAT EB ktoe'!J49*Contents!$C$5,0)</f>
        <v>59424.550307999998</v>
      </c>
      <c r="L49" s="68">
        <f>IFERROR('EUROSTAT EB ktoe'!K49*Contents!$C$5,0)</f>
        <v>0</v>
      </c>
      <c r="M49" s="68">
        <f>IFERROR('EUROSTAT EB ktoe'!L49*Contents!$C$5,0)</f>
        <v>0</v>
      </c>
      <c r="N49" s="68">
        <f>IFERROR('EUROSTAT EB ktoe'!M49*Contents!$C$5,0)</f>
        <v>0</v>
      </c>
      <c r="O49" s="68">
        <f>IFERROR('EUROSTAT EB ktoe'!N49*Contents!$C$5,0)</f>
        <v>0</v>
      </c>
      <c r="P49" s="68">
        <f>IFERROR('EUROSTAT EB ktoe'!O49*Contents!$C$5,0)</f>
        <v>0</v>
      </c>
      <c r="Q49" s="68">
        <f>IFERROR('EUROSTAT EB ktoe'!P49*Contents!$C$5,0)</f>
        <v>0</v>
      </c>
      <c r="R49" s="68">
        <f>IFERROR('EUROSTAT EB ktoe'!Q49*Contents!$C$5,0)</f>
        <v>56653.098048</v>
      </c>
      <c r="S49" s="68">
        <f>IFERROR('EUROSTAT EB ktoe'!R49*Contents!$C$5,0)</f>
        <v>0</v>
      </c>
      <c r="T49" s="68">
        <f>IFERROR('EUROSTAT EB ktoe'!S49*Contents!$C$5,0)</f>
        <v>2771.45226</v>
      </c>
      <c r="U49" s="68">
        <f>IFERROR('EUROSTAT EB ktoe'!T49*Contents!$C$5,0)</f>
        <v>0</v>
      </c>
      <c r="V49" s="67">
        <f>IFERROR('EUROSTAT EB ktoe'!U49*Contents!$C$5,0)</f>
        <v>49952.920140000002</v>
      </c>
      <c r="W49" s="68">
        <f>IFERROR('EUROSTAT EB ktoe'!V49*Contents!$C$5,0)</f>
        <v>0</v>
      </c>
      <c r="X49" s="68">
        <f>IFERROR('EUROSTAT EB ktoe'!W49*Contents!$C$5,0)</f>
        <v>15891.334344000001</v>
      </c>
      <c r="Y49" s="68">
        <f>IFERROR('EUROSTAT EB ktoe'!X49*Contents!$C$5,0)</f>
        <v>34061.543928000006</v>
      </c>
      <c r="Z49" s="68">
        <f>IFERROR('EUROSTAT EB ktoe'!Y49*Contents!$C$5,0)</f>
        <v>0</v>
      </c>
      <c r="AA49" s="67">
        <f>IFERROR('EUROSTAT EB ktoe'!Z49*Contents!$C$5,0)</f>
        <v>0</v>
      </c>
      <c r="AB49" s="68">
        <f>IFERROR('EUROSTAT EB ktoe'!AA49*Contents!$C$5,0)</f>
        <v>0</v>
      </c>
      <c r="AC49" s="68">
        <f>IFERROR('EUROSTAT EB ktoe'!AB49*Contents!$C$5,0)</f>
        <v>0</v>
      </c>
      <c r="AD49" s="67">
        <f>IFERROR('EUROSTAT EB ktoe'!AC49*Contents!$C$5,0)</f>
        <v>0</v>
      </c>
      <c r="AE49" s="67">
        <f>IFERROR('EUROSTAT EB ktoe'!AD49*Contents!$C$5,0)</f>
        <v>4326817.7707560007</v>
      </c>
      <c r="AF49" s="68">
        <f>IFERROR('EUROSTAT EB ktoe'!AE49*Contents!$C$5,0)</f>
        <v>37570.459139999999</v>
      </c>
      <c r="AG49" s="68">
        <f>IFERROR('EUROSTAT EB ktoe'!AF49*Contents!$C$5,0)</f>
        <v>122242.20894</v>
      </c>
      <c r="AH49" s="68">
        <f>IFERROR('EUROSTAT EB ktoe'!AG49*Contents!$C$5,0)</f>
        <v>305815.67877600004</v>
      </c>
      <c r="AI49" s="68">
        <f>IFERROR('EUROSTAT EB ktoe'!AH49*Contents!$C$5,0)</f>
        <v>0</v>
      </c>
      <c r="AJ49" s="68">
        <f>IFERROR('EUROSTAT EB ktoe'!AI49*Contents!$C$5,0)</f>
        <v>0</v>
      </c>
      <c r="AK49" s="68">
        <f>IFERROR('EUROSTAT EB ktoe'!AJ49*Contents!$C$5,0)</f>
        <v>302781.588552</v>
      </c>
      <c r="AL49" s="68">
        <f>IFERROR('EUROSTAT EB ktoe'!AK49*Contents!$C$5,0)</f>
        <v>0</v>
      </c>
      <c r="AM49" s="68">
        <f>IFERROR('EUROSTAT EB ktoe'!AL49*Contents!$C$5,0)</f>
        <v>81461.102220000001</v>
      </c>
      <c r="AN49" s="68">
        <f>IFERROR('EUROSTAT EB ktoe'!AM49*Contents!$C$5,0)</f>
        <v>970280.60047200008</v>
      </c>
      <c r="AO49" s="68">
        <f>IFERROR('EUROSTAT EB ktoe'!AN49*Contents!$C$5,0)</f>
        <v>2243.4967799999999</v>
      </c>
      <c r="AP49" s="68">
        <f>IFERROR('EUROSTAT EB ktoe'!AO49*Contents!$C$5,0)</f>
        <v>0</v>
      </c>
      <c r="AQ49" s="68">
        <f>IFERROR('EUROSTAT EB ktoe'!AP49*Contents!$C$5,0)</f>
        <v>381000.26538</v>
      </c>
      <c r="AR49" s="68">
        <f>IFERROR('EUROSTAT EB ktoe'!AQ49*Contents!$C$5,0)</f>
        <v>13143.244428</v>
      </c>
      <c r="AS49" s="68">
        <f>IFERROR('EUROSTAT EB ktoe'!AR49*Contents!$C$5,0)</f>
        <v>539094.79634400003</v>
      </c>
      <c r="AT49" s="68">
        <f>IFERROR('EUROSTAT EB ktoe'!AS49*Contents!$C$5,0)</f>
        <v>910378.50375600008</v>
      </c>
      <c r="AU49" s="68">
        <f>IFERROR('EUROSTAT EB ktoe'!AT49*Contents!$C$5,0)</f>
        <v>436295.87726400001</v>
      </c>
      <c r="AV49" s="68">
        <f>IFERROR('EUROSTAT EB ktoe'!AU49*Contents!$C$5,0)</f>
        <v>60441.858972000002</v>
      </c>
      <c r="AW49" s="68">
        <f>IFERROR('EUROSTAT EB ktoe'!AV49*Contents!$C$5,0)</f>
        <v>24340.924764000003</v>
      </c>
      <c r="AX49" s="68">
        <f>IFERROR('EUROSTAT EB ktoe'!AW49*Contents!$C$5,0)</f>
        <v>10558.858392</v>
      </c>
      <c r="AY49" s="68">
        <f>IFERROR('EUROSTAT EB ktoe'!AX49*Contents!$C$5,0)</f>
        <v>15608.934684</v>
      </c>
      <c r="AZ49" s="68">
        <f>IFERROR('EUROSTAT EB ktoe'!AY49*Contents!$C$5,0)</f>
        <v>2744.1124560000003</v>
      </c>
      <c r="BA49" s="68">
        <f>IFERROR('EUROSTAT EB ktoe'!AZ49*Contents!$C$5,0)</f>
        <v>110815.25943600001</v>
      </c>
      <c r="BB49" s="67">
        <f>IFERROR('EUROSTAT EB ktoe'!BA49*Contents!$C$5,0)</f>
        <v>5905.6488720000007</v>
      </c>
      <c r="BC49" s="67">
        <f>IFERROR('EUROSTAT EB ktoe'!BB49*Contents!$C$5,0)</f>
        <v>34897.815360000001</v>
      </c>
      <c r="BD49" s="68">
        <f>IFERROR('EUROSTAT EB ktoe'!BC49*Contents!$C$5,0)</f>
        <v>0</v>
      </c>
      <c r="BE49" s="68">
        <f>IFERROR('EUROSTAT EB ktoe'!BD49*Contents!$C$5,0)</f>
        <v>0</v>
      </c>
      <c r="BF49" s="68">
        <f>IFERROR('EUROSTAT EB ktoe'!BE49*Contents!$C$5,0)</f>
        <v>0</v>
      </c>
      <c r="BG49" s="68">
        <f>IFERROR('EUROSTAT EB ktoe'!BF49*Contents!$C$5,0)</f>
        <v>0</v>
      </c>
      <c r="BH49" s="68">
        <f>IFERROR('EUROSTAT EB ktoe'!BG49*Contents!$C$5,0)</f>
        <v>0</v>
      </c>
      <c r="BI49" s="68">
        <f>IFERROR('EUROSTAT EB ktoe'!BH49*Contents!$C$5,0)</f>
        <v>0</v>
      </c>
      <c r="BJ49" s="68">
        <f>IFERROR('EUROSTAT EB ktoe'!BI49*Contents!$C$5,0)</f>
        <v>0</v>
      </c>
      <c r="BK49" s="68">
        <f>IFERROR('EUROSTAT EB ktoe'!BJ49*Contents!$C$5,0)</f>
        <v>0</v>
      </c>
      <c r="BL49" s="68">
        <f>IFERROR('EUROSTAT EB ktoe'!BK49*Contents!$C$5,0)</f>
        <v>0</v>
      </c>
      <c r="BM49" s="68">
        <f>IFERROR('EUROSTAT EB ktoe'!BL49*Contents!$C$5,0)</f>
        <v>0</v>
      </c>
      <c r="BN49" s="68">
        <f>IFERROR('EUROSTAT EB ktoe'!BM49*Contents!$C$5,0)</f>
        <v>0</v>
      </c>
      <c r="BO49" s="68">
        <f>IFERROR('EUROSTAT EB ktoe'!BN49*Contents!$C$5,0)</f>
        <v>9119.5202879999997</v>
      </c>
      <c r="BP49" s="68">
        <f>IFERROR('EUROSTAT EB ktoe'!BO49*Contents!$C$5,0)</f>
        <v>0</v>
      </c>
      <c r="BQ49" s="68">
        <f>IFERROR('EUROSTAT EB ktoe'!BP49*Contents!$C$5,0)</f>
        <v>25778.295072000001</v>
      </c>
      <c r="BR49" s="68">
        <f>IFERROR('EUROSTAT EB ktoe'!BQ49*Contents!$C$5,0)</f>
        <v>0</v>
      </c>
      <c r="BS49" s="68">
        <f>IFERROR('EUROSTAT EB ktoe'!BR49*Contents!$C$5,0)</f>
        <v>0</v>
      </c>
      <c r="BT49" s="68">
        <f>IFERROR('EUROSTAT EB ktoe'!BS49*Contents!$C$5,0)</f>
        <v>0</v>
      </c>
      <c r="BU49" s="68">
        <f>IFERROR('EUROSTAT EB ktoe'!BT49*Contents!$C$5,0)</f>
        <v>0</v>
      </c>
      <c r="BV49" s="67">
        <f>IFERROR('EUROSTAT EB ktoe'!BU49*Contents!$C$5,0)</f>
        <v>0</v>
      </c>
      <c r="BW49" s="68">
        <f>IFERROR('EUROSTAT EB ktoe'!BV49*Contents!$C$5,0)</f>
        <v>0</v>
      </c>
      <c r="BX49" s="68">
        <f>IFERROR('EUROSTAT EB ktoe'!BW49*Contents!$C$5,0)</f>
        <v>0</v>
      </c>
      <c r="BY49" s="67">
        <f>IFERROR('EUROSTAT EB ktoe'!BX49*Contents!$C$5,0)</f>
        <v>0</v>
      </c>
      <c r="BZ49" s="67">
        <f>IFERROR('EUROSTAT EB ktoe'!BY49*Contents!$C$5,0)</f>
        <v>114112.448172</v>
      </c>
      <c r="CA49" s="67">
        <f>IFERROR('EUROSTAT EB ktoe'!BZ49*Contents!$C$5,0)</f>
        <v>435821.59656000003</v>
      </c>
      <c r="CB49" s="69">
        <f>IFERROR('EUROSTAT EB ktoe'!CA49*Contents!$C$5,0)</f>
        <v>4874445.2236320004</v>
      </c>
      <c r="CC49" s="67">
        <f>IFERROR('EUROSTAT EB ktoe'!CB49*Contents!$C$5,0)</f>
        <v>77126.801256000006</v>
      </c>
    </row>
    <row r="50" spans="1:81" ht="11.25" customHeight="1" x14ac:dyDescent="0.2">
      <c r="A50" s="70" t="s">
        <v>146</v>
      </c>
      <c r="B50" s="71" t="s">
        <v>178</v>
      </c>
      <c r="C50" s="71"/>
      <c r="D50" s="71"/>
      <c r="E50" s="71"/>
      <c r="F50" s="71"/>
      <c r="G50" s="72"/>
      <c r="H50" s="73" t="s">
        <v>238</v>
      </c>
      <c r="I50" s="167" t="s">
        <v>526</v>
      </c>
      <c r="J50" s="35">
        <f>IFERROR('EUROSTAT EB ktoe'!I50*Contents!$C$5,0)</f>
        <v>549934.0447320001</v>
      </c>
      <c r="K50" s="35">
        <f>IFERROR('EUROSTAT EB ktoe'!J50*Contents!$C$5,0)</f>
        <v>0</v>
      </c>
      <c r="L50" s="36">
        <f>IFERROR('EUROSTAT EB ktoe'!K50*Contents!$C$5,0)</f>
        <v>0</v>
      </c>
      <c r="M50" s="36">
        <f>IFERROR('EUROSTAT EB ktoe'!L50*Contents!$C$5,0)</f>
        <v>0</v>
      </c>
      <c r="N50" s="36">
        <f>IFERROR('EUROSTAT EB ktoe'!M50*Contents!$C$5,0)</f>
        <v>0</v>
      </c>
      <c r="O50" s="36">
        <f>IFERROR('EUROSTAT EB ktoe'!N50*Contents!$C$5,0)</f>
        <v>0</v>
      </c>
      <c r="P50" s="36">
        <f>IFERROR('EUROSTAT EB ktoe'!O50*Contents!$C$5,0)</f>
        <v>0</v>
      </c>
      <c r="Q50" s="36">
        <f>IFERROR('EUROSTAT EB ktoe'!P50*Contents!$C$5,0)</f>
        <v>0</v>
      </c>
      <c r="R50" s="36">
        <f>IFERROR('EUROSTAT EB ktoe'!Q50*Contents!$C$5,0)</f>
        <v>0</v>
      </c>
      <c r="S50" s="36">
        <f>IFERROR('EUROSTAT EB ktoe'!R50*Contents!$C$5,0)</f>
        <v>0</v>
      </c>
      <c r="T50" s="36">
        <f>IFERROR('EUROSTAT EB ktoe'!S50*Contents!$C$5,0)</f>
        <v>0</v>
      </c>
      <c r="U50" s="36">
        <f>IFERROR('EUROSTAT EB ktoe'!T50*Contents!$C$5,0)</f>
        <v>0</v>
      </c>
      <c r="V50" s="35">
        <f>IFERROR('EUROSTAT EB ktoe'!U50*Contents!$C$5,0)</f>
        <v>0</v>
      </c>
      <c r="W50" s="36">
        <f>IFERROR('EUROSTAT EB ktoe'!V50*Contents!$C$5,0)</f>
        <v>0</v>
      </c>
      <c r="X50" s="36">
        <f>IFERROR('EUROSTAT EB ktoe'!W50*Contents!$C$5,0)</f>
        <v>0</v>
      </c>
      <c r="Y50" s="36">
        <f>IFERROR('EUROSTAT EB ktoe'!X50*Contents!$C$5,0)</f>
        <v>0</v>
      </c>
      <c r="Z50" s="36">
        <f>IFERROR('EUROSTAT EB ktoe'!Y50*Contents!$C$5,0)</f>
        <v>0</v>
      </c>
      <c r="AA50" s="35">
        <f>IFERROR('EUROSTAT EB ktoe'!Z50*Contents!$C$5,0)</f>
        <v>0</v>
      </c>
      <c r="AB50" s="36">
        <f>IFERROR('EUROSTAT EB ktoe'!AA50*Contents!$C$5,0)</f>
        <v>0</v>
      </c>
      <c r="AC50" s="36">
        <f>IFERROR('EUROSTAT EB ktoe'!AB50*Contents!$C$5,0)</f>
        <v>0</v>
      </c>
      <c r="AD50" s="35">
        <f>IFERROR('EUROSTAT EB ktoe'!AC50*Contents!$C$5,0)</f>
        <v>0</v>
      </c>
      <c r="AE50" s="35">
        <f>IFERROR('EUROSTAT EB ktoe'!AD50*Contents!$C$5,0)</f>
        <v>0</v>
      </c>
      <c r="AF50" s="36">
        <f>IFERROR('EUROSTAT EB ktoe'!AE50*Contents!$C$5,0)</f>
        <v>0</v>
      </c>
      <c r="AG50" s="36">
        <f>IFERROR('EUROSTAT EB ktoe'!AF50*Contents!$C$5,0)</f>
        <v>0</v>
      </c>
      <c r="AH50" s="36">
        <f>IFERROR('EUROSTAT EB ktoe'!AG50*Contents!$C$5,0)</f>
        <v>0</v>
      </c>
      <c r="AI50" s="36">
        <f>IFERROR('EUROSTAT EB ktoe'!AH50*Contents!$C$5,0)</f>
        <v>0</v>
      </c>
      <c r="AJ50" s="36">
        <f>IFERROR('EUROSTAT EB ktoe'!AI50*Contents!$C$5,0)</f>
        <v>0</v>
      </c>
      <c r="AK50" s="36">
        <f>IFERROR('EUROSTAT EB ktoe'!AJ50*Contents!$C$5,0)</f>
        <v>0</v>
      </c>
      <c r="AL50" s="36">
        <f>IFERROR('EUROSTAT EB ktoe'!AK50*Contents!$C$5,0)</f>
        <v>0</v>
      </c>
      <c r="AM50" s="36">
        <f>IFERROR('EUROSTAT EB ktoe'!AL50*Contents!$C$5,0)</f>
        <v>0</v>
      </c>
      <c r="AN50" s="36">
        <f>IFERROR('EUROSTAT EB ktoe'!AM50*Contents!$C$5,0)</f>
        <v>0</v>
      </c>
      <c r="AO50" s="36">
        <f>IFERROR('EUROSTAT EB ktoe'!AN50*Contents!$C$5,0)</f>
        <v>0</v>
      </c>
      <c r="AP50" s="36">
        <f>IFERROR('EUROSTAT EB ktoe'!AO50*Contents!$C$5,0)</f>
        <v>0</v>
      </c>
      <c r="AQ50" s="36">
        <f>IFERROR('EUROSTAT EB ktoe'!AP50*Contents!$C$5,0)</f>
        <v>0</v>
      </c>
      <c r="AR50" s="36">
        <f>IFERROR('EUROSTAT EB ktoe'!AQ50*Contents!$C$5,0)</f>
        <v>0</v>
      </c>
      <c r="AS50" s="36">
        <f>IFERROR('EUROSTAT EB ktoe'!AR50*Contents!$C$5,0)</f>
        <v>0</v>
      </c>
      <c r="AT50" s="36">
        <f>IFERROR('EUROSTAT EB ktoe'!AS50*Contents!$C$5,0)</f>
        <v>0</v>
      </c>
      <c r="AU50" s="36">
        <f>IFERROR('EUROSTAT EB ktoe'!AT50*Contents!$C$5,0)</f>
        <v>0</v>
      </c>
      <c r="AV50" s="36">
        <f>IFERROR('EUROSTAT EB ktoe'!AU50*Contents!$C$5,0)</f>
        <v>0</v>
      </c>
      <c r="AW50" s="36">
        <f>IFERROR('EUROSTAT EB ktoe'!AV50*Contents!$C$5,0)</f>
        <v>0</v>
      </c>
      <c r="AX50" s="36">
        <f>IFERROR('EUROSTAT EB ktoe'!AW50*Contents!$C$5,0)</f>
        <v>0</v>
      </c>
      <c r="AY50" s="36">
        <f>IFERROR('EUROSTAT EB ktoe'!AX50*Contents!$C$5,0)</f>
        <v>0</v>
      </c>
      <c r="AZ50" s="36">
        <f>IFERROR('EUROSTAT EB ktoe'!AY50*Contents!$C$5,0)</f>
        <v>0</v>
      </c>
      <c r="BA50" s="36">
        <f>IFERROR('EUROSTAT EB ktoe'!AZ50*Contents!$C$5,0)</f>
        <v>0</v>
      </c>
      <c r="BB50" s="35">
        <f>IFERROR('EUROSTAT EB ktoe'!BA50*Contents!$C$5,0)</f>
        <v>0</v>
      </c>
      <c r="BC50" s="35">
        <f>IFERROR('EUROSTAT EB ktoe'!BB50*Contents!$C$5,0)</f>
        <v>0</v>
      </c>
      <c r="BD50" s="36">
        <f>IFERROR('EUROSTAT EB ktoe'!BC50*Contents!$C$5,0)</f>
        <v>0</v>
      </c>
      <c r="BE50" s="36">
        <f>IFERROR('EUROSTAT EB ktoe'!BD50*Contents!$C$5,0)</f>
        <v>0</v>
      </c>
      <c r="BF50" s="36">
        <f>IFERROR('EUROSTAT EB ktoe'!BE50*Contents!$C$5,0)</f>
        <v>0</v>
      </c>
      <c r="BG50" s="36">
        <f>IFERROR('EUROSTAT EB ktoe'!BF50*Contents!$C$5,0)</f>
        <v>0</v>
      </c>
      <c r="BH50" s="36">
        <f>IFERROR('EUROSTAT EB ktoe'!BG50*Contents!$C$5,0)</f>
        <v>0</v>
      </c>
      <c r="BI50" s="36">
        <f>IFERROR('EUROSTAT EB ktoe'!BH50*Contents!$C$5,0)</f>
        <v>0</v>
      </c>
      <c r="BJ50" s="36">
        <f>IFERROR('EUROSTAT EB ktoe'!BI50*Contents!$C$5,0)</f>
        <v>0</v>
      </c>
      <c r="BK50" s="36">
        <f>IFERROR('EUROSTAT EB ktoe'!BJ50*Contents!$C$5,0)</f>
        <v>0</v>
      </c>
      <c r="BL50" s="36">
        <f>IFERROR('EUROSTAT EB ktoe'!BK50*Contents!$C$5,0)</f>
        <v>0</v>
      </c>
      <c r="BM50" s="36">
        <f>IFERROR('EUROSTAT EB ktoe'!BL50*Contents!$C$5,0)</f>
        <v>0</v>
      </c>
      <c r="BN50" s="36">
        <f>IFERROR('EUROSTAT EB ktoe'!BM50*Contents!$C$5,0)</f>
        <v>0</v>
      </c>
      <c r="BO50" s="36">
        <f>IFERROR('EUROSTAT EB ktoe'!BN50*Contents!$C$5,0)</f>
        <v>0</v>
      </c>
      <c r="BP50" s="36">
        <f>IFERROR('EUROSTAT EB ktoe'!BO50*Contents!$C$5,0)</f>
        <v>0</v>
      </c>
      <c r="BQ50" s="36">
        <f>IFERROR('EUROSTAT EB ktoe'!BP50*Contents!$C$5,0)</f>
        <v>0</v>
      </c>
      <c r="BR50" s="36">
        <f>IFERROR('EUROSTAT EB ktoe'!BQ50*Contents!$C$5,0)</f>
        <v>0</v>
      </c>
      <c r="BS50" s="36">
        <f>IFERROR('EUROSTAT EB ktoe'!BR50*Contents!$C$5,0)</f>
        <v>0</v>
      </c>
      <c r="BT50" s="36">
        <f>IFERROR('EUROSTAT EB ktoe'!BS50*Contents!$C$5,0)</f>
        <v>0</v>
      </c>
      <c r="BU50" s="36">
        <f>IFERROR('EUROSTAT EB ktoe'!BT50*Contents!$C$5,0)</f>
        <v>0</v>
      </c>
      <c r="BV50" s="35">
        <f>IFERROR('EUROSTAT EB ktoe'!BU50*Contents!$C$5,0)</f>
        <v>0</v>
      </c>
      <c r="BW50" s="36">
        <f>IFERROR('EUROSTAT EB ktoe'!BV50*Contents!$C$5,0)</f>
        <v>0</v>
      </c>
      <c r="BX50" s="36">
        <f>IFERROR('EUROSTAT EB ktoe'!BW50*Contents!$C$5,0)</f>
        <v>0</v>
      </c>
      <c r="BY50" s="35">
        <f>IFERROR('EUROSTAT EB ktoe'!BX50*Contents!$C$5,0)</f>
        <v>0</v>
      </c>
      <c r="BZ50" s="35">
        <f>IFERROR('EUROSTAT EB ktoe'!BY50*Contents!$C$5,0)</f>
        <v>114112.448172</v>
      </c>
      <c r="CA50" s="35">
        <f>IFERROR('EUROSTAT EB ktoe'!BZ50*Contents!$C$5,0)</f>
        <v>435821.59656000003</v>
      </c>
      <c r="CB50" s="37">
        <f>IFERROR('EUROSTAT EB ktoe'!CA50*Contents!$C$5,0)</f>
        <v>432370.20798000006</v>
      </c>
      <c r="CC50" s="35">
        <f>IFERROR('EUROSTAT EB ktoe'!CB50*Contents!$C$5,0)</f>
        <v>42203.153340000004</v>
      </c>
    </row>
    <row r="51" spans="1:81" ht="11.25" customHeight="1" x14ac:dyDescent="0.2">
      <c r="A51" s="83"/>
      <c r="B51" s="47" t="s">
        <v>146</v>
      </c>
      <c r="C51" s="48" t="s">
        <v>180</v>
      </c>
      <c r="D51" s="48"/>
      <c r="E51" s="48"/>
      <c r="F51" s="48"/>
      <c r="G51" s="49"/>
      <c r="H51" s="84" t="s">
        <v>239</v>
      </c>
      <c r="I51" s="167" t="s">
        <v>527</v>
      </c>
      <c r="J51" s="35">
        <f>IFERROR('EUROSTAT EB ktoe'!I51*Contents!$C$5,0)</f>
        <v>249059.45984400003</v>
      </c>
      <c r="K51" s="35">
        <f>IFERROR('EUROSTAT EB ktoe'!J51*Contents!$C$5,0)</f>
        <v>0</v>
      </c>
      <c r="L51" s="51">
        <f>IFERROR('EUROSTAT EB ktoe'!K51*Contents!$C$5,0)</f>
        <v>0</v>
      </c>
      <c r="M51" s="51">
        <f>IFERROR('EUROSTAT EB ktoe'!L51*Contents!$C$5,0)</f>
        <v>0</v>
      </c>
      <c r="N51" s="51">
        <f>IFERROR('EUROSTAT EB ktoe'!M51*Contents!$C$5,0)</f>
        <v>0</v>
      </c>
      <c r="O51" s="51">
        <f>IFERROR('EUROSTAT EB ktoe'!N51*Contents!$C$5,0)</f>
        <v>0</v>
      </c>
      <c r="P51" s="51">
        <f>IFERROR('EUROSTAT EB ktoe'!O51*Contents!$C$5,0)</f>
        <v>0</v>
      </c>
      <c r="Q51" s="51">
        <f>IFERROR('EUROSTAT EB ktoe'!P51*Contents!$C$5,0)</f>
        <v>0</v>
      </c>
      <c r="R51" s="51">
        <f>IFERROR('EUROSTAT EB ktoe'!Q51*Contents!$C$5,0)</f>
        <v>0</v>
      </c>
      <c r="S51" s="51">
        <f>IFERROR('EUROSTAT EB ktoe'!R51*Contents!$C$5,0)</f>
        <v>0</v>
      </c>
      <c r="T51" s="51">
        <f>IFERROR('EUROSTAT EB ktoe'!S51*Contents!$C$5,0)</f>
        <v>0</v>
      </c>
      <c r="U51" s="51">
        <f>IFERROR('EUROSTAT EB ktoe'!T51*Contents!$C$5,0)</f>
        <v>0</v>
      </c>
      <c r="V51" s="35">
        <f>IFERROR('EUROSTAT EB ktoe'!U51*Contents!$C$5,0)</f>
        <v>0</v>
      </c>
      <c r="W51" s="51">
        <f>IFERROR('EUROSTAT EB ktoe'!V51*Contents!$C$5,0)</f>
        <v>0</v>
      </c>
      <c r="X51" s="51">
        <f>IFERROR('EUROSTAT EB ktoe'!W51*Contents!$C$5,0)</f>
        <v>0</v>
      </c>
      <c r="Y51" s="51">
        <f>IFERROR('EUROSTAT EB ktoe'!X51*Contents!$C$5,0)</f>
        <v>0</v>
      </c>
      <c r="Z51" s="51">
        <f>IFERROR('EUROSTAT EB ktoe'!Y51*Contents!$C$5,0)</f>
        <v>0</v>
      </c>
      <c r="AA51" s="35">
        <f>IFERROR('EUROSTAT EB ktoe'!Z51*Contents!$C$5,0)</f>
        <v>0</v>
      </c>
      <c r="AB51" s="51">
        <f>IFERROR('EUROSTAT EB ktoe'!AA51*Contents!$C$5,0)</f>
        <v>0</v>
      </c>
      <c r="AC51" s="51">
        <f>IFERROR('EUROSTAT EB ktoe'!AB51*Contents!$C$5,0)</f>
        <v>0</v>
      </c>
      <c r="AD51" s="52">
        <f>IFERROR('EUROSTAT EB ktoe'!AC51*Contents!$C$5,0)</f>
        <v>0</v>
      </c>
      <c r="AE51" s="35">
        <f>IFERROR('EUROSTAT EB ktoe'!AD51*Contents!$C$5,0)</f>
        <v>0</v>
      </c>
      <c r="AF51" s="51">
        <f>IFERROR('EUROSTAT EB ktoe'!AE51*Contents!$C$5,0)</f>
        <v>0</v>
      </c>
      <c r="AG51" s="51">
        <f>IFERROR('EUROSTAT EB ktoe'!AF51*Contents!$C$5,0)</f>
        <v>0</v>
      </c>
      <c r="AH51" s="51">
        <f>IFERROR('EUROSTAT EB ktoe'!AG51*Contents!$C$5,0)</f>
        <v>0</v>
      </c>
      <c r="AI51" s="51">
        <f>IFERROR('EUROSTAT EB ktoe'!AH51*Contents!$C$5,0)</f>
        <v>0</v>
      </c>
      <c r="AJ51" s="51">
        <f>IFERROR('EUROSTAT EB ktoe'!AI51*Contents!$C$5,0)</f>
        <v>0</v>
      </c>
      <c r="AK51" s="51">
        <f>IFERROR('EUROSTAT EB ktoe'!AJ51*Contents!$C$5,0)</f>
        <v>0</v>
      </c>
      <c r="AL51" s="51">
        <f>IFERROR('EUROSTAT EB ktoe'!AK51*Contents!$C$5,0)</f>
        <v>0</v>
      </c>
      <c r="AM51" s="51">
        <f>IFERROR('EUROSTAT EB ktoe'!AL51*Contents!$C$5,0)</f>
        <v>0</v>
      </c>
      <c r="AN51" s="51">
        <f>IFERROR('EUROSTAT EB ktoe'!AM51*Contents!$C$5,0)</f>
        <v>0</v>
      </c>
      <c r="AO51" s="51">
        <f>IFERROR('EUROSTAT EB ktoe'!AN51*Contents!$C$5,0)</f>
        <v>0</v>
      </c>
      <c r="AP51" s="51">
        <f>IFERROR('EUROSTAT EB ktoe'!AO51*Contents!$C$5,0)</f>
        <v>0</v>
      </c>
      <c r="AQ51" s="51">
        <f>IFERROR('EUROSTAT EB ktoe'!AP51*Contents!$C$5,0)</f>
        <v>0</v>
      </c>
      <c r="AR51" s="51">
        <f>IFERROR('EUROSTAT EB ktoe'!AQ51*Contents!$C$5,0)</f>
        <v>0</v>
      </c>
      <c r="AS51" s="51">
        <f>IFERROR('EUROSTAT EB ktoe'!AR51*Contents!$C$5,0)</f>
        <v>0</v>
      </c>
      <c r="AT51" s="51">
        <f>IFERROR('EUROSTAT EB ktoe'!AS51*Contents!$C$5,0)</f>
        <v>0</v>
      </c>
      <c r="AU51" s="51">
        <f>IFERROR('EUROSTAT EB ktoe'!AT51*Contents!$C$5,0)</f>
        <v>0</v>
      </c>
      <c r="AV51" s="51">
        <f>IFERROR('EUROSTAT EB ktoe'!AU51*Contents!$C$5,0)</f>
        <v>0</v>
      </c>
      <c r="AW51" s="51">
        <f>IFERROR('EUROSTAT EB ktoe'!AV51*Contents!$C$5,0)</f>
        <v>0</v>
      </c>
      <c r="AX51" s="51">
        <f>IFERROR('EUROSTAT EB ktoe'!AW51*Contents!$C$5,0)</f>
        <v>0</v>
      </c>
      <c r="AY51" s="51">
        <f>IFERROR('EUROSTAT EB ktoe'!AX51*Contents!$C$5,0)</f>
        <v>0</v>
      </c>
      <c r="AZ51" s="51">
        <f>IFERROR('EUROSTAT EB ktoe'!AY51*Contents!$C$5,0)</f>
        <v>0</v>
      </c>
      <c r="BA51" s="51">
        <f>IFERROR('EUROSTAT EB ktoe'!AZ51*Contents!$C$5,0)</f>
        <v>0</v>
      </c>
      <c r="BB51" s="52">
        <f>IFERROR('EUROSTAT EB ktoe'!BA51*Contents!$C$5,0)</f>
        <v>0</v>
      </c>
      <c r="BC51" s="35">
        <f>IFERROR('EUROSTAT EB ktoe'!BB51*Contents!$C$5,0)</f>
        <v>0</v>
      </c>
      <c r="BD51" s="51">
        <f>IFERROR('EUROSTAT EB ktoe'!BC51*Contents!$C$5,0)</f>
        <v>0</v>
      </c>
      <c r="BE51" s="51">
        <f>IFERROR('EUROSTAT EB ktoe'!BD51*Contents!$C$5,0)</f>
        <v>0</v>
      </c>
      <c r="BF51" s="51">
        <f>IFERROR('EUROSTAT EB ktoe'!BE51*Contents!$C$5,0)</f>
        <v>0</v>
      </c>
      <c r="BG51" s="51">
        <f>IFERROR('EUROSTAT EB ktoe'!BF51*Contents!$C$5,0)</f>
        <v>0</v>
      </c>
      <c r="BH51" s="51">
        <f>IFERROR('EUROSTAT EB ktoe'!BG51*Contents!$C$5,0)</f>
        <v>0</v>
      </c>
      <c r="BI51" s="51">
        <f>IFERROR('EUROSTAT EB ktoe'!BH51*Contents!$C$5,0)</f>
        <v>0</v>
      </c>
      <c r="BJ51" s="51">
        <f>IFERROR('EUROSTAT EB ktoe'!BI51*Contents!$C$5,0)</f>
        <v>0</v>
      </c>
      <c r="BK51" s="51">
        <f>IFERROR('EUROSTAT EB ktoe'!BJ51*Contents!$C$5,0)</f>
        <v>0</v>
      </c>
      <c r="BL51" s="51">
        <f>IFERROR('EUROSTAT EB ktoe'!BK51*Contents!$C$5,0)</f>
        <v>0</v>
      </c>
      <c r="BM51" s="51">
        <f>IFERROR('EUROSTAT EB ktoe'!BL51*Contents!$C$5,0)</f>
        <v>0</v>
      </c>
      <c r="BN51" s="51">
        <f>IFERROR('EUROSTAT EB ktoe'!BM51*Contents!$C$5,0)</f>
        <v>0</v>
      </c>
      <c r="BO51" s="51">
        <f>IFERROR('EUROSTAT EB ktoe'!BN51*Contents!$C$5,0)</f>
        <v>0</v>
      </c>
      <c r="BP51" s="51">
        <f>IFERROR('EUROSTAT EB ktoe'!BO51*Contents!$C$5,0)</f>
        <v>0</v>
      </c>
      <c r="BQ51" s="51">
        <f>IFERROR('EUROSTAT EB ktoe'!BP51*Contents!$C$5,0)</f>
        <v>0</v>
      </c>
      <c r="BR51" s="51">
        <f>IFERROR('EUROSTAT EB ktoe'!BQ51*Contents!$C$5,0)</f>
        <v>0</v>
      </c>
      <c r="BS51" s="51">
        <f>IFERROR('EUROSTAT EB ktoe'!BR51*Contents!$C$5,0)</f>
        <v>0</v>
      </c>
      <c r="BT51" s="51">
        <f>IFERROR('EUROSTAT EB ktoe'!BS51*Contents!$C$5,0)</f>
        <v>0</v>
      </c>
      <c r="BU51" s="36">
        <f>IFERROR('EUROSTAT EB ktoe'!BT51*Contents!$C$5,0)</f>
        <v>0</v>
      </c>
      <c r="BV51" s="35">
        <f>IFERROR('EUROSTAT EB ktoe'!BU51*Contents!$C$5,0)</f>
        <v>0</v>
      </c>
      <c r="BW51" s="51">
        <f>IFERROR('EUROSTAT EB ktoe'!BV51*Contents!$C$5,0)</f>
        <v>0</v>
      </c>
      <c r="BX51" s="51">
        <f>IFERROR('EUROSTAT EB ktoe'!BW51*Contents!$C$5,0)</f>
        <v>0</v>
      </c>
      <c r="BY51" s="52">
        <f>IFERROR('EUROSTAT EB ktoe'!BX51*Contents!$C$5,0)</f>
        <v>0</v>
      </c>
      <c r="BZ51" s="52">
        <f>IFERROR('EUROSTAT EB ktoe'!BY51*Contents!$C$5,0)</f>
        <v>0</v>
      </c>
      <c r="CA51" s="52">
        <f>IFERROR('EUROSTAT EB ktoe'!BZ51*Contents!$C$5,0)</f>
        <v>249059.45984400003</v>
      </c>
      <c r="CB51" s="53">
        <f>IFERROR('EUROSTAT EB ktoe'!CA51*Contents!$C$5,0)</f>
        <v>193332.94250400001</v>
      </c>
      <c r="CC51" s="52">
        <f>IFERROR('EUROSTAT EB ktoe'!CB51*Contents!$C$5,0)</f>
        <v>12660.045840000001</v>
      </c>
    </row>
    <row r="52" spans="1:81" ht="11.25" customHeight="1" x14ac:dyDescent="0.2">
      <c r="A52" s="83"/>
      <c r="B52" s="47" t="s">
        <v>146</v>
      </c>
      <c r="C52" s="48" t="s">
        <v>182</v>
      </c>
      <c r="D52" s="48"/>
      <c r="E52" s="48"/>
      <c r="F52" s="48"/>
      <c r="G52" s="49"/>
      <c r="H52" s="84" t="s">
        <v>240</v>
      </c>
      <c r="I52" s="167" t="s">
        <v>528</v>
      </c>
      <c r="J52" s="35">
        <f>IFERROR('EUROSTAT EB ktoe'!I52*Contents!$C$5,0)</f>
        <v>136689.68343600002</v>
      </c>
      <c r="K52" s="35">
        <f>IFERROR('EUROSTAT EB ktoe'!J52*Contents!$C$5,0)</f>
        <v>0</v>
      </c>
      <c r="L52" s="51">
        <f>IFERROR('EUROSTAT EB ktoe'!K52*Contents!$C$5,0)</f>
        <v>0</v>
      </c>
      <c r="M52" s="51">
        <f>IFERROR('EUROSTAT EB ktoe'!L52*Contents!$C$5,0)</f>
        <v>0</v>
      </c>
      <c r="N52" s="51">
        <f>IFERROR('EUROSTAT EB ktoe'!M52*Contents!$C$5,0)</f>
        <v>0</v>
      </c>
      <c r="O52" s="51">
        <f>IFERROR('EUROSTAT EB ktoe'!N52*Contents!$C$5,0)</f>
        <v>0</v>
      </c>
      <c r="P52" s="51">
        <f>IFERROR('EUROSTAT EB ktoe'!O52*Contents!$C$5,0)</f>
        <v>0</v>
      </c>
      <c r="Q52" s="51">
        <f>IFERROR('EUROSTAT EB ktoe'!P52*Contents!$C$5,0)</f>
        <v>0</v>
      </c>
      <c r="R52" s="51">
        <f>IFERROR('EUROSTAT EB ktoe'!Q52*Contents!$C$5,0)</f>
        <v>0</v>
      </c>
      <c r="S52" s="51">
        <f>IFERROR('EUROSTAT EB ktoe'!R52*Contents!$C$5,0)</f>
        <v>0</v>
      </c>
      <c r="T52" s="51">
        <f>IFERROR('EUROSTAT EB ktoe'!S52*Contents!$C$5,0)</f>
        <v>0</v>
      </c>
      <c r="U52" s="51">
        <f>IFERROR('EUROSTAT EB ktoe'!T52*Contents!$C$5,0)</f>
        <v>0</v>
      </c>
      <c r="V52" s="35">
        <f>IFERROR('EUROSTAT EB ktoe'!U52*Contents!$C$5,0)</f>
        <v>0</v>
      </c>
      <c r="W52" s="51">
        <f>IFERROR('EUROSTAT EB ktoe'!V52*Contents!$C$5,0)</f>
        <v>0</v>
      </c>
      <c r="X52" s="51">
        <f>IFERROR('EUROSTAT EB ktoe'!W52*Contents!$C$5,0)</f>
        <v>0</v>
      </c>
      <c r="Y52" s="51">
        <f>IFERROR('EUROSTAT EB ktoe'!X52*Contents!$C$5,0)</f>
        <v>0</v>
      </c>
      <c r="Z52" s="51">
        <f>IFERROR('EUROSTAT EB ktoe'!Y52*Contents!$C$5,0)</f>
        <v>0</v>
      </c>
      <c r="AA52" s="35">
        <f>IFERROR('EUROSTAT EB ktoe'!Z52*Contents!$C$5,0)</f>
        <v>0</v>
      </c>
      <c r="AB52" s="51">
        <f>IFERROR('EUROSTAT EB ktoe'!AA52*Contents!$C$5,0)</f>
        <v>0</v>
      </c>
      <c r="AC52" s="51">
        <f>IFERROR('EUROSTAT EB ktoe'!AB52*Contents!$C$5,0)</f>
        <v>0</v>
      </c>
      <c r="AD52" s="52">
        <f>IFERROR('EUROSTAT EB ktoe'!AC52*Contents!$C$5,0)</f>
        <v>0</v>
      </c>
      <c r="AE52" s="35">
        <f>IFERROR('EUROSTAT EB ktoe'!AD52*Contents!$C$5,0)</f>
        <v>0</v>
      </c>
      <c r="AF52" s="51">
        <f>IFERROR('EUROSTAT EB ktoe'!AE52*Contents!$C$5,0)</f>
        <v>0</v>
      </c>
      <c r="AG52" s="51">
        <f>IFERROR('EUROSTAT EB ktoe'!AF52*Contents!$C$5,0)</f>
        <v>0</v>
      </c>
      <c r="AH52" s="51">
        <f>IFERROR('EUROSTAT EB ktoe'!AG52*Contents!$C$5,0)</f>
        <v>0</v>
      </c>
      <c r="AI52" s="51">
        <f>IFERROR('EUROSTAT EB ktoe'!AH52*Contents!$C$5,0)</f>
        <v>0</v>
      </c>
      <c r="AJ52" s="51">
        <f>IFERROR('EUROSTAT EB ktoe'!AI52*Contents!$C$5,0)</f>
        <v>0</v>
      </c>
      <c r="AK52" s="51">
        <f>IFERROR('EUROSTAT EB ktoe'!AJ52*Contents!$C$5,0)</f>
        <v>0</v>
      </c>
      <c r="AL52" s="51">
        <f>IFERROR('EUROSTAT EB ktoe'!AK52*Contents!$C$5,0)</f>
        <v>0</v>
      </c>
      <c r="AM52" s="51">
        <f>IFERROR('EUROSTAT EB ktoe'!AL52*Contents!$C$5,0)</f>
        <v>0</v>
      </c>
      <c r="AN52" s="51">
        <f>IFERROR('EUROSTAT EB ktoe'!AM52*Contents!$C$5,0)</f>
        <v>0</v>
      </c>
      <c r="AO52" s="51">
        <f>IFERROR('EUROSTAT EB ktoe'!AN52*Contents!$C$5,0)</f>
        <v>0</v>
      </c>
      <c r="AP52" s="51">
        <f>IFERROR('EUROSTAT EB ktoe'!AO52*Contents!$C$5,0)</f>
        <v>0</v>
      </c>
      <c r="AQ52" s="51">
        <f>IFERROR('EUROSTAT EB ktoe'!AP52*Contents!$C$5,0)</f>
        <v>0</v>
      </c>
      <c r="AR52" s="51">
        <f>IFERROR('EUROSTAT EB ktoe'!AQ52*Contents!$C$5,0)</f>
        <v>0</v>
      </c>
      <c r="AS52" s="51">
        <f>IFERROR('EUROSTAT EB ktoe'!AR52*Contents!$C$5,0)</f>
        <v>0</v>
      </c>
      <c r="AT52" s="51">
        <f>IFERROR('EUROSTAT EB ktoe'!AS52*Contents!$C$5,0)</f>
        <v>0</v>
      </c>
      <c r="AU52" s="51">
        <f>IFERROR('EUROSTAT EB ktoe'!AT52*Contents!$C$5,0)</f>
        <v>0</v>
      </c>
      <c r="AV52" s="51">
        <f>IFERROR('EUROSTAT EB ktoe'!AU52*Contents!$C$5,0)</f>
        <v>0</v>
      </c>
      <c r="AW52" s="51">
        <f>IFERROR('EUROSTAT EB ktoe'!AV52*Contents!$C$5,0)</f>
        <v>0</v>
      </c>
      <c r="AX52" s="51">
        <f>IFERROR('EUROSTAT EB ktoe'!AW52*Contents!$C$5,0)</f>
        <v>0</v>
      </c>
      <c r="AY52" s="51">
        <f>IFERROR('EUROSTAT EB ktoe'!AX52*Contents!$C$5,0)</f>
        <v>0</v>
      </c>
      <c r="AZ52" s="51">
        <f>IFERROR('EUROSTAT EB ktoe'!AY52*Contents!$C$5,0)</f>
        <v>0</v>
      </c>
      <c r="BA52" s="51">
        <f>IFERROR('EUROSTAT EB ktoe'!AZ52*Contents!$C$5,0)</f>
        <v>0</v>
      </c>
      <c r="BB52" s="52">
        <f>IFERROR('EUROSTAT EB ktoe'!BA52*Contents!$C$5,0)</f>
        <v>0</v>
      </c>
      <c r="BC52" s="35">
        <f>IFERROR('EUROSTAT EB ktoe'!BB52*Contents!$C$5,0)</f>
        <v>0</v>
      </c>
      <c r="BD52" s="51">
        <f>IFERROR('EUROSTAT EB ktoe'!BC52*Contents!$C$5,0)</f>
        <v>0</v>
      </c>
      <c r="BE52" s="51">
        <f>IFERROR('EUROSTAT EB ktoe'!BD52*Contents!$C$5,0)</f>
        <v>0</v>
      </c>
      <c r="BF52" s="51">
        <f>IFERROR('EUROSTAT EB ktoe'!BE52*Contents!$C$5,0)</f>
        <v>0</v>
      </c>
      <c r="BG52" s="51">
        <f>IFERROR('EUROSTAT EB ktoe'!BF52*Contents!$C$5,0)</f>
        <v>0</v>
      </c>
      <c r="BH52" s="51">
        <f>IFERROR('EUROSTAT EB ktoe'!BG52*Contents!$C$5,0)</f>
        <v>0</v>
      </c>
      <c r="BI52" s="51">
        <f>IFERROR('EUROSTAT EB ktoe'!BH52*Contents!$C$5,0)</f>
        <v>0</v>
      </c>
      <c r="BJ52" s="51">
        <f>IFERROR('EUROSTAT EB ktoe'!BI52*Contents!$C$5,0)</f>
        <v>0</v>
      </c>
      <c r="BK52" s="51">
        <f>IFERROR('EUROSTAT EB ktoe'!BJ52*Contents!$C$5,0)</f>
        <v>0</v>
      </c>
      <c r="BL52" s="51">
        <f>IFERROR('EUROSTAT EB ktoe'!BK52*Contents!$C$5,0)</f>
        <v>0</v>
      </c>
      <c r="BM52" s="51">
        <f>IFERROR('EUROSTAT EB ktoe'!BL52*Contents!$C$5,0)</f>
        <v>0</v>
      </c>
      <c r="BN52" s="51">
        <f>IFERROR('EUROSTAT EB ktoe'!BM52*Contents!$C$5,0)</f>
        <v>0</v>
      </c>
      <c r="BO52" s="51">
        <f>IFERROR('EUROSTAT EB ktoe'!BN52*Contents!$C$5,0)</f>
        <v>0</v>
      </c>
      <c r="BP52" s="51">
        <f>IFERROR('EUROSTAT EB ktoe'!BO52*Contents!$C$5,0)</f>
        <v>0</v>
      </c>
      <c r="BQ52" s="51">
        <f>IFERROR('EUROSTAT EB ktoe'!BP52*Contents!$C$5,0)</f>
        <v>0</v>
      </c>
      <c r="BR52" s="51">
        <f>IFERROR('EUROSTAT EB ktoe'!BQ52*Contents!$C$5,0)</f>
        <v>0</v>
      </c>
      <c r="BS52" s="51">
        <f>IFERROR('EUROSTAT EB ktoe'!BR52*Contents!$C$5,0)</f>
        <v>0</v>
      </c>
      <c r="BT52" s="51">
        <f>IFERROR('EUROSTAT EB ktoe'!BS52*Contents!$C$5,0)</f>
        <v>0</v>
      </c>
      <c r="BU52" s="36">
        <f>IFERROR('EUROSTAT EB ktoe'!BT52*Contents!$C$5,0)</f>
        <v>0</v>
      </c>
      <c r="BV52" s="35">
        <f>IFERROR('EUROSTAT EB ktoe'!BU52*Contents!$C$5,0)</f>
        <v>0</v>
      </c>
      <c r="BW52" s="51">
        <f>IFERROR('EUROSTAT EB ktoe'!BV52*Contents!$C$5,0)</f>
        <v>0</v>
      </c>
      <c r="BX52" s="51">
        <f>IFERROR('EUROSTAT EB ktoe'!BW52*Contents!$C$5,0)</f>
        <v>0</v>
      </c>
      <c r="BY52" s="52">
        <f>IFERROR('EUROSTAT EB ktoe'!BX52*Contents!$C$5,0)</f>
        <v>0</v>
      </c>
      <c r="BZ52" s="52">
        <f>IFERROR('EUROSTAT EB ktoe'!BY52*Contents!$C$5,0)</f>
        <v>54668.471111999999</v>
      </c>
      <c r="CA52" s="52">
        <f>IFERROR('EUROSTAT EB ktoe'!BZ52*Contents!$C$5,0)</f>
        <v>82021.212323999993</v>
      </c>
      <c r="CB52" s="53">
        <f>IFERROR('EUROSTAT EB ktoe'!CA52*Contents!$C$5,0)</f>
        <v>108732.284568</v>
      </c>
      <c r="CC52" s="52">
        <f>IFERROR('EUROSTAT EB ktoe'!CB52*Contents!$C$5,0)</f>
        <v>13774.572</v>
      </c>
    </row>
    <row r="53" spans="1:81" ht="11.25" customHeight="1" x14ac:dyDescent="0.2">
      <c r="A53" s="83"/>
      <c r="B53" s="47" t="s">
        <v>146</v>
      </c>
      <c r="C53" s="48" t="s">
        <v>184</v>
      </c>
      <c r="D53" s="48"/>
      <c r="E53" s="48"/>
      <c r="F53" s="48"/>
      <c r="G53" s="49"/>
      <c r="H53" s="84" t="s">
        <v>241</v>
      </c>
      <c r="I53" s="167" t="s">
        <v>529</v>
      </c>
      <c r="J53" s="35">
        <f>IFERROR('EUROSTAT EB ktoe'!I53*Contents!$C$5,0)</f>
        <v>15166.599264</v>
      </c>
      <c r="K53" s="35">
        <f>IFERROR('EUROSTAT EB ktoe'!J53*Contents!$C$5,0)</f>
        <v>0</v>
      </c>
      <c r="L53" s="51">
        <f>IFERROR('EUROSTAT EB ktoe'!K53*Contents!$C$5,0)</f>
        <v>0</v>
      </c>
      <c r="M53" s="51">
        <f>IFERROR('EUROSTAT EB ktoe'!L53*Contents!$C$5,0)</f>
        <v>0</v>
      </c>
      <c r="N53" s="51">
        <f>IFERROR('EUROSTAT EB ktoe'!M53*Contents!$C$5,0)</f>
        <v>0</v>
      </c>
      <c r="O53" s="51">
        <f>IFERROR('EUROSTAT EB ktoe'!N53*Contents!$C$5,0)</f>
        <v>0</v>
      </c>
      <c r="P53" s="51">
        <f>IFERROR('EUROSTAT EB ktoe'!O53*Contents!$C$5,0)</f>
        <v>0</v>
      </c>
      <c r="Q53" s="51">
        <f>IFERROR('EUROSTAT EB ktoe'!P53*Contents!$C$5,0)</f>
        <v>0</v>
      </c>
      <c r="R53" s="51">
        <f>IFERROR('EUROSTAT EB ktoe'!Q53*Contents!$C$5,0)</f>
        <v>0</v>
      </c>
      <c r="S53" s="51">
        <f>IFERROR('EUROSTAT EB ktoe'!R53*Contents!$C$5,0)</f>
        <v>0</v>
      </c>
      <c r="T53" s="51">
        <f>IFERROR('EUROSTAT EB ktoe'!S53*Contents!$C$5,0)</f>
        <v>0</v>
      </c>
      <c r="U53" s="51">
        <f>IFERROR('EUROSTAT EB ktoe'!T53*Contents!$C$5,0)</f>
        <v>0</v>
      </c>
      <c r="V53" s="35">
        <f>IFERROR('EUROSTAT EB ktoe'!U53*Contents!$C$5,0)</f>
        <v>0</v>
      </c>
      <c r="W53" s="51">
        <f>IFERROR('EUROSTAT EB ktoe'!V53*Contents!$C$5,0)</f>
        <v>0</v>
      </c>
      <c r="X53" s="51">
        <f>IFERROR('EUROSTAT EB ktoe'!W53*Contents!$C$5,0)</f>
        <v>0</v>
      </c>
      <c r="Y53" s="51">
        <f>IFERROR('EUROSTAT EB ktoe'!X53*Contents!$C$5,0)</f>
        <v>0</v>
      </c>
      <c r="Z53" s="51">
        <f>IFERROR('EUROSTAT EB ktoe'!Y53*Contents!$C$5,0)</f>
        <v>0</v>
      </c>
      <c r="AA53" s="35">
        <f>IFERROR('EUROSTAT EB ktoe'!Z53*Contents!$C$5,0)</f>
        <v>0</v>
      </c>
      <c r="AB53" s="51">
        <f>IFERROR('EUROSTAT EB ktoe'!AA53*Contents!$C$5,0)</f>
        <v>0</v>
      </c>
      <c r="AC53" s="51">
        <f>IFERROR('EUROSTAT EB ktoe'!AB53*Contents!$C$5,0)</f>
        <v>0</v>
      </c>
      <c r="AD53" s="52">
        <f>IFERROR('EUROSTAT EB ktoe'!AC53*Contents!$C$5,0)</f>
        <v>0</v>
      </c>
      <c r="AE53" s="35">
        <f>IFERROR('EUROSTAT EB ktoe'!AD53*Contents!$C$5,0)</f>
        <v>0</v>
      </c>
      <c r="AF53" s="51">
        <f>IFERROR('EUROSTAT EB ktoe'!AE53*Contents!$C$5,0)</f>
        <v>0</v>
      </c>
      <c r="AG53" s="51">
        <f>IFERROR('EUROSTAT EB ktoe'!AF53*Contents!$C$5,0)</f>
        <v>0</v>
      </c>
      <c r="AH53" s="51">
        <f>IFERROR('EUROSTAT EB ktoe'!AG53*Contents!$C$5,0)</f>
        <v>0</v>
      </c>
      <c r="AI53" s="51">
        <f>IFERROR('EUROSTAT EB ktoe'!AH53*Contents!$C$5,0)</f>
        <v>0</v>
      </c>
      <c r="AJ53" s="51">
        <f>IFERROR('EUROSTAT EB ktoe'!AI53*Contents!$C$5,0)</f>
        <v>0</v>
      </c>
      <c r="AK53" s="51">
        <f>IFERROR('EUROSTAT EB ktoe'!AJ53*Contents!$C$5,0)</f>
        <v>0</v>
      </c>
      <c r="AL53" s="51">
        <f>IFERROR('EUROSTAT EB ktoe'!AK53*Contents!$C$5,0)</f>
        <v>0</v>
      </c>
      <c r="AM53" s="51">
        <f>IFERROR('EUROSTAT EB ktoe'!AL53*Contents!$C$5,0)</f>
        <v>0</v>
      </c>
      <c r="AN53" s="51">
        <f>IFERROR('EUROSTAT EB ktoe'!AM53*Contents!$C$5,0)</f>
        <v>0</v>
      </c>
      <c r="AO53" s="51">
        <f>IFERROR('EUROSTAT EB ktoe'!AN53*Contents!$C$5,0)</f>
        <v>0</v>
      </c>
      <c r="AP53" s="51">
        <f>IFERROR('EUROSTAT EB ktoe'!AO53*Contents!$C$5,0)</f>
        <v>0</v>
      </c>
      <c r="AQ53" s="51">
        <f>IFERROR('EUROSTAT EB ktoe'!AP53*Contents!$C$5,0)</f>
        <v>0</v>
      </c>
      <c r="AR53" s="51">
        <f>IFERROR('EUROSTAT EB ktoe'!AQ53*Contents!$C$5,0)</f>
        <v>0</v>
      </c>
      <c r="AS53" s="51">
        <f>IFERROR('EUROSTAT EB ktoe'!AR53*Contents!$C$5,0)</f>
        <v>0</v>
      </c>
      <c r="AT53" s="51">
        <f>IFERROR('EUROSTAT EB ktoe'!AS53*Contents!$C$5,0)</f>
        <v>0</v>
      </c>
      <c r="AU53" s="51">
        <f>IFERROR('EUROSTAT EB ktoe'!AT53*Contents!$C$5,0)</f>
        <v>0</v>
      </c>
      <c r="AV53" s="51">
        <f>IFERROR('EUROSTAT EB ktoe'!AU53*Contents!$C$5,0)</f>
        <v>0</v>
      </c>
      <c r="AW53" s="51">
        <f>IFERROR('EUROSTAT EB ktoe'!AV53*Contents!$C$5,0)</f>
        <v>0</v>
      </c>
      <c r="AX53" s="51">
        <f>IFERROR('EUROSTAT EB ktoe'!AW53*Contents!$C$5,0)</f>
        <v>0</v>
      </c>
      <c r="AY53" s="51">
        <f>IFERROR('EUROSTAT EB ktoe'!AX53*Contents!$C$5,0)</f>
        <v>0</v>
      </c>
      <c r="AZ53" s="51">
        <f>IFERROR('EUROSTAT EB ktoe'!AY53*Contents!$C$5,0)</f>
        <v>0</v>
      </c>
      <c r="BA53" s="51">
        <f>IFERROR('EUROSTAT EB ktoe'!AZ53*Contents!$C$5,0)</f>
        <v>0</v>
      </c>
      <c r="BB53" s="52">
        <f>IFERROR('EUROSTAT EB ktoe'!BA53*Contents!$C$5,0)</f>
        <v>0</v>
      </c>
      <c r="BC53" s="35">
        <f>IFERROR('EUROSTAT EB ktoe'!BB53*Contents!$C$5,0)</f>
        <v>0</v>
      </c>
      <c r="BD53" s="51">
        <f>IFERROR('EUROSTAT EB ktoe'!BC53*Contents!$C$5,0)</f>
        <v>0</v>
      </c>
      <c r="BE53" s="51">
        <f>IFERROR('EUROSTAT EB ktoe'!BD53*Contents!$C$5,0)</f>
        <v>0</v>
      </c>
      <c r="BF53" s="51">
        <f>IFERROR('EUROSTAT EB ktoe'!BE53*Contents!$C$5,0)</f>
        <v>0</v>
      </c>
      <c r="BG53" s="51">
        <f>IFERROR('EUROSTAT EB ktoe'!BF53*Contents!$C$5,0)</f>
        <v>0</v>
      </c>
      <c r="BH53" s="51">
        <f>IFERROR('EUROSTAT EB ktoe'!BG53*Contents!$C$5,0)</f>
        <v>0</v>
      </c>
      <c r="BI53" s="51">
        <f>IFERROR('EUROSTAT EB ktoe'!BH53*Contents!$C$5,0)</f>
        <v>0</v>
      </c>
      <c r="BJ53" s="51">
        <f>IFERROR('EUROSTAT EB ktoe'!BI53*Contents!$C$5,0)</f>
        <v>0</v>
      </c>
      <c r="BK53" s="51">
        <f>IFERROR('EUROSTAT EB ktoe'!BJ53*Contents!$C$5,0)</f>
        <v>0</v>
      </c>
      <c r="BL53" s="51">
        <f>IFERROR('EUROSTAT EB ktoe'!BK53*Contents!$C$5,0)</f>
        <v>0</v>
      </c>
      <c r="BM53" s="51">
        <f>IFERROR('EUROSTAT EB ktoe'!BL53*Contents!$C$5,0)</f>
        <v>0</v>
      </c>
      <c r="BN53" s="51">
        <f>IFERROR('EUROSTAT EB ktoe'!BM53*Contents!$C$5,0)</f>
        <v>0</v>
      </c>
      <c r="BO53" s="51">
        <f>IFERROR('EUROSTAT EB ktoe'!BN53*Contents!$C$5,0)</f>
        <v>0</v>
      </c>
      <c r="BP53" s="51">
        <f>IFERROR('EUROSTAT EB ktoe'!BO53*Contents!$C$5,0)</f>
        <v>0</v>
      </c>
      <c r="BQ53" s="51">
        <f>IFERROR('EUROSTAT EB ktoe'!BP53*Contents!$C$5,0)</f>
        <v>0</v>
      </c>
      <c r="BR53" s="51">
        <f>IFERROR('EUROSTAT EB ktoe'!BQ53*Contents!$C$5,0)</f>
        <v>0</v>
      </c>
      <c r="BS53" s="51">
        <f>IFERROR('EUROSTAT EB ktoe'!BR53*Contents!$C$5,0)</f>
        <v>0</v>
      </c>
      <c r="BT53" s="51">
        <f>IFERROR('EUROSTAT EB ktoe'!BS53*Contents!$C$5,0)</f>
        <v>0</v>
      </c>
      <c r="BU53" s="36">
        <f>IFERROR('EUROSTAT EB ktoe'!BT53*Contents!$C$5,0)</f>
        <v>0</v>
      </c>
      <c r="BV53" s="35">
        <f>IFERROR('EUROSTAT EB ktoe'!BU53*Contents!$C$5,0)</f>
        <v>0</v>
      </c>
      <c r="BW53" s="51">
        <f>IFERROR('EUROSTAT EB ktoe'!BV53*Contents!$C$5,0)</f>
        <v>0</v>
      </c>
      <c r="BX53" s="51">
        <f>IFERROR('EUROSTAT EB ktoe'!BW53*Contents!$C$5,0)</f>
        <v>0</v>
      </c>
      <c r="BY53" s="52">
        <f>IFERROR('EUROSTAT EB ktoe'!BX53*Contents!$C$5,0)</f>
        <v>0</v>
      </c>
      <c r="BZ53" s="52">
        <f>IFERROR('EUROSTAT EB ktoe'!BY53*Contents!$C$5,0)</f>
        <v>15166.599264</v>
      </c>
      <c r="CA53" s="52">
        <f>IFERROR('EUROSTAT EB ktoe'!BZ53*Contents!$C$5,0)</f>
        <v>0</v>
      </c>
      <c r="CB53" s="53">
        <f>IFERROR('EUROSTAT EB ktoe'!CA53*Contents!$C$5,0)</f>
        <v>12501.826668</v>
      </c>
      <c r="CC53" s="52">
        <f>IFERROR('EUROSTAT EB ktoe'!CB53*Contents!$C$5,0)</f>
        <v>2664.814464</v>
      </c>
    </row>
    <row r="54" spans="1:81" ht="11.25" customHeight="1" x14ac:dyDescent="0.2">
      <c r="A54" s="83"/>
      <c r="B54" s="47" t="s">
        <v>146</v>
      </c>
      <c r="C54" s="48" t="s">
        <v>186</v>
      </c>
      <c r="D54" s="48"/>
      <c r="E54" s="48"/>
      <c r="F54" s="48"/>
      <c r="G54" s="49"/>
      <c r="H54" s="84" t="s">
        <v>242</v>
      </c>
      <c r="I54" s="167" t="s">
        <v>530</v>
      </c>
      <c r="J54" s="35">
        <f>IFERROR('EUROSTAT EB ktoe'!I54*Contents!$C$5,0)</f>
        <v>21352.554396000003</v>
      </c>
      <c r="K54" s="35">
        <f>IFERROR('EUROSTAT EB ktoe'!J54*Contents!$C$5,0)</f>
        <v>0</v>
      </c>
      <c r="L54" s="51">
        <f>IFERROR('EUROSTAT EB ktoe'!K54*Contents!$C$5,0)</f>
        <v>0</v>
      </c>
      <c r="M54" s="51">
        <f>IFERROR('EUROSTAT EB ktoe'!L54*Contents!$C$5,0)</f>
        <v>0</v>
      </c>
      <c r="N54" s="51">
        <f>IFERROR('EUROSTAT EB ktoe'!M54*Contents!$C$5,0)</f>
        <v>0</v>
      </c>
      <c r="O54" s="51">
        <f>IFERROR('EUROSTAT EB ktoe'!N54*Contents!$C$5,0)</f>
        <v>0</v>
      </c>
      <c r="P54" s="51">
        <f>IFERROR('EUROSTAT EB ktoe'!O54*Contents!$C$5,0)</f>
        <v>0</v>
      </c>
      <c r="Q54" s="51">
        <f>IFERROR('EUROSTAT EB ktoe'!P54*Contents!$C$5,0)</f>
        <v>0</v>
      </c>
      <c r="R54" s="51">
        <f>IFERROR('EUROSTAT EB ktoe'!Q54*Contents!$C$5,0)</f>
        <v>0</v>
      </c>
      <c r="S54" s="51">
        <f>IFERROR('EUROSTAT EB ktoe'!R54*Contents!$C$5,0)</f>
        <v>0</v>
      </c>
      <c r="T54" s="51">
        <f>IFERROR('EUROSTAT EB ktoe'!S54*Contents!$C$5,0)</f>
        <v>0</v>
      </c>
      <c r="U54" s="51">
        <f>IFERROR('EUROSTAT EB ktoe'!T54*Contents!$C$5,0)</f>
        <v>0</v>
      </c>
      <c r="V54" s="35">
        <f>IFERROR('EUROSTAT EB ktoe'!U54*Contents!$C$5,0)</f>
        <v>0</v>
      </c>
      <c r="W54" s="51">
        <f>IFERROR('EUROSTAT EB ktoe'!V54*Contents!$C$5,0)</f>
        <v>0</v>
      </c>
      <c r="X54" s="51">
        <f>IFERROR('EUROSTAT EB ktoe'!W54*Contents!$C$5,0)</f>
        <v>0</v>
      </c>
      <c r="Y54" s="51">
        <f>IFERROR('EUROSTAT EB ktoe'!X54*Contents!$C$5,0)</f>
        <v>0</v>
      </c>
      <c r="Z54" s="51">
        <f>IFERROR('EUROSTAT EB ktoe'!Y54*Contents!$C$5,0)</f>
        <v>0</v>
      </c>
      <c r="AA54" s="35">
        <f>IFERROR('EUROSTAT EB ktoe'!Z54*Contents!$C$5,0)</f>
        <v>0</v>
      </c>
      <c r="AB54" s="51">
        <f>IFERROR('EUROSTAT EB ktoe'!AA54*Contents!$C$5,0)</f>
        <v>0</v>
      </c>
      <c r="AC54" s="51">
        <f>IFERROR('EUROSTAT EB ktoe'!AB54*Contents!$C$5,0)</f>
        <v>0</v>
      </c>
      <c r="AD54" s="52">
        <f>IFERROR('EUROSTAT EB ktoe'!AC54*Contents!$C$5,0)</f>
        <v>0</v>
      </c>
      <c r="AE54" s="35">
        <f>IFERROR('EUROSTAT EB ktoe'!AD54*Contents!$C$5,0)</f>
        <v>0</v>
      </c>
      <c r="AF54" s="51">
        <f>IFERROR('EUROSTAT EB ktoe'!AE54*Contents!$C$5,0)</f>
        <v>0</v>
      </c>
      <c r="AG54" s="51">
        <f>IFERROR('EUROSTAT EB ktoe'!AF54*Contents!$C$5,0)</f>
        <v>0</v>
      </c>
      <c r="AH54" s="51">
        <f>IFERROR('EUROSTAT EB ktoe'!AG54*Contents!$C$5,0)</f>
        <v>0</v>
      </c>
      <c r="AI54" s="51">
        <f>IFERROR('EUROSTAT EB ktoe'!AH54*Contents!$C$5,0)</f>
        <v>0</v>
      </c>
      <c r="AJ54" s="51">
        <f>IFERROR('EUROSTAT EB ktoe'!AI54*Contents!$C$5,0)</f>
        <v>0</v>
      </c>
      <c r="AK54" s="51">
        <f>IFERROR('EUROSTAT EB ktoe'!AJ54*Contents!$C$5,0)</f>
        <v>0</v>
      </c>
      <c r="AL54" s="51">
        <f>IFERROR('EUROSTAT EB ktoe'!AK54*Contents!$C$5,0)</f>
        <v>0</v>
      </c>
      <c r="AM54" s="51">
        <f>IFERROR('EUROSTAT EB ktoe'!AL54*Contents!$C$5,0)</f>
        <v>0</v>
      </c>
      <c r="AN54" s="51">
        <f>IFERROR('EUROSTAT EB ktoe'!AM54*Contents!$C$5,0)</f>
        <v>0</v>
      </c>
      <c r="AO54" s="51">
        <f>IFERROR('EUROSTAT EB ktoe'!AN54*Contents!$C$5,0)</f>
        <v>0</v>
      </c>
      <c r="AP54" s="51">
        <f>IFERROR('EUROSTAT EB ktoe'!AO54*Contents!$C$5,0)</f>
        <v>0</v>
      </c>
      <c r="AQ54" s="51">
        <f>IFERROR('EUROSTAT EB ktoe'!AP54*Contents!$C$5,0)</f>
        <v>0</v>
      </c>
      <c r="AR54" s="51">
        <f>IFERROR('EUROSTAT EB ktoe'!AQ54*Contents!$C$5,0)</f>
        <v>0</v>
      </c>
      <c r="AS54" s="51">
        <f>IFERROR('EUROSTAT EB ktoe'!AR54*Contents!$C$5,0)</f>
        <v>0</v>
      </c>
      <c r="AT54" s="51">
        <f>IFERROR('EUROSTAT EB ktoe'!AS54*Contents!$C$5,0)</f>
        <v>0</v>
      </c>
      <c r="AU54" s="51">
        <f>IFERROR('EUROSTAT EB ktoe'!AT54*Contents!$C$5,0)</f>
        <v>0</v>
      </c>
      <c r="AV54" s="51">
        <f>IFERROR('EUROSTAT EB ktoe'!AU54*Contents!$C$5,0)</f>
        <v>0</v>
      </c>
      <c r="AW54" s="51">
        <f>IFERROR('EUROSTAT EB ktoe'!AV54*Contents!$C$5,0)</f>
        <v>0</v>
      </c>
      <c r="AX54" s="51">
        <f>IFERROR('EUROSTAT EB ktoe'!AW54*Contents!$C$5,0)</f>
        <v>0</v>
      </c>
      <c r="AY54" s="51">
        <f>IFERROR('EUROSTAT EB ktoe'!AX54*Contents!$C$5,0)</f>
        <v>0</v>
      </c>
      <c r="AZ54" s="51">
        <f>IFERROR('EUROSTAT EB ktoe'!AY54*Contents!$C$5,0)</f>
        <v>0</v>
      </c>
      <c r="BA54" s="51">
        <f>IFERROR('EUROSTAT EB ktoe'!AZ54*Contents!$C$5,0)</f>
        <v>0</v>
      </c>
      <c r="BB54" s="52">
        <f>IFERROR('EUROSTAT EB ktoe'!BA54*Contents!$C$5,0)</f>
        <v>0</v>
      </c>
      <c r="BC54" s="35">
        <f>IFERROR('EUROSTAT EB ktoe'!BB54*Contents!$C$5,0)</f>
        <v>0</v>
      </c>
      <c r="BD54" s="51">
        <f>IFERROR('EUROSTAT EB ktoe'!BC54*Contents!$C$5,0)</f>
        <v>0</v>
      </c>
      <c r="BE54" s="51">
        <f>IFERROR('EUROSTAT EB ktoe'!BD54*Contents!$C$5,0)</f>
        <v>0</v>
      </c>
      <c r="BF54" s="51">
        <f>IFERROR('EUROSTAT EB ktoe'!BE54*Contents!$C$5,0)</f>
        <v>0</v>
      </c>
      <c r="BG54" s="51">
        <f>IFERROR('EUROSTAT EB ktoe'!BF54*Contents!$C$5,0)</f>
        <v>0</v>
      </c>
      <c r="BH54" s="51">
        <f>IFERROR('EUROSTAT EB ktoe'!BG54*Contents!$C$5,0)</f>
        <v>0</v>
      </c>
      <c r="BI54" s="51">
        <f>IFERROR('EUROSTAT EB ktoe'!BH54*Contents!$C$5,0)</f>
        <v>0</v>
      </c>
      <c r="BJ54" s="51">
        <f>IFERROR('EUROSTAT EB ktoe'!BI54*Contents!$C$5,0)</f>
        <v>0</v>
      </c>
      <c r="BK54" s="51">
        <f>IFERROR('EUROSTAT EB ktoe'!BJ54*Contents!$C$5,0)</f>
        <v>0</v>
      </c>
      <c r="BL54" s="51">
        <f>IFERROR('EUROSTAT EB ktoe'!BK54*Contents!$C$5,0)</f>
        <v>0</v>
      </c>
      <c r="BM54" s="51">
        <f>IFERROR('EUROSTAT EB ktoe'!BL54*Contents!$C$5,0)</f>
        <v>0</v>
      </c>
      <c r="BN54" s="51">
        <f>IFERROR('EUROSTAT EB ktoe'!BM54*Contents!$C$5,0)</f>
        <v>0</v>
      </c>
      <c r="BO54" s="51">
        <f>IFERROR('EUROSTAT EB ktoe'!BN54*Contents!$C$5,0)</f>
        <v>0</v>
      </c>
      <c r="BP54" s="51">
        <f>IFERROR('EUROSTAT EB ktoe'!BO54*Contents!$C$5,0)</f>
        <v>0</v>
      </c>
      <c r="BQ54" s="51">
        <f>IFERROR('EUROSTAT EB ktoe'!BP54*Contents!$C$5,0)</f>
        <v>0</v>
      </c>
      <c r="BR54" s="51">
        <f>IFERROR('EUROSTAT EB ktoe'!BQ54*Contents!$C$5,0)</f>
        <v>0</v>
      </c>
      <c r="BS54" s="51">
        <f>IFERROR('EUROSTAT EB ktoe'!BR54*Contents!$C$5,0)</f>
        <v>0</v>
      </c>
      <c r="BT54" s="51">
        <f>IFERROR('EUROSTAT EB ktoe'!BS54*Contents!$C$5,0)</f>
        <v>0</v>
      </c>
      <c r="BU54" s="36">
        <f>IFERROR('EUROSTAT EB ktoe'!BT54*Contents!$C$5,0)</f>
        <v>0</v>
      </c>
      <c r="BV54" s="35">
        <f>IFERROR('EUROSTAT EB ktoe'!BU54*Contents!$C$5,0)</f>
        <v>0</v>
      </c>
      <c r="BW54" s="51">
        <f>IFERROR('EUROSTAT EB ktoe'!BV54*Contents!$C$5,0)</f>
        <v>0</v>
      </c>
      <c r="BX54" s="51">
        <f>IFERROR('EUROSTAT EB ktoe'!BW54*Contents!$C$5,0)</f>
        <v>0</v>
      </c>
      <c r="BY54" s="52">
        <f>IFERROR('EUROSTAT EB ktoe'!BX54*Contents!$C$5,0)</f>
        <v>0</v>
      </c>
      <c r="BZ54" s="52">
        <f>IFERROR('EUROSTAT EB ktoe'!BY54*Contents!$C$5,0)</f>
        <v>0</v>
      </c>
      <c r="CA54" s="52">
        <f>IFERROR('EUROSTAT EB ktoe'!BZ54*Contents!$C$5,0)</f>
        <v>21352.554396000003</v>
      </c>
      <c r="CB54" s="53">
        <f>IFERROR('EUROSTAT EB ktoe'!CA54*Contents!$C$5,0)</f>
        <v>16574.996916</v>
      </c>
      <c r="CC54" s="52">
        <f>IFERROR('EUROSTAT EB ktoe'!CB54*Contents!$C$5,0)</f>
        <v>1085.3860320000001</v>
      </c>
    </row>
    <row r="55" spans="1:81" ht="11.25" customHeight="1" x14ac:dyDescent="0.2">
      <c r="A55" s="83"/>
      <c r="B55" s="47" t="s">
        <v>146</v>
      </c>
      <c r="C55" s="48" t="s">
        <v>188</v>
      </c>
      <c r="D55" s="48"/>
      <c r="E55" s="48"/>
      <c r="F55" s="48"/>
      <c r="G55" s="49"/>
      <c r="H55" s="84" t="s">
        <v>243</v>
      </c>
      <c r="I55" s="167" t="s">
        <v>531</v>
      </c>
      <c r="J55" s="35">
        <f>IFERROR('EUROSTAT EB ktoe'!I55*Contents!$C$5,0)</f>
        <v>114590.999412</v>
      </c>
      <c r="K55" s="35">
        <f>IFERROR('EUROSTAT EB ktoe'!J55*Contents!$C$5,0)</f>
        <v>0</v>
      </c>
      <c r="L55" s="51">
        <f>IFERROR('EUROSTAT EB ktoe'!K55*Contents!$C$5,0)</f>
        <v>0</v>
      </c>
      <c r="M55" s="51">
        <f>IFERROR('EUROSTAT EB ktoe'!L55*Contents!$C$5,0)</f>
        <v>0</v>
      </c>
      <c r="N55" s="51">
        <f>IFERROR('EUROSTAT EB ktoe'!M55*Contents!$C$5,0)</f>
        <v>0</v>
      </c>
      <c r="O55" s="51">
        <f>IFERROR('EUROSTAT EB ktoe'!N55*Contents!$C$5,0)</f>
        <v>0</v>
      </c>
      <c r="P55" s="51">
        <f>IFERROR('EUROSTAT EB ktoe'!O55*Contents!$C$5,0)</f>
        <v>0</v>
      </c>
      <c r="Q55" s="51">
        <f>IFERROR('EUROSTAT EB ktoe'!P55*Contents!$C$5,0)</f>
        <v>0</v>
      </c>
      <c r="R55" s="51">
        <f>IFERROR('EUROSTAT EB ktoe'!Q55*Contents!$C$5,0)</f>
        <v>0</v>
      </c>
      <c r="S55" s="51">
        <f>IFERROR('EUROSTAT EB ktoe'!R55*Contents!$C$5,0)</f>
        <v>0</v>
      </c>
      <c r="T55" s="51">
        <f>IFERROR('EUROSTAT EB ktoe'!S55*Contents!$C$5,0)</f>
        <v>0</v>
      </c>
      <c r="U55" s="51">
        <f>IFERROR('EUROSTAT EB ktoe'!T55*Contents!$C$5,0)</f>
        <v>0</v>
      </c>
      <c r="V55" s="35">
        <f>IFERROR('EUROSTAT EB ktoe'!U55*Contents!$C$5,0)</f>
        <v>0</v>
      </c>
      <c r="W55" s="51">
        <f>IFERROR('EUROSTAT EB ktoe'!V55*Contents!$C$5,0)</f>
        <v>0</v>
      </c>
      <c r="X55" s="51">
        <f>IFERROR('EUROSTAT EB ktoe'!W55*Contents!$C$5,0)</f>
        <v>0</v>
      </c>
      <c r="Y55" s="51">
        <f>IFERROR('EUROSTAT EB ktoe'!X55*Contents!$C$5,0)</f>
        <v>0</v>
      </c>
      <c r="Z55" s="51">
        <f>IFERROR('EUROSTAT EB ktoe'!Y55*Contents!$C$5,0)</f>
        <v>0</v>
      </c>
      <c r="AA55" s="35">
        <f>IFERROR('EUROSTAT EB ktoe'!Z55*Contents!$C$5,0)</f>
        <v>0</v>
      </c>
      <c r="AB55" s="51">
        <f>IFERROR('EUROSTAT EB ktoe'!AA55*Contents!$C$5,0)</f>
        <v>0</v>
      </c>
      <c r="AC55" s="51">
        <f>IFERROR('EUROSTAT EB ktoe'!AB55*Contents!$C$5,0)</f>
        <v>0</v>
      </c>
      <c r="AD55" s="52">
        <f>IFERROR('EUROSTAT EB ktoe'!AC55*Contents!$C$5,0)</f>
        <v>0</v>
      </c>
      <c r="AE55" s="35">
        <f>IFERROR('EUROSTAT EB ktoe'!AD55*Contents!$C$5,0)</f>
        <v>0</v>
      </c>
      <c r="AF55" s="51">
        <f>IFERROR('EUROSTAT EB ktoe'!AE55*Contents!$C$5,0)</f>
        <v>0</v>
      </c>
      <c r="AG55" s="51">
        <f>IFERROR('EUROSTAT EB ktoe'!AF55*Contents!$C$5,0)</f>
        <v>0</v>
      </c>
      <c r="AH55" s="51">
        <f>IFERROR('EUROSTAT EB ktoe'!AG55*Contents!$C$5,0)</f>
        <v>0</v>
      </c>
      <c r="AI55" s="51">
        <f>IFERROR('EUROSTAT EB ktoe'!AH55*Contents!$C$5,0)</f>
        <v>0</v>
      </c>
      <c r="AJ55" s="51">
        <f>IFERROR('EUROSTAT EB ktoe'!AI55*Contents!$C$5,0)</f>
        <v>0</v>
      </c>
      <c r="AK55" s="51">
        <f>IFERROR('EUROSTAT EB ktoe'!AJ55*Contents!$C$5,0)</f>
        <v>0</v>
      </c>
      <c r="AL55" s="51">
        <f>IFERROR('EUROSTAT EB ktoe'!AK55*Contents!$C$5,0)</f>
        <v>0</v>
      </c>
      <c r="AM55" s="51">
        <f>IFERROR('EUROSTAT EB ktoe'!AL55*Contents!$C$5,0)</f>
        <v>0</v>
      </c>
      <c r="AN55" s="51">
        <f>IFERROR('EUROSTAT EB ktoe'!AM55*Contents!$C$5,0)</f>
        <v>0</v>
      </c>
      <c r="AO55" s="51">
        <f>IFERROR('EUROSTAT EB ktoe'!AN55*Contents!$C$5,0)</f>
        <v>0</v>
      </c>
      <c r="AP55" s="51">
        <f>IFERROR('EUROSTAT EB ktoe'!AO55*Contents!$C$5,0)</f>
        <v>0</v>
      </c>
      <c r="AQ55" s="51">
        <f>IFERROR('EUROSTAT EB ktoe'!AP55*Contents!$C$5,0)</f>
        <v>0</v>
      </c>
      <c r="AR55" s="51">
        <f>IFERROR('EUROSTAT EB ktoe'!AQ55*Contents!$C$5,0)</f>
        <v>0</v>
      </c>
      <c r="AS55" s="51">
        <f>IFERROR('EUROSTAT EB ktoe'!AR55*Contents!$C$5,0)</f>
        <v>0</v>
      </c>
      <c r="AT55" s="51">
        <f>IFERROR('EUROSTAT EB ktoe'!AS55*Contents!$C$5,0)</f>
        <v>0</v>
      </c>
      <c r="AU55" s="51">
        <f>IFERROR('EUROSTAT EB ktoe'!AT55*Contents!$C$5,0)</f>
        <v>0</v>
      </c>
      <c r="AV55" s="51">
        <f>IFERROR('EUROSTAT EB ktoe'!AU55*Contents!$C$5,0)</f>
        <v>0</v>
      </c>
      <c r="AW55" s="51">
        <f>IFERROR('EUROSTAT EB ktoe'!AV55*Contents!$C$5,0)</f>
        <v>0</v>
      </c>
      <c r="AX55" s="51">
        <f>IFERROR('EUROSTAT EB ktoe'!AW55*Contents!$C$5,0)</f>
        <v>0</v>
      </c>
      <c r="AY55" s="51">
        <f>IFERROR('EUROSTAT EB ktoe'!AX55*Contents!$C$5,0)</f>
        <v>0</v>
      </c>
      <c r="AZ55" s="51">
        <f>IFERROR('EUROSTAT EB ktoe'!AY55*Contents!$C$5,0)</f>
        <v>0</v>
      </c>
      <c r="BA55" s="51">
        <f>IFERROR('EUROSTAT EB ktoe'!AZ55*Contents!$C$5,0)</f>
        <v>0</v>
      </c>
      <c r="BB55" s="52">
        <f>IFERROR('EUROSTAT EB ktoe'!BA55*Contents!$C$5,0)</f>
        <v>0</v>
      </c>
      <c r="BC55" s="35">
        <f>IFERROR('EUROSTAT EB ktoe'!BB55*Contents!$C$5,0)</f>
        <v>0</v>
      </c>
      <c r="BD55" s="51">
        <f>IFERROR('EUROSTAT EB ktoe'!BC55*Contents!$C$5,0)</f>
        <v>0</v>
      </c>
      <c r="BE55" s="51">
        <f>IFERROR('EUROSTAT EB ktoe'!BD55*Contents!$C$5,0)</f>
        <v>0</v>
      </c>
      <c r="BF55" s="51">
        <f>IFERROR('EUROSTAT EB ktoe'!BE55*Contents!$C$5,0)</f>
        <v>0</v>
      </c>
      <c r="BG55" s="51">
        <f>IFERROR('EUROSTAT EB ktoe'!BF55*Contents!$C$5,0)</f>
        <v>0</v>
      </c>
      <c r="BH55" s="51">
        <f>IFERROR('EUROSTAT EB ktoe'!BG55*Contents!$C$5,0)</f>
        <v>0</v>
      </c>
      <c r="BI55" s="51">
        <f>IFERROR('EUROSTAT EB ktoe'!BH55*Contents!$C$5,0)</f>
        <v>0</v>
      </c>
      <c r="BJ55" s="51">
        <f>IFERROR('EUROSTAT EB ktoe'!BI55*Contents!$C$5,0)</f>
        <v>0</v>
      </c>
      <c r="BK55" s="51">
        <f>IFERROR('EUROSTAT EB ktoe'!BJ55*Contents!$C$5,0)</f>
        <v>0</v>
      </c>
      <c r="BL55" s="51">
        <f>IFERROR('EUROSTAT EB ktoe'!BK55*Contents!$C$5,0)</f>
        <v>0</v>
      </c>
      <c r="BM55" s="51">
        <f>IFERROR('EUROSTAT EB ktoe'!BL55*Contents!$C$5,0)</f>
        <v>0</v>
      </c>
      <c r="BN55" s="51">
        <f>IFERROR('EUROSTAT EB ktoe'!BM55*Contents!$C$5,0)</f>
        <v>0</v>
      </c>
      <c r="BO55" s="51">
        <f>IFERROR('EUROSTAT EB ktoe'!BN55*Contents!$C$5,0)</f>
        <v>0</v>
      </c>
      <c r="BP55" s="51">
        <f>IFERROR('EUROSTAT EB ktoe'!BO55*Contents!$C$5,0)</f>
        <v>0</v>
      </c>
      <c r="BQ55" s="51">
        <f>IFERROR('EUROSTAT EB ktoe'!BP55*Contents!$C$5,0)</f>
        <v>0</v>
      </c>
      <c r="BR55" s="51">
        <f>IFERROR('EUROSTAT EB ktoe'!BQ55*Contents!$C$5,0)</f>
        <v>0</v>
      </c>
      <c r="BS55" s="51">
        <f>IFERROR('EUROSTAT EB ktoe'!BR55*Contents!$C$5,0)</f>
        <v>0</v>
      </c>
      <c r="BT55" s="51">
        <f>IFERROR('EUROSTAT EB ktoe'!BS55*Contents!$C$5,0)</f>
        <v>0</v>
      </c>
      <c r="BU55" s="36">
        <f>IFERROR('EUROSTAT EB ktoe'!BT55*Contents!$C$5,0)</f>
        <v>0</v>
      </c>
      <c r="BV55" s="35">
        <f>IFERROR('EUROSTAT EB ktoe'!BU55*Contents!$C$5,0)</f>
        <v>0</v>
      </c>
      <c r="BW55" s="51">
        <f>IFERROR('EUROSTAT EB ktoe'!BV55*Contents!$C$5,0)</f>
        <v>0</v>
      </c>
      <c r="BX55" s="51">
        <f>IFERROR('EUROSTAT EB ktoe'!BW55*Contents!$C$5,0)</f>
        <v>0</v>
      </c>
      <c r="BY55" s="52">
        <f>IFERROR('EUROSTAT EB ktoe'!BX55*Contents!$C$5,0)</f>
        <v>0</v>
      </c>
      <c r="BZ55" s="52">
        <f>IFERROR('EUROSTAT EB ktoe'!BY55*Contents!$C$5,0)</f>
        <v>33414.013440000002</v>
      </c>
      <c r="CA55" s="52">
        <f>IFERROR('EUROSTAT EB ktoe'!BZ55*Contents!$C$5,0)</f>
        <v>81176.985971999995</v>
      </c>
      <c r="CB55" s="53">
        <f>IFERROR('EUROSTAT EB ktoe'!CA55*Contents!$C$5,0)</f>
        <v>90556.925220000005</v>
      </c>
      <c r="CC55" s="52">
        <f>IFERROR('EUROSTAT EB ktoe'!CB55*Contents!$C$5,0)</f>
        <v>9997.2410400000008</v>
      </c>
    </row>
    <row r="56" spans="1:81" ht="11.25" customHeight="1" x14ac:dyDescent="0.2">
      <c r="A56" s="83"/>
      <c r="B56" s="47" t="s">
        <v>146</v>
      </c>
      <c r="C56" s="48" t="s">
        <v>190</v>
      </c>
      <c r="D56" s="48"/>
      <c r="E56" s="48"/>
      <c r="F56" s="48"/>
      <c r="G56" s="49"/>
      <c r="H56" s="84" t="s">
        <v>244</v>
      </c>
      <c r="I56" s="167" t="s">
        <v>532</v>
      </c>
      <c r="J56" s="35">
        <f>IFERROR('EUROSTAT EB ktoe'!I56*Contents!$C$5,0)</f>
        <v>1832.2274160000002</v>
      </c>
      <c r="K56" s="35">
        <f>IFERROR('EUROSTAT EB ktoe'!J56*Contents!$C$5,0)</f>
        <v>0</v>
      </c>
      <c r="L56" s="51">
        <f>IFERROR('EUROSTAT EB ktoe'!K56*Contents!$C$5,0)</f>
        <v>0</v>
      </c>
      <c r="M56" s="51">
        <f>IFERROR('EUROSTAT EB ktoe'!L56*Contents!$C$5,0)</f>
        <v>0</v>
      </c>
      <c r="N56" s="51">
        <f>IFERROR('EUROSTAT EB ktoe'!M56*Contents!$C$5,0)</f>
        <v>0</v>
      </c>
      <c r="O56" s="51">
        <f>IFERROR('EUROSTAT EB ktoe'!N56*Contents!$C$5,0)</f>
        <v>0</v>
      </c>
      <c r="P56" s="51">
        <f>IFERROR('EUROSTAT EB ktoe'!O56*Contents!$C$5,0)</f>
        <v>0</v>
      </c>
      <c r="Q56" s="51">
        <f>IFERROR('EUROSTAT EB ktoe'!P56*Contents!$C$5,0)</f>
        <v>0</v>
      </c>
      <c r="R56" s="51">
        <f>IFERROR('EUROSTAT EB ktoe'!Q56*Contents!$C$5,0)</f>
        <v>0</v>
      </c>
      <c r="S56" s="51">
        <f>IFERROR('EUROSTAT EB ktoe'!R56*Contents!$C$5,0)</f>
        <v>0</v>
      </c>
      <c r="T56" s="51">
        <f>IFERROR('EUROSTAT EB ktoe'!S56*Contents!$C$5,0)</f>
        <v>0</v>
      </c>
      <c r="U56" s="51">
        <f>IFERROR('EUROSTAT EB ktoe'!T56*Contents!$C$5,0)</f>
        <v>0</v>
      </c>
      <c r="V56" s="35">
        <f>IFERROR('EUROSTAT EB ktoe'!U56*Contents!$C$5,0)</f>
        <v>0</v>
      </c>
      <c r="W56" s="51">
        <f>IFERROR('EUROSTAT EB ktoe'!V56*Contents!$C$5,0)</f>
        <v>0</v>
      </c>
      <c r="X56" s="51">
        <f>IFERROR('EUROSTAT EB ktoe'!W56*Contents!$C$5,0)</f>
        <v>0</v>
      </c>
      <c r="Y56" s="51">
        <f>IFERROR('EUROSTAT EB ktoe'!X56*Contents!$C$5,0)</f>
        <v>0</v>
      </c>
      <c r="Z56" s="51">
        <f>IFERROR('EUROSTAT EB ktoe'!Y56*Contents!$C$5,0)</f>
        <v>0</v>
      </c>
      <c r="AA56" s="35">
        <f>IFERROR('EUROSTAT EB ktoe'!Z56*Contents!$C$5,0)</f>
        <v>0</v>
      </c>
      <c r="AB56" s="51">
        <f>IFERROR('EUROSTAT EB ktoe'!AA56*Contents!$C$5,0)</f>
        <v>0</v>
      </c>
      <c r="AC56" s="51">
        <f>IFERROR('EUROSTAT EB ktoe'!AB56*Contents!$C$5,0)</f>
        <v>0</v>
      </c>
      <c r="AD56" s="52">
        <f>IFERROR('EUROSTAT EB ktoe'!AC56*Contents!$C$5,0)</f>
        <v>0</v>
      </c>
      <c r="AE56" s="35">
        <f>IFERROR('EUROSTAT EB ktoe'!AD56*Contents!$C$5,0)</f>
        <v>0</v>
      </c>
      <c r="AF56" s="51">
        <f>IFERROR('EUROSTAT EB ktoe'!AE56*Contents!$C$5,0)</f>
        <v>0</v>
      </c>
      <c r="AG56" s="51">
        <f>IFERROR('EUROSTAT EB ktoe'!AF56*Contents!$C$5,0)</f>
        <v>0</v>
      </c>
      <c r="AH56" s="51">
        <f>IFERROR('EUROSTAT EB ktoe'!AG56*Contents!$C$5,0)</f>
        <v>0</v>
      </c>
      <c r="AI56" s="51">
        <f>IFERROR('EUROSTAT EB ktoe'!AH56*Contents!$C$5,0)</f>
        <v>0</v>
      </c>
      <c r="AJ56" s="51">
        <f>IFERROR('EUROSTAT EB ktoe'!AI56*Contents!$C$5,0)</f>
        <v>0</v>
      </c>
      <c r="AK56" s="51">
        <f>IFERROR('EUROSTAT EB ktoe'!AJ56*Contents!$C$5,0)</f>
        <v>0</v>
      </c>
      <c r="AL56" s="51">
        <f>IFERROR('EUROSTAT EB ktoe'!AK56*Contents!$C$5,0)</f>
        <v>0</v>
      </c>
      <c r="AM56" s="51">
        <f>IFERROR('EUROSTAT EB ktoe'!AL56*Contents!$C$5,0)</f>
        <v>0</v>
      </c>
      <c r="AN56" s="51">
        <f>IFERROR('EUROSTAT EB ktoe'!AM56*Contents!$C$5,0)</f>
        <v>0</v>
      </c>
      <c r="AO56" s="51">
        <f>IFERROR('EUROSTAT EB ktoe'!AN56*Contents!$C$5,0)</f>
        <v>0</v>
      </c>
      <c r="AP56" s="51">
        <f>IFERROR('EUROSTAT EB ktoe'!AO56*Contents!$C$5,0)</f>
        <v>0</v>
      </c>
      <c r="AQ56" s="51">
        <f>IFERROR('EUROSTAT EB ktoe'!AP56*Contents!$C$5,0)</f>
        <v>0</v>
      </c>
      <c r="AR56" s="51">
        <f>IFERROR('EUROSTAT EB ktoe'!AQ56*Contents!$C$5,0)</f>
        <v>0</v>
      </c>
      <c r="AS56" s="51">
        <f>IFERROR('EUROSTAT EB ktoe'!AR56*Contents!$C$5,0)</f>
        <v>0</v>
      </c>
      <c r="AT56" s="51">
        <f>IFERROR('EUROSTAT EB ktoe'!AS56*Contents!$C$5,0)</f>
        <v>0</v>
      </c>
      <c r="AU56" s="51">
        <f>IFERROR('EUROSTAT EB ktoe'!AT56*Contents!$C$5,0)</f>
        <v>0</v>
      </c>
      <c r="AV56" s="51">
        <f>IFERROR('EUROSTAT EB ktoe'!AU56*Contents!$C$5,0)</f>
        <v>0</v>
      </c>
      <c r="AW56" s="51">
        <f>IFERROR('EUROSTAT EB ktoe'!AV56*Contents!$C$5,0)</f>
        <v>0</v>
      </c>
      <c r="AX56" s="51">
        <f>IFERROR('EUROSTAT EB ktoe'!AW56*Contents!$C$5,0)</f>
        <v>0</v>
      </c>
      <c r="AY56" s="51">
        <f>IFERROR('EUROSTAT EB ktoe'!AX56*Contents!$C$5,0)</f>
        <v>0</v>
      </c>
      <c r="AZ56" s="51">
        <f>IFERROR('EUROSTAT EB ktoe'!AY56*Contents!$C$5,0)</f>
        <v>0</v>
      </c>
      <c r="BA56" s="51">
        <f>IFERROR('EUROSTAT EB ktoe'!AZ56*Contents!$C$5,0)</f>
        <v>0</v>
      </c>
      <c r="BB56" s="52">
        <f>IFERROR('EUROSTAT EB ktoe'!BA56*Contents!$C$5,0)</f>
        <v>0</v>
      </c>
      <c r="BC56" s="35">
        <f>IFERROR('EUROSTAT EB ktoe'!BB56*Contents!$C$5,0)</f>
        <v>0</v>
      </c>
      <c r="BD56" s="51">
        <f>IFERROR('EUROSTAT EB ktoe'!BC56*Contents!$C$5,0)</f>
        <v>0</v>
      </c>
      <c r="BE56" s="51">
        <f>IFERROR('EUROSTAT EB ktoe'!BD56*Contents!$C$5,0)</f>
        <v>0</v>
      </c>
      <c r="BF56" s="51">
        <f>IFERROR('EUROSTAT EB ktoe'!BE56*Contents!$C$5,0)</f>
        <v>0</v>
      </c>
      <c r="BG56" s="51">
        <f>IFERROR('EUROSTAT EB ktoe'!BF56*Contents!$C$5,0)</f>
        <v>0</v>
      </c>
      <c r="BH56" s="51">
        <f>IFERROR('EUROSTAT EB ktoe'!BG56*Contents!$C$5,0)</f>
        <v>0</v>
      </c>
      <c r="BI56" s="51">
        <f>IFERROR('EUROSTAT EB ktoe'!BH56*Contents!$C$5,0)</f>
        <v>0</v>
      </c>
      <c r="BJ56" s="51">
        <f>IFERROR('EUROSTAT EB ktoe'!BI56*Contents!$C$5,0)</f>
        <v>0</v>
      </c>
      <c r="BK56" s="51">
        <f>IFERROR('EUROSTAT EB ktoe'!BJ56*Contents!$C$5,0)</f>
        <v>0</v>
      </c>
      <c r="BL56" s="51">
        <f>IFERROR('EUROSTAT EB ktoe'!BK56*Contents!$C$5,0)</f>
        <v>0</v>
      </c>
      <c r="BM56" s="51">
        <f>IFERROR('EUROSTAT EB ktoe'!BL56*Contents!$C$5,0)</f>
        <v>0</v>
      </c>
      <c r="BN56" s="51">
        <f>IFERROR('EUROSTAT EB ktoe'!BM56*Contents!$C$5,0)</f>
        <v>0</v>
      </c>
      <c r="BO56" s="51">
        <f>IFERROR('EUROSTAT EB ktoe'!BN56*Contents!$C$5,0)</f>
        <v>0</v>
      </c>
      <c r="BP56" s="51">
        <f>IFERROR('EUROSTAT EB ktoe'!BO56*Contents!$C$5,0)</f>
        <v>0</v>
      </c>
      <c r="BQ56" s="51">
        <f>IFERROR('EUROSTAT EB ktoe'!BP56*Contents!$C$5,0)</f>
        <v>0</v>
      </c>
      <c r="BR56" s="51">
        <f>IFERROR('EUROSTAT EB ktoe'!BQ56*Contents!$C$5,0)</f>
        <v>0</v>
      </c>
      <c r="BS56" s="51">
        <f>IFERROR('EUROSTAT EB ktoe'!BR56*Contents!$C$5,0)</f>
        <v>0</v>
      </c>
      <c r="BT56" s="51">
        <f>IFERROR('EUROSTAT EB ktoe'!BS56*Contents!$C$5,0)</f>
        <v>0</v>
      </c>
      <c r="BU56" s="36">
        <f>IFERROR('EUROSTAT EB ktoe'!BT56*Contents!$C$5,0)</f>
        <v>0</v>
      </c>
      <c r="BV56" s="35">
        <f>IFERROR('EUROSTAT EB ktoe'!BU56*Contents!$C$5,0)</f>
        <v>0</v>
      </c>
      <c r="BW56" s="51">
        <f>IFERROR('EUROSTAT EB ktoe'!BV56*Contents!$C$5,0)</f>
        <v>0</v>
      </c>
      <c r="BX56" s="51">
        <f>IFERROR('EUROSTAT EB ktoe'!BW56*Contents!$C$5,0)</f>
        <v>0</v>
      </c>
      <c r="BY56" s="52">
        <f>IFERROR('EUROSTAT EB ktoe'!BX56*Contents!$C$5,0)</f>
        <v>0</v>
      </c>
      <c r="BZ56" s="52">
        <f>IFERROR('EUROSTAT EB ktoe'!BY56*Contents!$C$5,0)</f>
        <v>1832.2274160000002</v>
      </c>
      <c r="CA56" s="52">
        <f>IFERROR('EUROSTAT EB ktoe'!BZ56*Contents!$C$5,0)</f>
        <v>0</v>
      </c>
      <c r="CB56" s="53">
        <f>IFERROR('EUROSTAT EB ktoe'!CA56*Contents!$C$5,0)</f>
        <v>1510.3043640000001</v>
      </c>
      <c r="CC56" s="52">
        <f>IFERROR('EUROSTAT EB ktoe'!CB56*Contents!$C$5,0)</f>
        <v>321.92305200000004</v>
      </c>
    </row>
    <row r="57" spans="1:81" ht="11.25" customHeight="1" x14ac:dyDescent="0.2">
      <c r="A57" s="83"/>
      <c r="B57" s="47" t="s">
        <v>146</v>
      </c>
      <c r="C57" s="48" t="s">
        <v>192</v>
      </c>
      <c r="D57" s="48"/>
      <c r="E57" s="48"/>
      <c r="F57" s="48"/>
      <c r="G57" s="49"/>
      <c r="H57" s="50" t="s">
        <v>245</v>
      </c>
      <c r="I57" s="167" t="s">
        <v>533</v>
      </c>
      <c r="J57" s="35">
        <f>IFERROR('EUROSTAT EB ktoe'!I57*Contents!$C$5,0)</f>
        <v>0</v>
      </c>
      <c r="K57" s="35">
        <f>IFERROR('EUROSTAT EB ktoe'!J57*Contents!$C$5,0)</f>
        <v>0</v>
      </c>
      <c r="L57" s="51">
        <f>IFERROR('EUROSTAT EB ktoe'!K57*Contents!$C$5,0)</f>
        <v>0</v>
      </c>
      <c r="M57" s="51">
        <f>IFERROR('EUROSTAT EB ktoe'!L57*Contents!$C$5,0)</f>
        <v>0</v>
      </c>
      <c r="N57" s="51">
        <f>IFERROR('EUROSTAT EB ktoe'!M57*Contents!$C$5,0)</f>
        <v>0</v>
      </c>
      <c r="O57" s="51">
        <f>IFERROR('EUROSTAT EB ktoe'!N57*Contents!$C$5,0)</f>
        <v>0</v>
      </c>
      <c r="P57" s="51">
        <f>IFERROR('EUROSTAT EB ktoe'!O57*Contents!$C$5,0)</f>
        <v>0</v>
      </c>
      <c r="Q57" s="51">
        <f>IFERROR('EUROSTAT EB ktoe'!P57*Contents!$C$5,0)</f>
        <v>0</v>
      </c>
      <c r="R57" s="51">
        <f>IFERROR('EUROSTAT EB ktoe'!Q57*Contents!$C$5,0)</f>
        <v>0</v>
      </c>
      <c r="S57" s="51">
        <f>IFERROR('EUROSTAT EB ktoe'!R57*Contents!$C$5,0)</f>
        <v>0</v>
      </c>
      <c r="T57" s="51">
        <f>IFERROR('EUROSTAT EB ktoe'!S57*Contents!$C$5,0)</f>
        <v>0</v>
      </c>
      <c r="U57" s="51">
        <f>IFERROR('EUROSTAT EB ktoe'!T57*Contents!$C$5,0)</f>
        <v>0</v>
      </c>
      <c r="V57" s="35">
        <f>IFERROR('EUROSTAT EB ktoe'!U57*Contents!$C$5,0)</f>
        <v>0</v>
      </c>
      <c r="W57" s="51">
        <f>IFERROR('EUROSTAT EB ktoe'!V57*Contents!$C$5,0)</f>
        <v>0</v>
      </c>
      <c r="X57" s="51">
        <f>IFERROR('EUROSTAT EB ktoe'!W57*Contents!$C$5,0)</f>
        <v>0</v>
      </c>
      <c r="Y57" s="51">
        <f>IFERROR('EUROSTAT EB ktoe'!X57*Contents!$C$5,0)</f>
        <v>0</v>
      </c>
      <c r="Z57" s="51">
        <f>IFERROR('EUROSTAT EB ktoe'!Y57*Contents!$C$5,0)</f>
        <v>0</v>
      </c>
      <c r="AA57" s="35">
        <f>IFERROR('EUROSTAT EB ktoe'!Z57*Contents!$C$5,0)</f>
        <v>0</v>
      </c>
      <c r="AB57" s="51">
        <f>IFERROR('EUROSTAT EB ktoe'!AA57*Contents!$C$5,0)</f>
        <v>0</v>
      </c>
      <c r="AC57" s="51">
        <f>IFERROR('EUROSTAT EB ktoe'!AB57*Contents!$C$5,0)</f>
        <v>0</v>
      </c>
      <c r="AD57" s="52">
        <f>IFERROR('EUROSTAT EB ktoe'!AC57*Contents!$C$5,0)</f>
        <v>0</v>
      </c>
      <c r="AE57" s="35">
        <f>IFERROR('EUROSTAT EB ktoe'!AD57*Contents!$C$5,0)</f>
        <v>0</v>
      </c>
      <c r="AF57" s="51">
        <f>IFERROR('EUROSTAT EB ktoe'!AE57*Contents!$C$5,0)</f>
        <v>0</v>
      </c>
      <c r="AG57" s="51">
        <f>IFERROR('EUROSTAT EB ktoe'!AF57*Contents!$C$5,0)</f>
        <v>0</v>
      </c>
      <c r="AH57" s="51">
        <f>IFERROR('EUROSTAT EB ktoe'!AG57*Contents!$C$5,0)</f>
        <v>0</v>
      </c>
      <c r="AI57" s="51">
        <f>IFERROR('EUROSTAT EB ktoe'!AH57*Contents!$C$5,0)</f>
        <v>0</v>
      </c>
      <c r="AJ57" s="51">
        <f>IFERROR('EUROSTAT EB ktoe'!AI57*Contents!$C$5,0)</f>
        <v>0</v>
      </c>
      <c r="AK57" s="51">
        <f>IFERROR('EUROSTAT EB ktoe'!AJ57*Contents!$C$5,0)</f>
        <v>0</v>
      </c>
      <c r="AL57" s="51">
        <f>IFERROR('EUROSTAT EB ktoe'!AK57*Contents!$C$5,0)</f>
        <v>0</v>
      </c>
      <c r="AM57" s="51">
        <f>IFERROR('EUROSTAT EB ktoe'!AL57*Contents!$C$5,0)</f>
        <v>0</v>
      </c>
      <c r="AN57" s="51">
        <f>IFERROR('EUROSTAT EB ktoe'!AM57*Contents!$C$5,0)</f>
        <v>0</v>
      </c>
      <c r="AO57" s="51">
        <f>IFERROR('EUROSTAT EB ktoe'!AN57*Contents!$C$5,0)</f>
        <v>0</v>
      </c>
      <c r="AP57" s="51">
        <f>IFERROR('EUROSTAT EB ktoe'!AO57*Contents!$C$5,0)</f>
        <v>0</v>
      </c>
      <c r="AQ57" s="51">
        <f>IFERROR('EUROSTAT EB ktoe'!AP57*Contents!$C$5,0)</f>
        <v>0</v>
      </c>
      <c r="AR57" s="51">
        <f>IFERROR('EUROSTAT EB ktoe'!AQ57*Contents!$C$5,0)</f>
        <v>0</v>
      </c>
      <c r="AS57" s="51">
        <f>IFERROR('EUROSTAT EB ktoe'!AR57*Contents!$C$5,0)</f>
        <v>0</v>
      </c>
      <c r="AT57" s="51">
        <f>IFERROR('EUROSTAT EB ktoe'!AS57*Contents!$C$5,0)</f>
        <v>0</v>
      </c>
      <c r="AU57" s="51">
        <f>IFERROR('EUROSTAT EB ktoe'!AT57*Contents!$C$5,0)</f>
        <v>0</v>
      </c>
      <c r="AV57" s="51">
        <f>IFERROR('EUROSTAT EB ktoe'!AU57*Contents!$C$5,0)</f>
        <v>0</v>
      </c>
      <c r="AW57" s="51">
        <f>IFERROR('EUROSTAT EB ktoe'!AV57*Contents!$C$5,0)</f>
        <v>0</v>
      </c>
      <c r="AX57" s="51">
        <f>IFERROR('EUROSTAT EB ktoe'!AW57*Contents!$C$5,0)</f>
        <v>0</v>
      </c>
      <c r="AY57" s="51">
        <f>IFERROR('EUROSTAT EB ktoe'!AX57*Contents!$C$5,0)</f>
        <v>0</v>
      </c>
      <c r="AZ57" s="51">
        <f>IFERROR('EUROSTAT EB ktoe'!AY57*Contents!$C$5,0)</f>
        <v>0</v>
      </c>
      <c r="BA57" s="51">
        <f>IFERROR('EUROSTAT EB ktoe'!AZ57*Contents!$C$5,0)</f>
        <v>0</v>
      </c>
      <c r="BB57" s="52">
        <f>IFERROR('EUROSTAT EB ktoe'!BA57*Contents!$C$5,0)</f>
        <v>0</v>
      </c>
      <c r="BC57" s="35">
        <f>IFERROR('EUROSTAT EB ktoe'!BB57*Contents!$C$5,0)</f>
        <v>0</v>
      </c>
      <c r="BD57" s="51">
        <f>IFERROR('EUROSTAT EB ktoe'!BC57*Contents!$C$5,0)</f>
        <v>0</v>
      </c>
      <c r="BE57" s="51">
        <f>IFERROR('EUROSTAT EB ktoe'!BD57*Contents!$C$5,0)</f>
        <v>0</v>
      </c>
      <c r="BF57" s="51">
        <f>IFERROR('EUROSTAT EB ktoe'!BE57*Contents!$C$5,0)</f>
        <v>0</v>
      </c>
      <c r="BG57" s="51">
        <f>IFERROR('EUROSTAT EB ktoe'!BF57*Contents!$C$5,0)</f>
        <v>0</v>
      </c>
      <c r="BH57" s="51">
        <f>IFERROR('EUROSTAT EB ktoe'!BG57*Contents!$C$5,0)</f>
        <v>0</v>
      </c>
      <c r="BI57" s="51">
        <f>IFERROR('EUROSTAT EB ktoe'!BH57*Contents!$C$5,0)</f>
        <v>0</v>
      </c>
      <c r="BJ57" s="51">
        <f>IFERROR('EUROSTAT EB ktoe'!BI57*Contents!$C$5,0)</f>
        <v>0</v>
      </c>
      <c r="BK57" s="51">
        <f>IFERROR('EUROSTAT EB ktoe'!BJ57*Contents!$C$5,0)</f>
        <v>0</v>
      </c>
      <c r="BL57" s="51">
        <f>IFERROR('EUROSTAT EB ktoe'!BK57*Contents!$C$5,0)</f>
        <v>0</v>
      </c>
      <c r="BM57" s="51">
        <f>IFERROR('EUROSTAT EB ktoe'!BL57*Contents!$C$5,0)</f>
        <v>0</v>
      </c>
      <c r="BN57" s="51">
        <f>IFERROR('EUROSTAT EB ktoe'!BM57*Contents!$C$5,0)</f>
        <v>0</v>
      </c>
      <c r="BO57" s="51">
        <f>IFERROR('EUROSTAT EB ktoe'!BN57*Contents!$C$5,0)</f>
        <v>0</v>
      </c>
      <c r="BP57" s="51">
        <f>IFERROR('EUROSTAT EB ktoe'!BO57*Contents!$C$5,0)</f>
        <v>0</v>
      </c>
      <c r="BQ57" s="51">
        <f>IFERROR('EUROSTAT EB ktoe'!BP57*Contents!$C$5,0)</f>
        <v>0</v>
      </c>
      <c r="BR57" s="51">
        <f>IFERROR('EUROSTAT EB ktoe'!BQ57*Contents!$C$5,0)</f>
        <v>0</v>
      </c>
      <c r="BS57" s="51">
        <f>IFERROR('EUROSTAT EB ktoe'!BR57*Contents!$C$5,0)</f>
        <v>0</v>
      </c>
      <c r="BT57" s="51">
        <f>IFERROR('EUROSTAT EB ktoe'!BS57*Contents!$C$5,0)</f>
        <v>0</v>
      </c>
      <c r="BU57" s="36">
        <f>IFERROR('EUROSTAT EB ktoe'!BT57*Contents!$C$5,0)</f>
        <v>0</v>
      </c>
      <c r="BV57" s="35">
        <f>IFERROR('EUROSTAT EB ktoe'!BU57*Contents!$C$5,0)</f>
        <v>0</v>
      </c>
      <c r="BW57" s="51">
        <f>IFERROR('EUROSTAT EB ktoe'!BV57*Contents!$C$5,0)</f>
        <v>0</v>
      </c>
      <c r="BX57" s="51">
        <f>IFERROR('EUROSTAT EB ktoe'!BW57*Contents!$C$5,0)</f>
        <v>0</v>
      </c>
      <c r="BY57" s="52">
        <f>IFERROR('EUROSTAT EB ktoe'!BX57*Contents!$C$5,0)</f>
        <v>0</v>
      </c>
      <c r="BZ57" s="52">
        <f>IFERROR('EUROSTAT EB ktoe'!BY57*Contents!$C$5,0)</f>
        <v>0</v>
      </c>
      <c r="CA57" s="52">
        <f>IFERROR('EUROSTAT EB ktoe'!BZ57*Contents!$C$5,0)</f>
        <v>0</v>
      </c>
      <c r="CB57" s="53">
        <f>IFERROR('EUROSTAT EB ktoe'!CA57*Contents!$C$5,0)</f>
        <v>0</v>
      </c>
      <c r="CC57" s="52">
        <f>IFERROR('EUROSTAT EB ktoe'!CB57*Contents!$C$5,0)</f>
        <v>0</v>
      </c>
    </row>
    <row r="58" spans="1:81" ht="11.25" customHeight="1" x14ac:dyDescent="0.2">
      <c r="A58" s="83"/>
      <c r="B58" s="47" t="s">
        <v>146</v>
      </c>
      <c r="C58" s="48" t="s">
        <v>194</v>
      </c>
      <c r="D58" s="48"/>
      <c r="E58" s="48"/>
      <c r="F58" s="48"/>
      <c r="G58" s="49"/>
      <c r="H58" s="50" t="s">
        <v>246</v>
      </c>
      <c r="I58" s="167" t="s">
        <v>534</v>
      </c>
      <c r="J58" s="35">
        <f>IFERROR('EUROSTAT EB ktoe'!I58*Contents!$C$5,0)</f>
        <v>0</v>
      </c>
      <c r="K58" s="35">
        <f>IFERROR('EUROSTAT EB ktoe'!J58*Contents!$C$5,0)</f>
        <v>0</v>
      </c>
      <c r="L58" s="51">
        <f>IFERROR('EUROSTAT EB ktoe'!K58*Contents!$C$5,0)</f>
        <v>0</v>
      </c>
      <c r="M58" s="51">
        <f>IFERROR('EUROSTAT EB ktoe'!L58*Contents!$C$5,0)</f>
        <v>0</v>
      </c>
      <c r="N58" s="51">
        <f>IFERROR('EUROSTAT EB ktoe'!M58*Contents!$C$5,0)</f>
        <v>0</v>
      </c>
      <c r="O58" s="51">
        <f>IFERROR('EUROSTAT EB ktoe'!N58*Contents!$C$5,0)</f>
        <v>0</v>
      </c>
      <c r="P58" s="51">
        <f>IFERROR('EUROSTAT EB ktoe'!O58*Contents!$C$5,0)</f>
        <v>0</v>
      </c>
      <c r="Q58" s="51">
        <f>IFERROR('EUROSTAT EB ktoe'!P58*Contents!$C$5,0)</f>
        <v>0</v>
      </c>
      <c r="R58" s="51">
        <f>IFERROR('EUROSTAT EB ktoe'!Q58*Contents!$C$5,0)</f>
        <v>0</v>
      </c>
      <c r="S58" s="51">
        <f>IFERROR('EUROSTAT EB ktoe'!R58*Contents!$C$5,0)</f>
        <v>0</v>
      </c>
      <c r="T58" s="51">
        <f>IFERROR('EUROSTAT EB ktoe'!S58*Contents!$C$5,0)</f>
        <v>0</v>
      </c>
      <c r="U58" s="51">
        <f>IFERROR('EUROSTAT EB ktoe'!T58*Contents!$C$5,0)</f>
        <v>0</v>
      </c>
      <c r="V58" s="35">
        <f>IFERROR('EUROSTAT EB ktoe'!U58*Contents!$C$5,0)</f>
        <v>0</v>
      </c>
      <c r="W58" s="51">
        <f>IFERROR('EUROSTAT EB ktoe'!V58*Contents!$C$5,0)</f>
        <v>0</v>
      </c>
      <c r="X58" s="51">
        <f>IFERROR('EUROSTAT EB ktoe'!W58*Contents!$C$5,0)</f>
        <v>0</v>
      </c>
      <c r="Y58" s="51">
        <f>IFERROR('EUROSTAT EB ktoe'!X58*Contents!$C$5,0)</f>
        <v>0</v>
      </c>
      <c r="Z58" s="51">
        <f>IFERROR('EUROSTAT EB ktoe'!Y58*Contents!$C$5,0)</f>
        <v>0</v>
      </c>
      <c r="AA58" s="35">
        <f>IFERROR('EUROSTAT EB ktoe'!Z58*Contents!$C$5,0)</f>
        <v>0</v>
      </c>
      <c r="AB58" s="51">
        <f>IFERROR('EUROSTAT EB ktoe'!AA58*Contents!$C$5,0)</f>
        <v>0</v>
      </c>
      <c r="AC58" s="51">
        <f>IFERROR('EUROSTAT EB ktoe'!AB58*Contents!$C$5,0)</f>
        <v>0</v>
      </c>
      <c r="AD58" s="52">
        <f>IFERROR('EUROSTAT EB ktoe'!AC58*Contents!$C$5,0)</f>
        <v>0</v>
      </c>
      <c r="AE58" s="35">
        <f>IFERROR('EUROSTAT EB ktoe'!AD58*Contents!$C$5,0)</f>
        <v>0</v>
      </c>
      <c r="AF58" s="51">
        <f>IFERROR('EUROSTAT EB ktoe'!AE58*Contents!$C$5,0)</f>
        <v>0</v>
      </c>
      <c r="AG58" s="51">
        <f>IFERROR('EUROSTAT EB ktoe'!AF58*Contents!$C$5,0)</f>
        <v>0</v>
      </c>
      <c r="AH58" s="51">
        <f>IFERROR('EUROSTAT EB ktoe'!AG58*Contents!$C$5,0)</f>
        <v>0</v>
      </c>
      <c r="AI58" s="51">
        <f>IFERROR('EUROSTAT EB ktoe'!AH58*Contents!$C$5,0)</f>
        <v>0</v>
      </c>
      <c r="AJ58" s="51">
        <f>IFERROR('EUROSTAT EB ktoe'!AI58*Contents!$C$5,0)</f>
        <v>0</v>
      </c>
      <c r="AK58" s="51">
        <f>IFERROR('EUROSTAT EB ktoe'!AJ58*Contents!$C$5,0)</f>
        <v>0</v>
      </c>
      <c r="AL58" s="51">
        <f>IFERROR('EUROSTAT EB ktoe'!AK58*Contents!$C$5,0)</f>
        <v>0</v>
      </c>
      <c r="AM58" s="51">
        <f>IFERROR('EUROSTAT EB ktoe'!AL58*Contents!$C$5,0)</f>
        <v>0</v>
      </c>
      <c r="AN58" s="51">
        <f>IFERROR('EUROSTAT EB ktoe'!AM58*Contents!$C$5,0)</f>
        <v>0</v>
      </c>
      <c r="AO58" s="51">
        <f>IFERROR('EUROSTAT EB ktoe'!AN58*Contents!$C$5,0)</f>
        <v>0</v>
      </c>
      <c r="AP58" s="51">
        <f>IFERROR('EUROSTAT EB ktoe'!AO58*Contents!$C$5,0)</f>
        <v>0</v>
      </c>
      <c r="AQ58" s="51">
        <f>IFERROR('EUROSTAT EB ktoe'!AP58*Contents!$C$5,0)</f>
        <v>0</v>
      </c>
      <c r="AR58" s="51">
        <f>IFERROR('EUROSTAT EB ktoe'!AQ58*Contents!$C$5,0)</f>
        <v>0</v>
      </c>
      <c r="AS58" s="51">
        <f>IFERROR('EUROSTAT EB ktoe'!AR58*Contents!$C$5,0)</f>
        <v>0</v>
      </c>
      <c r="AT58" s="51">
        <f>IFERROR('EUROSTAT EB ktoe'!AS58*Contents!$C$5,0)</f>
        <v>0</v>
      </c>
      <c r="AU58" s="51">
        <f>IFERROR('EUROSTAT EB ktoe'!AT58*Contents!$C$5,0)</f>
        <v>0</v>
      </c>
      <c r="AV58" s="51">
        <f>IFERROR('EUROSTAT EB ktoe'!AU58*Contents!$C$5,0)</f>
        <v>0</v>
      </c>
      <c r="AW58" s="51">
        <f>IFERROR('EUROSTAT EB ktoe'!AV58*Contents!$C$5,0)</f>
        <v>0</v>
      </c>
      <c r="AX58" s="51">
        <f>IFERROR('EUROSTAT EB ktoe'!AW58*Contents!$C$5,0)</f>
        <v>0</v>
      </c>
      <c r="AY58" s="51">
        <f>IFERROR('EUROSTAT EB ktoe'!AX58*Contents!$C$5,0)</f>
        <v>0</v>
      </c>
      <c r="AZ58" s="51">
        <f>IFERROR('EUROSTAT EB ktoe'!AY58*Contents!$C$5,0)</f>
        <v>0</v>
      </c>
      <c r="BA58" s="51">
        <f>IFERROR('EUROSTAT EB ktoe'!AZ58*Contents!$C$5,0)</f>
        <v>0</v>
      </c>
      <c r="BB58" s="52">
        <f>IFERROR('EUROSTAT EB ktoe'!BA58*Contents!$C$5,0)</f>
        <v>0</v>
      </c>
      <c r="BC58" s="35">
        <f>IFERROR('EUROSTAT EB ktoe'!BB58*Contents!$C$5,0)</f>
        <v>0</v>
      </c>
      <c r="BD58" s="51">
        <f>IFERROR('EUROSTAT EB ktoe'!BC58*Contents!$C$5,0)</f>
        <v>0</v>
      </c>
      <c r="BE58" s="51">
        <f>IFERROR('EUROSTAT EB ktoe'!BD58*Contents!$C$5,0)</f>
        <v>0</v>
      </c>
      <c r="BF58" s="51">
        <f>IFERROR('EUROSTAT EB ktoe'!BE58*Contents!$C$5,0)</f>
        <v>0</v>
      </c>
      <c r="BG58" s="51">
        <f>IFERROR('EUROSTAT EB ktoe'!BF58*Contents!$C$5,0)</f>
        <v>0</v>
      </c>
      <c r="BH58" s="51">
        <f>IFERROR('EUROSTAT EB ktoe'!BG58*Contents!$C$5,0)</f>
        <v>0</v>
      </c>
      <c r="BI58" s="51">
        <f>IFERROR('EUROSTAT EB ktoe'!BH58*Contents!$C$5,0)</f>
        <v>0</v>
      </c>
      <c r="BJ58" s="51">
        <f>IFERROR('EUROSTAT EB ktoe'!BI58*Contents!$C$5,0)</f>
        <v>0</v>
      </c>
      <c r="BK58" s="51">
        <f>IFERROR('EUROSTAT EB ktoe'!BJ58*Contents!$C$5,0)</f>
        <v>0</v>
      </c>
      <c r="BL58" s="51">
        <f>IFERROR('EUROSTAT EB ktoe'!BK58*Contents!$C$5,0)</f>
        <v>0</v>
      </c>
      <c r="BM58" s="51">
        <f>IFERROR('EUROSTAT EB ktoe'!BL58*Contents!$C$5,0)</f>
        <v>0</v>
      </c>
      <c r="BN58" s="51">
        <f>IFERROR('EUROSTAT EB ktoe'!BM58*Contents!$C$5,0)</f>
        <v>0</v>
      </c>
      <c r="BO58" s="51">
        <f>IFERROR('EUROSTAT EB ktoe'!BN58*Contents!$C$5,0)</f>
        <v>0</v>
      </c>
      <c r="BP58" s="51">
        <f>IFERROR('EUROSTAT EB ktoe'!BO58*Contents!$C$5,0)</f>
        <v>0</v>
      </c>
      <c r="BQ58" s="51">
        <f>IFERROR('EUROSTAT EB ktoe'!BP58*Contents!$C$5,0)</f>
        <v>0</v>
      </c>
      <c r="BR58" s="51">
        <f>IFERROR('EUROSTAT EB ktoe'!BQ58*Contents!$C$5,0)</f>
        <v>0</v>
      </c>
      <c r="BS58" s="51">
        <f>IFERROR('EUROSTAT EB ktoe'!BR58*Contents!$C$5,0)</f>
        <v>0</v>
      </c>
      <c r="BT58" s="51">
        <f>IFERROR('EUROSTAT EB ktoe'!BS58*Contents!$C$5,0)</f>
        <v>0</v>
      </c>
      <c r="BU58" s="36">
        <f>IFERROR('EUROSTAT EB ktoe'!BT58*Contents!$C$5,0)</f>
        <v>0</v>
      </c>
      <c r="BV58" s="35">
        <f>IFERROR('EUROSTAT EB ktoe'!BU58*Contents!$C$5,0)</f>
        <v>0</v>
      </c>
      <c r="BW58" s="51">
        <f>IFERROR('EUROSTAT EB ktoe'!BV58*Contents!$C$5,0)</f>
        <v>0</v>
      </c>
      <c r="BX58" s="51">
        <f>IFERROR('EUROSTAT EB ktoe'!BW58*Contents!$C$5,0)</f>
        <v>0</v>
      </c>
      <c r="BY58" s="52">
        <f>IFERROR('EUROSTAT EB ktoe'!BX58*Contents!$C$5,0)</f>
        <v>0</v>
      </c>
      <c r="BZ58" s="52">
        <f>IFERROR('EUROSTAT EB ktoe'!BY58*Contents!$C$5,0)</f>
        <v>0</v>
      </c>
      <c r="CA58" s="52">
        <f>IFERROR('EUROSTAT EB ktoe'!BZ58*Contents!$C$5,0)</f>
        <v>0</v>
      </c>
      <c r="CB58" s="53">
        <f>IFERROR('EUROSTAT EB ktoe'!CA58*Contents!$C$5,0)</f>
        <v>0</v>
      </c>
      <c r="CC58" s="52">
        <f>IFERROR('EUROSTAT EB ktoe'!CB58*Contents!$C$5,0)</f>
        <v>0</v>
      </c>
    </row>
    <row r="59" spans="1:81" ht="11.25" customHeight="1" x14ac:dyDescent="0.2">
      <c r="A59" s="83"/>
      <c r="B59" s="47" t="s">
        <v>146</v>
      </c>
      <c r="C59" s="48" t="s">
        <v>247</v>
      </c>
      <c r="D59" s="48"/>
      <c r="E59" s="48"/>
      <c r="F59" s="48"/>
      <c r="G59" s="49"/>
      <c r="H59" s="50" t="s">
        <v>248</v>
      </c>
      <c r="I59" s="167" t="s">
        <v>535</v>
      </c>
      <c r="J59" s="35">
        <f>IFERROR('EUROSTAT EB ktoe'!I59*Contents!$C$5,0)</f>
        <v>0</v>
      </c>
      <c r="K59" s="35">
        <f>IFERROR('EUROSTAT EB ktoe'!J59*Contents!$C$5,0)</f>
        <v>0</v>
      </c>
      <c r="L59" s="51">
        <f>IFERROR('EUROSTAT EB ktoe'!K59*Contents!$C$5,0)</f>
        <v>0</v>
      </c>
      <c r="M59" s="51">
        <f>IFERROR('EUROSTAT EB ktoe'!L59*Contents!$C$5,0)</f>
        <v>0</v>
      </c>
      <c r="N59" s="51">
        <f>IFERROR('EUROSTAT EB ktoe'!M59*Contents!$C$5,0)</f>
        <v>0</v>
      </c>
      <c r="O59" s="51">
        <f>IFERROR('EUROSTAT EB ktoe'!N59*Contents!$C$5,0)</f>
        <v>0</v>
      </c>
      <c r="P59" s="51">
        <f>IFERROR('EUROSTAT EB ktoe'!O59*Contents!$C$5,0)</f>
        <v>0</v>
      </c>
      <c r="Q59" s="51">
        <f>IFERROR('EUROSTAT EB ktoe'!P59*Contents!$C$5,0)</f>
        <v>0</v>
      </c>
      <c r="R59" s="51">
        <f>IFERROR('EUROSTAT EB ktoe'!Q59*Contents!$C$5,0)</f>
        <v>0</v>
      </c>
      <c r="S59" s="51">
        <f>IFERROR('EUROSTAT EB ktoe'!R59*Contents!$C$5,0)</f>
        <v>0</v>
      </c>
      <c r="T59" s="51">
        <f>IFERROR('EUROSTAT EB ktoe'!S59*Contents!$C$5,0)</f>
        <v>0</v>
      </c>
      <c r="U59" s="51">
        <f>IFERROR('EUROSTAT EB ktoe'!T59*Contents!$C$5,0)</f>
        <v>0</v>
      </c>
      <c r="V59" s="35">
        <f>IFERROR('EUROSTAT EB ktoe'!U59*Contents!$C$5,0)</f>
        <v>0</v>
      </c>
      <c r="W59" s="51">
        <f>IFERROR('EUROSTAT EB ktoe'!V59*Contents!$C$5,0)</f>
        <v>0</v>
      </c>
      <c r="X59" s="51">
        <f>IFERROR('EUROSTAT EB ktoe'!W59*Contents!$C$5,0)</f>
        <v>0</v>
      </c>
      <c r="Y59" s="51">
        <f>IFERROR('EUROSTAT EB ktoe'!X59*Contents!$C$5,0)</f>
        <v>0</v>
      </c>
      <c r="Z59" s="51">
        <f>IFERROR('EUROSTAT EB ktoe'!Y59*Contents!$C$5,0)</f>
        <v>0</v>
      </c>
      <c r="AA59" s="35">
        <f>IFERROR('EUROSTAT EB ktoe'!Z59*Contents!$C$5,0)</f>
        <v>0</v>
      </c>
      <c r="AB59" s="51">
        <f>IFERROR('EUROSTAT EB ktoe'!AA59*Contents!$C$5,0)</f>
        <v>0</v>
      </c>
      <c r="AC59" s="51">
        <f>IFERROR('EUROSTAT EB ktoe'!AB59*Contents!$C$5,0)</f>
        <v>0</v>
      </c>
      <c r="AD59" s="52">
        <f>IFERROR('EUROSTAT EB ktoe'!AC59*Contents!$C$5,0)</f>
        <v>0</v>
      </c>
      <c r="AE59" s="35">
        <f>IFERROR('EUROSTAT EB ktoe'!AD59*Contents!$C$5,0)</f>
        <v>0</v>
      </c>
      <c r="AF59" s="51">
        <f>IFERROR('EUROSTAT EB ktoe'!AE59*Contents!$C$5,0)</f>
        <v>0</v>
      </c>
      <c r="AG59" s="51">
        <f>IFERROR('EUROSTAT EB ktoe'!AF59*Contents!$C$5,0)</f>
        <v>0</v>
      </c>
      <c r="AH59" s="51">
        <f>IFERROR('EUROSTAT EB ktoe'!AG59*Contents!$C$5,0)</f>
        <v>0</v>
      </c>
      <c r="AI59" s="51">
        <f>IFERROR('EUROSTAT EB ktoe'!AH59*Contents!$C$5,0)</f>
        <v>0</v>
      </c>
      <c r="AJ59" s="51">
        <f>IFERROR('EUROSTAT EB ktoe'!AI59*Contents!$C$5,0)</f>
        <v>0</v>
      </c>
      <c r="AK59" s="51">
        <f>IFERROR('EUROSTAT EB ktoe'!AJ59*Contents!$C$5,0)</f>
        <v>0</v>
      </c>
      <c r="AL59" s="51">
        <f>IFERROR('EUROSTAT EB ktoe'!AK59*Contents!$C$5,0)</f>
        <v>0</v>
      </c>
      <c r="AM59" s="51">
        <f>IFERROR('EUROSTAT EB ktoe'!AL59*Contents!$C$5,0)</f>
        <v>0</v>
      </c>
      <c r="AN59" s="51">
        <f>IFERROR('EUROSTAT EB ktoe'!AM59*Contents!$C$5,0)</f>
        <v>0</v>
      </c>
      <c r="AO59" s="51">
        <f>IFERROR('EUROSTAT EB ktoe'!AN59*Contents!$C$5,0)</f>
        <v>0</v>
      </c>
      <c r="AP59" s="51">
        <f>IFERROR('EUROSTAT EB ktoe'!AO59*Contents!$C$5,0)</f>
        <v>0</v>
      </c>
      <c r="AQ59" s="51">
        <f>IFERROR('EUROSTAT EB ktoe'!AP59*Contents!$C$5,0)</f>
        <v>0</v>
      </c>
      <c r="AR59" s="51">
        <f>IFERROR('EUROSTAT EB ktoe'!AQ59*Contents!$C$5,0)</f>
        <v>0</v>
      </c>
      <c r="AS59" s="51">
        <f>IFERROR('EUROSTAT EB ktoe'!AR59*Contents!$C$5,0)</f>
        <v>0</v>
      </c>
      <c r="AT59" s="51">
        <f>IFERROR('EUROSTAT EB ktoe'!AS59*Contents!$C$5,0)</f>
        <v>0</v>
      </c>
      <c r="AU59" s="51">
        <f>IFERROR('EUROSTAT EB ktoe'!AT59*Contents!$C$5,0)</f>
        <v>0</v>
      </c>
      <c r="AV59" s="51">
        <f>IFERROR('EUROSTAT EB ktoe'!AU59*Contents!$C$5,0)</f>
        <v>0</v>
      </c>
      <c r="AW59" s="51">
        <f>IFERROR('EUROSTAT EB ktoe'!AV59*Contents!$C$5,0)</f>
        <v>0</v>
      </c>
      <c r="AX59" s="51">
        <f>IFERROR('EUROSTAT EB ktoe'!AW59*Contents!$C$5,0)</f>
        <v>0</v>
      </c>
      <c r="AY59" s="51">
        <f>IFERROR('EUROSTAT EB ktoe'!AX59*Contents!$C$5,0)</f>
        <v>0</v>
      </c>
      <c r="AZ59" s="51">
        <f>IFERROR('EUROSTAT EB ktoe'!AY59*Contents!$C$5,0)</f>
        <v>0</v>
      </c>
      <c r="BA59" s="51">
        <f>IFERROR('EUROSTAT EB ktoe'!AZ59*Contents!$C$5,0)</f>
        <v>0</v>
      </c>
      <c r="BB59" s="52">
        <f>IFERROR('EUROSTAT EB ktoe'!BA59*Contents!$C$5,0)</f>
        <v>0</v>
      </c>
      <c r="BC59" s="35">
        <f>IFERROR('EUROSTAT EB ktoe'!BB59*Contents!$C$5,0)</f>
        <v>0</v>
      </c>
      <c r="BD59" s="51">
        <f>IFERROR('EUROSTAT EB ktoe'!BC59*Contents!$C$5,0)</f>
        <v>0</v>
      </c>
      <c r="BE59" s="51">
        <f>IFERROR('EUROSTAT EB ktoe'!BD59*Contents!$C$5,0)</f>
        <v>0</v>
      </c>
      <c r="BF59" s="51">
        <f>IFERROR('EUROSTAT EB ktoe'!BE59*Contents!$C$5,0)</f>
        <v>0</v>
      </c>
      <c r="BG59" s="51">
        <f>IFERROR('EUROSTAT EB ktoe'!BF59*Contents!$C$5,0)</f>
        <v>0</v>
      </c>
      <c r="BH59" s="51">
        <f>IFERROR('EUROSTAT EB ktoe'!BG59*Contents!$C$5,0)</f>
        <v>0</v>
      </c>
      <c r="BI59" s="51">
        <f>IFERROR('EUROSTAT EB ktoe'!BH59*Contents!$C$5,0)</f>
        <v>0</v>
      </c>
      <c r="BJ59" s="51">
        <f>IFERROR('EUROSTAT EB ktoe'!BI59*Contents!$C$5,0)</f>
        <v>0</v>
      </c>
      <c r="BK59" s="51">
        <f>IFERROR('EUROSTAT EB ktoe'!BJ59*Contents!$C$5,0)</f>
        <v>0</v>
      </c>
      <c r="BL59" s="51">
        <f>IFERROR('EUROSTAT EB ktoe'!BK59*Contents!$C$5,0)</f>
        <v>0</v>
      </c>
      <c r="BM59" s="51">
        <f>IFERROR('EUROSTAT EB ktoe'!BL59*Contents!$C$5,0)</f>
        <v>0</v>
      </c>
      <c r="BN59" s="51">
        <f>IFERROR('EUROSTAT EB ktoe'!BM59*Contents!$C$5,0)</f>
        <v>0</v>
      </c>
      <c r="BO59" s="51">
        <f>IFERROR('EUROSTAT EB ktoe'!BN59*Contents!$C$5,0)</f>
        <v>0</v>
      </c>
      <c r="BP59" s="51">
        <f>IFERROR('EUROSTAT EB ktoe'!BO59*Contents!$C$5,0)</f>
        <v>0</v>
      </c>
      <c r="BQ59" s="51">
        <f>IFERROR('EUROSTAT EB ktoe'!BP59*Contents!$C$5,0)</f>
        <v>0</v>
      </c>
      <c r="BR59" s="51">
        <f>IFERROR('EUROSTAT EB ktoe'!BQ59*Contents!$C$5,0)</f>
        <v>0</v>
      </c>
      <c r="BS59" s="51">
        <f>IFERROR('EUROSTAT EB ktoe'!BR59*Contents!$C$5,0)</f>
        <v>0</v>
      </c>
      <c r="BT59" s="51">
        <f>IFERROR('EUROSTAT EB ktoe'!BS59*Contents!$C$5,0)</f>
        <v>0</v>
      </c>
      <c r="BU59" s="36">
        <f>IFERROR('EUROSTAT EB ktoe'!BT59*Contents!$C$5,0)</f>
        <v>0</v>
      </c>
      <c r="BV59" s="35">
        <f>IFERROR('EUROSTAT EB ktoe'!BU59*Contents!$C$5,0)</f>
        <v>0</v>
      </c>
      <c r="BW59" s="51">
        <f>IFERROR('EUROSTAT EB ktoe'!BV59*Contents!$C$5,0)</f>
        <v>0</v>
      </c>
      <c r="BX59" s="51">
        <f>IFERROR('EUROSTAT EB ktoe'!BW59*Contents!$C$5,0)</f>
        <v>0</v>
      </c>
      <c r="BY59" s="52">
        <f>IFERROR('EUROSTAT EB ktoe'!BX59*Contents!$C$5,0)</f>
        <v>0</v>
      </c>
      <c r="BZ59" s="52">
        <f>IFERROR('EUROSTAT EB ktoe'!BY59*Contents!$C$5,0)</f>
        <v>0</v>
      </c>
      <c r="CA59" s="52">
        <f>IFERROR('EUROSTAT EB ktoe'!BZ59*Contents!$C$5,0)</f>
        <v>0</v>
      </c>
      <c r="CB59" s="53">
        <f>IFERROR('EUROSTAT EB ktoe'!CA59*Contents!$C$5,0)</f>
        <v>0</v>
      </c>
      <c r="CC59" s="52">
        <f>IFERROR('EUROSTAT EB ktoe'!CB59*Contents!$C$5,0)</f>
        <v>0</v>
      </c>
    </row>
    <row r="60" spans="1:81" ht="11.25" customHeight="1" x14ac:dyDescent="0.2">
      <c r="A60" s="83"/>
      <c r="B60" s="47" t="s">
        <v>146</v>
      </c>
      <c r="C60" s="48" t="s">
        <v>249</v>
      </c>
      <c r="D60" s="48"/>
      <c r="E60" s="48"/>
      <c r="F60" s="48"/>
      <c r="G60" s="49"/>
      <c r="H60" s="50" t="s">
        <v>250</v>
      </c>
      <c r="I60" s="167" t="s">
        <v>536</v>
      </c>
      <c r="J60" s="35">
        <f>IFERROR('EUROSTAT EB ktoe'!I60*Contents!$C$5,0)</f>
        <v>11242.520964000001</v>
      </c>
      <c r="K60" s="35">
        <f>IFERROR('EUROSTAT EB ktoe'!J60*Contents!$C$5,0)</f>
        <v>0</v>
      </c>
      <c r="L60" s="51">
        <f>IFERROR('EUROSTAT EB ktoe'!K60*Contents!$C$5,0)</f>
        <v>0</v>
      </c>
      <c r="M60" s="51">
        <f>IFERROR('EUROSTAT EB ktoe'!L60*Contents!$C$5,0)</f>
        <v>0</v>
      </c>
      <c r="N60" s="51">
        <f>IFERROR('EUROSTAT EB ktoe'!M60*Contents!$C$5,0)</f>
        <v>0</v>
      </c>
      <c r="O60" s="51">
        <f>IFERROR('EUROSTAT EB ktoe'!N60*Contents!$C$5,0)</f>
        <v>0</v>
      </c>
      <c r="P60" s="51">
        <f>IFERROR('EUROSTAT EB ktoe'!O60*Contents!$C$5,0)</f>
        <v>0</v>
      </c>
      <c r="Q60" s="51">
        <f>IFERROR('EUROSTAT EB ktoe'!P60*Contents!$C$5,0)</f>
        <v>0</v>
      </c>
      <c r="R60" s="51">
        <f>IFERROR('EUROSTAT EB ktoe'!Q60*Contents!$C$5,0)</f>
        <v>0</v>
      </c>
      <c r="S60" s="51">
        <f>IFERROR('EUROSTAT EB ktoe'!R60*Contents!$C$5,0)</f>
        <v>0</v>
      </c>
      <c r="T60" s="51">
        <f>IFERROR('EUROSTAT EB ktoe'!S60*Contents!$C$5,0)</f>
        <v>0</v>
      </c>
      <c r="U60" s="51">
        <f>IFERROR('EUROSTAT EB ktoe'!T60*Contents!$C$5,0)</f>
        <v>0</v>
      </c>
      <c r="V60" s="35">
        <f>IFERROR('EUROSTAT EB ktoe'!U60*Contents!$C$5,0)</f>
        <v>0</v>
      </c>
      <c r="W60" s="51">
        <f>IFERROR('EUROSTAT EB ktoe'!V60*Contents!$C$5,0)</f>
        <v>0</v>
      </c>
      <c r="X60" s="51">
        <f>IFERROR('EUROSTAT EB ktoe'!W60*Contents!$C$5,0)</f>
        <v>0</v>
      </c>
      <c r="Y60" s="51">
        <f>IFERROR('EUROSTAT EB ktoe'!X60*Contents!$C$5,0)</f>
        <v>0</v>
      </c>
      <c r="Z60" s="51">
        <f>IFERROR('EUROSTAT EB ktoe'!Y60*Contents!$C$5,0)</f>
        <v>0</v>
      </c>
      <c r="AA60" s="35">
        <f>IFERROR('EUROSTAT EB ktoe'!Z60*Contents!$C$5,0)</f>
        <v>0</v>
      </c>
      <c r="AB60" s="51">
        <f>IFERROR('EUROSTAT EB ktoe'!AA60*Contents!$C$5,0)</f>
        <v>0</v>
      </c>
      <c r="AC60" s="51">
        <f>IFERROR('EUROSTAT EB ktoe'!AB60*Contents!$C$5,0)</f>
        <v>0</v>
      </c>
      <c r="AD60" s="52">
        <f>IFERROR('EUROSTAT EB ktoe'!AC60*Contents!$C$5,0)</f>
        <v>0</v>
      </c>
      <c r="AE60" s="35">
        <f>IFERROR('EUROSTAT EB ktoe'!AD60*Contents!$C$5,0)</f>
        <v>0</v>
      </c>
      <c r="AF60" s="51">
        <f>IFERROR('EUROSTAT EB ktoe'!AE60*Contents!$C$5,0)</f>
        <v>0</v>
      </c>
      <c r="AG60" s="51">
        <f>IFERROR('EUROSTAT EB ktoe'!AF60*Contents!$C$5,0)</f>
        <v>0</v>
      </c>
      <c r="AH60" s="51">
        <f>IFERROR('EUROSTAT EB ktoe'!AG60*Contents!$C$5,0)</f>
        <v>0</v>
      </c>
      <c r="AI60" s="51">
        <f>IFERROR('EUROSTAT EB ktoe'!AH60*Contents!$C$5,0)</f>
        <v>0</v>
      </c>
      <c r="AJ60" s="51">
        <f>IFERROR('EUROSTAT EB ktoe'!AI60*Contents!$C$5,0)</f>
        <v>0</v>
      </c>
      <c r="AK60" s="51">
        <f>IFERROR('EUROSTAT EB ktoe'!AJ60*Contents!$C$5,0)</f>
        <v>0</v>
      </c>
      <c r="AL60" s="51">
        <f>IFERROR('EUROSTAT EB ktoe'!AK60*Contents!$C$5,0)</f>
        <v>0</v>
      </c>
      <c r="AM60" s="51">
        <f>IFERROR('EUROSTAT EB ktoe'!AL60*Contents!$C$5,0)</f>
        <v>0</v>
      </c>
      <c r="AN60" s="51">
        <f>IFERROR('EUROSTAT EB ktoe'!AM60*Contents!$C$5,0)</f>
        <v>0</v>
      </c>
      <c r="AO60" s="51">
        <f>IFERROR('EUROSTAT EB ktoe'!AN60*Contents!$C$5,0)</f>
        <v>0</v>
      </c>
      <c r="AP60" s="51">
        <f>IFERROR('EUROSTAT EB ktoe'!AO60*Contents!$C$5,0)</f>
        <v>0</v>
      </c>
      <c r="AQ60" s="51">
        <f>IFERROR('EUROSTAT EB ktoe'!AP60*Contents!$C$5,0)</f>
        <v>0</v>
      </c>
      <c r="AR60" s="51">
        <f>IFERROR('EUROSTAT EB ktoe'!AQ60*Contents!$C$5,0)</f>
        <v>0</v>
      </c>
      <c r="AS60" s="51">
        <f>IFERROR('EUROSTAT EB ktoe'!AR60*Contents!$C$5,0)</f>
        <v>0</v>
      </c>
      <c r="AT60" s="51">
        <f>IFERROR('EUROSTAT EB ktoe'!AS60*Contents!$C$5,0)</f>
        <v>0</v>
      </c>
      <c r="AU60" s="51">
        <f>IFERROR('EUROSTAT EB ktoe'!AT60*Contents!$C$5,0)</f>
        <v>0</v>
      </c>
      <c r="AV60" s="51">
        <f>IFERROR('EUROSTAT EB ktoe'!AU60*Contents!$C$5,0)</f>
        <v>0</v>
      </c>
      <c r="AW60" s="51">
        <f>IFERROR('EUROSTAT EB ktoe'!AV60*Contents!$C$5,0)</f>
        <v>0</v>
      </c>
      <c r="AX60" s="51">
        <f>IFERROR('EUROSTAT EB ktoe'!AW60*Contents!$C$5,0)</f>
        <v>0</v>
      </c>
      <c r="AY60" s="51">
        <f>IFERROR('EUROSTAT EB ktoe'!AX60*Contents!$C$5,0)</f>
        <v>0</v>
      </c>
      <c r="AZ60" s="51">
        <f>IFERROR('EUROSTAT EB ktoe'!AY60*Contents!$C$5,0)</f>
        <v>0</v>
      </c>
      <c r="BA60" s="51">
        <f>IFERROR('EUROSTAT EB ktoe'!AZ60*Contents!$C$5,0)</f>
        <v>0</v>
      </c>
      <c r="BB60" s="52">
        <f>IFERROR('EUROSTAT EB ktoe'!BA60*Contents!$C$5,0)</f>
        <v>0</v>
      </c>
      <c r="BC60" s="35">
        <f>IFERROR('EUROSTAT EB ktoe'!BB60*Contents!$C$5,0)</f>
        <v>0</v>
      </c>
      <c r="BD60" s="51">
        <f>IFERROR('EUROSTAT EB ktoe'!BC60*Contents!$C$5,0)</f>
        <v>0</v>
      </c>
      <c r="BE60" s="51">
        <f>IFERROR('EUROSTAT EB ktoe'!BD60*Contents!$C$5,0)</f>
        <v>0</v>
      </c>
      <c r="BF60" s="51">
        <f>IFERROR('EUROSTAT EB ktoe'!BE60*Contents!$C$5,0)</f>
        <v>0</v>
      </c>
      <c r="BG60" s="51">
        <f>IFERROR('EUROSTAT EB ktoe'!BF60*Contents!$C$5,0)</f>
        <v>0</v>
      </c>
      <c r="BH60" s="51">
        <f>IFERROR('EUROSTAT EB ktoe'!BG60*Contents!$C$5,0)</f>
        <v>0</v>
      </c>
      <c r="BI60" s="51">
        <f>IFERROR('EUROSTAT EB ktoe'!BH60*Contents!$C$5,0)</f>
        <v>0</v>
      </c>
      <c r="BJ60" s="51">
        <f>IFERROR('EUROSTAT EB ktoe'!BI60*Contents!$C$5,0)</f>
        <v>0</v>
      </c>
      <c r="BK60" s="51">
        <f>IFERROR('EUROSTAT EB ktoe'!BJ60*Contents!$C$5,0)</f>
        <v>0</v>
      </c>
      <c r="BL60" s="51">
        <f>IFERROR('EUROSTAT EB ktoe'!BK60*Contents!$C$5,0)</f>
        <v>0</v>
      </c>
      <c r="BM60" s="51">
        <f>IFERROR('EUROSTAT EB ktoe'!BL60*Contents!$C$5,0)</f>
        <v>0</v>
      </c>
      <c r="BN60" s="51">
        <f>IFERROR('EUROSTAT EB ktoe'!BM60*Contents!$C$5,0)</f>
        <v>0</v>
      </c>
      <c r="BO60" s="51">
        <f>IFERROR('EUROSTAT EB ktoe'!BN60*Contents!$C$5,0)</f>
        <v>0</v>
      </c>
      <c r="BP60" s="51">
        <f>IFERROR('EUROSTAT EB ktoe'!BO60*Contents!$C$5,0)</f>
        <v>0</v>
      </c>
      <c r="BQ60" s="51">
        <f>IFERROR('EUROSTAT EB ktoe'!BP60*Contents!$C$5,0)</f>
        <v>0</v>
      </c>
      <c r="BR60" s="51">
        <f>IFERROR('EUROSTAT EB ktoe'!BQ60*Contents!$C$5,0)</f>
        <v>0</v>
      </c>
      <c r="BS60" s="51">
        <f>IFERROR('EUROSTAT EB ktoe'!BR60*Contents!$C$5,0)</f>
        <v>0</v>
      </c>
      <c r="BT60" s="51">
        <f>IFERROR('EUROSTAT EB ktoe'!BS60*Contents!$C$5,0)</f>
        <v>0</v>
      </c>
      <c r="BU60" s="36">
        <f>IFERROR('EUROSTAT EB ktoe'!BT60*Contents!$C$5,0)</f>
        <v>0</v>
      </c>
      <c r="BV60" s="35">
        <f>IFERROR('EUROSTAT EB ktoe'!BU60*Contents!$C$5,0)</f>
        <v>0</v>
      </c>
      <c r="BW60" s="51">
        <f>IFERROR('EUROSTAT EB ktoe'!BV60*Contents!$C$5,0)</f>
        <v>0</v>
      </c>
      <c r="BX60" s="51">
        <f>IFERROR('EUROSTAT EB ktoe'!BW60*Contents!$C$5,0)</f>
        <v>0</v>
      </c>
      <c r="BY60" s="52">
        <f>IFERROR('EUROSTAT EB ktoe'!BX60*Contents!$C$5,0)</f>
        <v>0</v>
      </c>
      <c r="BZ60" s="52">
        <f>IFERROR('EUROSTAT EB ktoe'!BY60*Contents!$C$5,0)</f>
        <v>9031.1788080000006</v>
      </c>
      <c r="CA60" s="52">
        <f>IFERROR('EUROSTAT EB ktoe'!BZ60*Contents!$C$5,0)</f>
        <v>2211.384024</v>
      </c>
      <c r="CB60" s="53">
        <f>IFERROR('EUROSTAT EB ktoe'!CA60*Contents!$C$5,0)</f>
        <v>9160.9696080000012</v>
      </c>
      <c r="CC60" s="52">
        <f>IFERROR('EUROSTAT EB ktoe'!CB60*Contents!$C$5,0)</f>
        <v>1699.2127800000001</v>
      </c>
    </row>
    <row r="61" spans="1:81" ht="11.25" customHeight="1" x14ac:dyDescent="0.2">
      <c r="A61" s="47" t="s">
        <v>146</v>
      </c>
      <c r="B61" s="48" t="s">
        <v>200</v>
      </c>
      <c r="C61" s="48"/>
      <c r="D61" s="48"/>
      <c r="E61" s="48"/>
      <c r="F61" s="48"/>
      <c r="G61" s="49"/>
      <c r="H61" s="50" t="s">
        <v>251</v>
      </c>
      <c r="I61" s="167" t="s">
        <v>537</v>
      </c>
      <c r="J61" s="35">
        <f>IFERROR('EUROSTAT EB ktoe'!I61*Contents!$C$5,0)</f>
        <v>75315.884651999993</v>
      </c>
      <c r="K61" s="35">
        <f>IFERROR('EUROSTAT EB ktoe'!J61*Contents!$C$5,0)</f>
        <v>59424.550307999998</v>
      </c>
      <c r="L61" s="51">
        <f>IFERROR('EUROSTAT EB ktoe'!K61*Contents!$C$5,0)</f>
        <v>0</v>
      </c>
      <c r="M61" s="51">
        <f>IFERROR('EUROSTAT EB ktoe'!L61*Contents!$C$5,0)</f>
        <v>0</v>
      </c>
      <c r="N61" s="51">
        <f>IFERROR('EUROSTAT EB ktoe'!M61*Contents!$C$5,0)</f>
        <v>0</v>
      </c>
      <c r="O61" s="51">
        <f>IFERROR('EUROSTAT EB ktoe'!N61*Contents!$C$5,0)</f>
        <v>0</v>
      </c>
      <c r="P61" s="51">
        <f>IFERROR('EUROSTAT EB ktoe'!O61*Contents!$C$5,0)</f>
        <v>0</v>
      </c>
      <c r="Q61" s="51">
        <f>IFERROR('EUROSTAT EB ktoe'!P61*Contents!$C$5,0)</f>
        <v>0</v>
      </c>
      <c r="R61" s="51">
        <f>IFERROR('EUROSTAT EB ktoe'!Q61*Contents!$C$5,0)</f>
        <v>56653.098048</v>
      </c>
      <c r="S61" s="51">
        <f>IFERROR('EUROSTAT EB ktoe'!R61*Contents!$C$5,0)</f>
        <v>0</v>
      </c>
      <c r="T61" s="51">
        <f>IFERROR('EUROSTAT EB ktoe'!S61*Contents!$C$5,0)</f>
        <v>2771.45226</v>
      </c>
      <c r="U61" s="51">
        <f>IFERROR('EUROSTAT EB ktoe'!T61*Contents!$C$5,0)</f>
        <v>0</v>
      </c>
      <c r="V61" s="35">
        <f>IFERROR('EUROSTAT EB ktoe'!U61*Contents!$C$5,0)</f>
        <v>15891.334344000001</v>
      </c>
      <c r="W61" s="51">
        <f>IFERROR('EUROSTAT EB ktoe'!V61*Contents!$C$5,0)</f>
        <v>0</v>
      </c>
      <c r="X61" s="51">
        <f>IFERROR('EUROSTAT EB ktoe'!W61*Contents!$C$5,0)</f>
        <v>15891.334344000001</v>
      </c>
      <c r="Y61" s="51">
        <f>IFERROR('EUROSTAT EB ktoe'!X61*Contents!$C$5,0)</f>
        <v>0</v>
      </c>
      <c r="Z61" s="51">
        <f>IFERROR('EUROSTAT EB ktoe'!Y61*Contents!$C$5,0)</f>
        <v>0</v>
      </c>
      <c r="AA61" s="35">
        <f>IFERROR('EUROSTAT EB ktoe'!Z61*Contents!$C$5,0)</f>
        <v>0</v>
      </c>
      <c r="AB61" s="51">
        <f>IFERROR('EUROSTAT EB ktoe'!AA61*Contents!$C$5,0)</f>
        <v>0</v>
      </c>
      <c r="AC61" s="51">
        <f>IFERROR('EUROSTAT EB ktoe'!AB61*Contents!$C$5,0)</f>
        <v>0</v>
      </c>
      <c r="AD61" s="52">
        <f>IFERROR('EUROSTAT EB ktoe'!AC61*Contents!$C$5,0)</f>
        <v>0</v>
      </c>
      <c r="AE61" s="35">
        <f>IFERROR('EUROSTAT EB ktoe'!AD61*Contents!$C$5,0)</f>
        <v>0</v>
      </c>
      <c r="AF61" s="51">
        <f>IFERROR('EUROSTAT EB ktoe'!AE61*Contents!$C$5,0)</f>
        <v>0</v>
      </c>
      <c r="AG61" s="51">
        <f>IFERROR('EUROSTAT EB ktoe'!AF61*Contents!$C$5,0)</f>
        <v>0</v>
      </c>
      <c r="AH61" s="51">
        <f>IFERROR('EUROSTAT EB ktoe'!AG61*Contents!$C$5,0)</f>
        <v>0</v>
      </c>
      <c r="AI61" s="51">
        <f>IFERROR('EUROSTAT EB ktoe'!AH61*Contents!$C$5,0)</f>
        <v>0</v>
      </c>
      <c r="AJ61" s="51">
        <f>IFERROR('EUROSTAT EB ktoe'!AI61*Contents!$C$5,0)</f>
        <v>0</v>
      </c>
      <c r="AK61" s="51">
        <f>IFERROR('EUROSTAT EB ktoe'!AJ61*Contents!$C$5,0)</f>
        <v>0</v>
      </c>
      <c r="AL61" s="51">
        <f>IFERROR('EUROSTAT EB ktoe'!AK61*Contents!$C$5,0)</f>
        <v>0</v>
      </c>
      <c r="AM61" s="51">
        <f>IFERROR('EUROSTAT EB ktoe'!AL61*Contents!$C$5,0)</f>
        <v>0</v>
      </c>
      <c r="AN61" s="51">
        <f>IFERROR('EUROSTAT EB ktoe'!AM61*Contents!$C$5,0)</f>
        <v>0</v>
      </c>
      <c r="AO61" s="51">
        <f>IFERROR('EUROSTAT EB ktoe'!AN61*Contents!$C$5,0)</f>
        <v>0</v>
      </c>
      <c r="AP61" s="51">
        <f>IFERROR('EUROSTAT EB ktoe'!AO61*Contents!$C$5,0)</f>
        <v>0</v>
      </c>
      <c r="AQ61" s="51">
        <f>IFERROR('EUROSTAT EB ktoe'!AP61*Contents!$C$5,0)</f>
        <v>0</v>
      </c>
      <c r="AR61" s="51">
        <f>IFERROR('EUROSTAT EB ktoe'!AQ61*Contents!$C$5,0)</f>
        <v>0</v>
      </c>
      <c r="AS61" s="51">
        <f>IFERROR('EUROSTAT EB ktoe'!AR61*Contents!$C$5,0)</f>
        <v>0</v>
      </c>
      <c r="AT61" s="51">
        <f>IFERROR('EUROSTAT EB ktoe'!AS61*Contents!$C$5,0)</f>
        <v>0</v>
      </c>
      <c r="AU61" s="51">
        <f>IFERROR('EUROSTAT EB ktoe'!AT61*Contents!$C$5,0)</f>
        <v>0</v>
      </c>
      <c r="AV61" s="51">
        <f>IFERROR('EUROSTAT EB ktoe'!AU61*Contents!$C$5,0)</f>
        <v>0</v>
      </c>
      <c r="AW61" s="51">
        <f>IFERROR('EUROSTAT EB ktoe'!AV61*Contents!$C$5,0)</f>
        <v>0</v>
      </c>
      <c r="AX61" s="51">
        <f>IFERROR('EUROSTAT EB ktoe'!AW61*Contents!$C$5,0)</f>
        <v>0</v>
      </c>
      <c r="AY61" s="51">
        <f>IFERROR('EUROSTAT EB ktoe'!AX61*Contents!$C$5,0)</f>
        <v>0</v>
      </c>
      <c r="AZ61" s="51">
        <f>IFERROR('EUROSTAT EB ktoe'!AY61*Contents!$C$5,0)</f>
        <v>0</v>
      </c>
      <c r="BA61" s="51">
        <f>IFERROR('EUROSTAT EB ktoe'!AZ61*Contents!$C$5,0)</f>
        <v>0</v>
      </c>
      <c r="BB61" s="52">
        <f>IFERROR('EUROSTAT EB ktoe'!BA61*Contents!$C$5,0)</f>
        <v>0</v>
      </c>
      <c r="BC61" s="35">
        <f>IFERROR('EUROSTAT EB ktoe'!BB61*Contents!$C$5,0)</f>
        <v>0</v>
      </c>
      <c r="BD61" s="51">
        <f>IFERROR('EUROSTAT EB ktoe'!BC61*Contents!$C$5,0)</f>
        <v>0</v>
      </c>
      <c r="BE61" s="51">
        <f>IFERROR('EUROSTAT EB ktoe'!BD61*Contents!$C$5,0)</f>
        <v>0</v>
      </c>
      <c r="BF61" s="51">
        <f>IFERROR('EUROSTAT EB ktoe'!BE61*Contents!$C$5,0)</f>
        <v>0</v>
      </c>
      <c r="BG61" s="51">
        <f>IFERROR('EUROSTAT EB ktoe'!BF61*Contents!$C$5,0)</f>
        <v>0</v>
      </c>
      <c r="BH61" s="51">
        <f>IFERROR('EUROSTAT EB ktoe'!BG61*Contents!$C$5,0)</f>
        <v>0</v>
      </c>
      <c r="BI61" s="51">
        <f>IFERROR('EUROSTAT EB ktoe'!BH61*Contents!$C$5,0)</f>
        <v>0</v>
      </c>
      <c r="BJ61" s="51">
        <f>IFERROR('EUROSTAT EB ktoe'!BI61*Contents!$C$5,0)</f>
        <v>0</v>
      </c>
      <c r="BK61" s="51">
        <f>IFERROR('EUROSTAT EB ktoe'!BJ61*Contents!$C$5,0)</f>
        <v>0</v>
      </c>
      <c r="BL61" s="51">
        <f>IFERROR('EUROSTAT EB ktoe'!BK61*Contents!$C$5,0)</f>
        <v>0</v>
      </c>
      <c r="BM61" s="51">
        <f>IFERROR('EUROSTAT EB ktoe'!BL61*Contents!$C$5,0)</f>
        <v>0</v>
      </c>
      <c r="BN61" s="51">
        <f>IFERROR('EUROSTAT EB ktoe'!BM61*Contents!$C$5,0)</f>
        <v>0</v>
      </c>
      <c r="BO61" s="51">
        <f>IFERROR('EUROSTAT EB ktoe'!BN61*Contents!$C$5,0)</f>
        <v>0</v>
      </c>
      <c r="BP61" s="51">
        <f>IFERROR('EUROSTAT EB ktoe'!BO61*Contents!$C$5,0)</f>
        <v>0</v>
      </c>
      <c r="BQ61" s="51">
        <f>IFERROR('EUROSTAT EB ktoe'!BP61*Contents!$C$5,0)</f>
        <v>0</v>
      </c>
      <c r="BR61" s="51">
        <f>IFERROR('EUROSTAT EB ktoe'!BQ61*Contents!$C$5,0)</f>
        <v>0</v>
      </c>
      <c r="BS61" s="51">
        <f>IFERROR('EUROSTAT EB ktoe'!BR61*Contents!$C$5,0)</f>
        <v>0</v>
      </c>
      <c r="BT61" s="51">
        <f>IFERROR('EUROSTAT EB ktoe'!BS61*Contents!$C$5,0)</f>
        <v>0</v>
      </c>
      <c r="BU61" s="36">
        <f>IFERROR('EUROSTAT EB ktoe'!BT61*Contents!$C$5,0)</f>
        <v>0</v>
      </c>
      <c r="BV61" s="35">
        <f>IFERROR('EUROSTAT EB ktoe'!BU61*Contents!$C$5,0)</f>
        <v>0</v>
      </c>
      <c r="BW61" s="51">
        <f>IFERROR('EUROSTAT EB ktoe'!BV61*Contents!$C$5,0)</f>
        <v>0</v>
      </c>
      <c r="BX61" s="51">
        <f>IFERROR('EUROSTAT EB ktoe'!BW61*Contents!$C$5,0)</f>
        <v>0</v>
      </c>
      <c r="BY61" s="52">
        <f>IFERROR('EUROSTAT EB ktoe'!BX61*Contents!$C$5,0)</f>
        <v>0</v>
      </c>
      <c r="BZ61" s="52">
        <f>IFERROR('EUROSTAT EB ktoe'!BY61*Contents!$C$5,0)</f>
        <v>0</v>
      </c>
      <c r="CA61" s="52">
        <f>IFERROR('EUROSTAT EB ktoe'!BZ61*Contents!$C$5,0)</f>
        <v>0</v>
      </c>
      <c r="CB61" s="53">
        <f>IFERROR('EUROSTAT EB ktoe'!CA61*Contents!$C$5,0)</f>
        <v>75315.884651999993</v>
      </c>
      <c r="CC61" s="52">
        <f>IFERROR('EUROSTAT EB ktoe'!CB61*Contents!$C$5,0)</f>
        <v>0</v>
      </c>
    </row>
    <row r="62" spans="1:81" ht="11.25" customHeight="1" x14ac:dyDescent="0.2">
      <c r="A62" s="47" t="s">
        <v>146</v>
      </c>
      <c r="B62" s="48" t="s">
        <v>202</v>
      </c>
      <c r="C62" s="48"/>
      <c r="D62" s="48"/>
      <c r="E62" s="48"/>
      <c r="F62" s="48"/>
      <c r="G62" s="49"/>
      <c r="H62" s="50" t="s">
        <v>252</v>
      </c>
      <c r="I62" s="167" t="s">
        <v>538</v>
      </c>
      <c r="J62" s="35">
        <f>IFERROR('EUROSTAT EB ktoe'!I62*Contents!$C$5,0)</f>
        <v>34061.543928000006</v>
      </c>
      <c r="K62" s="35">
        <f>IFERROR('EUROSTAT EB ktoe'!J62*Contents!$C$5,0)</f>
        <v>0</v>
      </c>
      <c r="L62" s="51">
        <f>IFERROR('EUROSTAT EB ktoe'!K62*Contents!$C$5,0)</f>
        <v>0</v>
      </c>
      <c r="M62" s="51">
        <f>IFERROR('EUROSTAT EB ktoe'!L62*Contents!$C$5,0)</f>
        <v>0</v>
      </c>
      <c r="N62" s="51">
        <f>IFERROR('EUROSTAT EB ktoe'!M62*Contents!$C$5,0)</f>
        <v>0</v>
      </c>
      <c r="O62" s="51">
        <f>IFERROR('EUROSTAT EB ktoe'!N62*Contents!$C$5,0)</f>
        <v>0</v>
      </c>
      <c r="P62" s="51">
        <f>IFERROR('EUROSTAT EB ktoe'!O62*Contents!$C$5,0)</f>
        <v>0</v>
      </c>
      <c r="Q62" s="51">
        <f>IFERROR('EUROSTAT EB ktoe'!P62*Contents!$C$5,0)</f>
        <v>0</v>
      </c>
      <c r="R62" s="51">
        <f>IFERROR('EUROSTAT EB ktoe'!Q62*Contents!$C$5,0)</f>
        <v>0</v>
      </c>
      <c r="S62" s="51">
        <f>IFERROR('EUROSTAT EB ktoe'!R62*Contents!$C$5,0)</f>
        <v>0</v>
      </c>
      <c r="T62" s="51">
        <f>IFERROR('EUROSTAT EB ktoe'!S62*Contents!$C$5,0)</f>
        <v>0</v>
      </c>
      <c r="U62" s="51">
        <f>IFERROR('EUROSTAT EB ktoe'!T62*Contents!$C$5,0)</f>
        <v>0</v>
      </c>
      <c r="V62" s="35">
        <f>IFERROR('EUROSTAT EB ktoe'!U62*Contents!$C$5,0)</f>
        <v>34061.543928000006</v>
      </c>
      <c r="W62" s="51">
        <f>IFERROR('EUROSTAT EB ktoe'!V62*Contents!$C$5,0)</f>
        <v>0</v>
      </c>
      <c r="X62" s="51">
        <f>IFERROR('EUROSTAT EB ktoe'!W62*Contents!$C$5,0)</f>
        <v>0</v>
      </c>
      <c r="Y62" s="51">
        <f>IFERROR('EUROSTAT EB ktoe'!X62*Contents!$C$5,0)</f>
        <v>34061.543928000006</v>
      </c>
      <c r="Z62" s="51">
        <f>IFERROR('EUROSTAT EB ktoe'!Y62*Contents!$C$5,0)</f>
        <v>0</v>
      </c>
      <c r="AA62" s="35">
        <f>IFERROR('EUROSTAT EB ktoe'!Z62*Contents!$C$5,0)</f>
        <v>0</v>
      </c>
      <c r="AB62" s="51">
        <f>IFERROR('EUROSTAT EB ktoe'!AA62*Contents!$C$5,0)</f>
        <v>0</v>
      </c>
      <c r="AC62" s="51">
        <f>IFERROR('EUROSTAT EB ktoe'!AB62*Contents!$C$5,0)</f>
        <v>0</v>
      </c>
      <c r="AD62" s="52">
        <f>IFERROR('EUROSTAT EB ktoe'!AC62*Contents!$C$5,0)</f>
        <v>0</v>
      </c>
      <c r="AE62" s="35">
        <f>IFERROR('EUROSTAT EB ktoe'!AD62*Contents!$C$5,0)</f>
        <v>0</v>
      </c>
      <c r="AF62" s="51">
        <f>IFERROR('EUROSTAT EB ktoe'!AE62*Contents!$C$5,0)</f>
        <v>0</v>
      </c>
      <c r="AG62" s="51">
        <f>IFERROR('EUROSTAT EB ktoe'!AF62*Contents!$C$5,0)</f>
        <v>0</v>
      </c>
      <c r="AH62" s="51">
        <f>IFERROR('EUROSTAT EB ktoe'!AG62*Contents!$C$5,0)</f>
        <v>0</v>
      </c>
      <c r="AI62" s="51">
        <f>IFERROR('EUROSTAT EB ktoe'!AH62*Contents!$C$5,0)</f>
        <v>0</v>
      </c>
      <c r="AJ62" s="51">
        <f>IFERROR('EUROSTAT EB ktoe'!AI62*Contents!$C$5,0)</f>
        <v>0</v>
      </c>
      <c r="AK62" s="51">
        <f>IFERROR('EUROSTAT EB ktoe'!AJ62*Contents!$C$5,0)</f>
        <v>0</v>
      </c>
      <c r="AL62" s="51">
        <f>IFERROR('EUROSTAT EB ktoe'!AK62*Contents!$C$5,0)</f>
        <v>0</v>
      </c>
      <c r="AM62" s="51">
        <f>IFERROR('EUROSTAT EB ktoe'!AL62*Contents!$C$5,0)</f>
        <v>0</v>
      </c>
      <c r="AN62" s="51">
        <f>IFERROR('EUROSTAT EB ktoe'!AM62*Contents!$C$5,0)</f>
        <v>0</v>
      </c>
      <c r="AO62" s="51">
        <f>IFERROR('EUROSTAT EB ktoe'!AN62*Contents!$C$5,0)</f>
        <v>0</v>
      </c>
      <c r="AP62" s="51">
        <f>IFERROR('EUROSTAT EB ktoe'!AO62*Contents!$C$5,0)</f>
        <v>0</v>
      </c>
      <c r="AQ62" s="51">
        <f>IFERROR('EUROSTAT EB ktoe'!AP62*Contents!$C$5,0)</f>
        <v>0</v>
      </c>
      <c r="AR62" s="51">
        <f>IFERROR('EUROSTAT EB ktoe'!AQ62*Contents!$C$5,0)</f>
        <v>0</v>
      </c>
      <c r="AS62" s="51">
        <f>IFERROR('EUROSTAT EB ktoe'!AR62*Contents!$C$5,0)</f>
        <v>0</v>
      </c>
      <c r="AT62" s="51">
        <f>IFERROR('EUROSTAT EB ktoe'!AS62*Contents!$C$5,0)</f>
        <v>0</v>
      </c>
      <c r="AU62" s="51">
        <f>IFERROR('EUROSTAT EB ktoe'!AT62*Contents!$C$5,0)</f>
        <v>0</v>
      </c>
      <c r="AV62" s="51">
        <f>IFERROR('EUROSTAT EB ktoe'!AU62*Contents!$C$5,0)</f>
        <v>0</v>
      </c>
      <c r="AW62" s="51">
        <f>IFERROR('EUROSTAT EB ktoe'!AV62*Contents!$C$5,0)</f>
        <v>0</v>
      </c>
      <c r="AX62" s="51">
        <f>IFERROR('EUROSTAT EB ktoe'!AW62*Contents!$C$5,0)</f>
        <v>0</v>
      </c>
      <c r="AY62" s="51">
        <f>IFERROR('EUROSTAT EB ktoe'!AX62*Contents!$C$5,0)</f>
        <v>0</v>
      </c>
      <c r="AZ62" s="51">
        <f>IFERROR('EUROSTAT EB ktoe'!AY62*Contents!$C$5,0)</f>
        <v>0</v>
      </c>
      <c r="BA62" s="51">
        <f>IFERROR('EUROSTAT EB ktoe'!AZ62*Contents!$C$5,0)</f>
        <v>0</v>
      </c>
      <c r="BB62" s="52">
        <f>IFERROR('EUROSTAT EB ktoe'!BA62*Contents!$C$5,0)</f>
        <v>0</v>
      </c>
      <c r="BC62" s="35">
        <f>IFERROR('EUROSTAT EB ktoe'!BB62*Contents!$C$5,0)</f>
        <v>0</v>
      </c>
      <c r="BD62" s="51">
        <f>IFERROR('EUROSTAT EB ktoe'!BC62*Contents!$C$5,0)</f>
        <v>0</v>
      </c>
      <c r="BE62" s="51">
        <f>IFERROR('EUROSTAT EB ktoe'!BD62*Contents!$C$5,0)</f>
        <v>0</v>
      </c>
      <c r="BF62" s="51">
        <f>IFERROR('EUROSTAT EB ktoe'!BE62*Contents!$C$5,0)</f>
        <v>0</v>
      </c>
      <c r="BG62" s="51">
        <f>IFERROR('EUROSTAT EB ktoe'!BF62*Contents!$C$5,0)</f>
        <v>0</v>
      </c>
      <c r="BH62" s="51">
        <f>IFERROR('EUROSTAT EB ktoe'!BG62*Contents!$C$5,0)</f>
        <v>0</v>
      </c>
      <c r="BI62" s="51">
        <f>IFERROR('EUROSTAT EB ktoe'!BH62*Contents!$C$5,0)</f>
        <v>0</v>
      </c>
      <c r="BJ62" s="51">
        <f>IFERROR('EUROSTAT EB ktoe'!BI62*Contents!$C$5,0)</f>
        <v>0</v>
      </c>
      <c r="BK62" s="51">
        <f>IFERROR('EUROSTAT EB ktoe'!BJ62*Contents!$C$5,0)</f>
        <v>0</v>
      </c>
      <c r="BL62" s="51">
        <f>IFERROR('EUROSTAT EB ktoe'!BK62*Contents!$C$5,0)</f>
        <v>0</v>
      </c>
      <c r="BM62" s="51">
        <f>IFERROR('EUROSTAT EB ktoe'!BL62*Contents!$C$5,0)</f>
        <v>0</v>
      </c>
      <c r="BN62" s="51">
        <f>IFERROR('EUROSTAT EB ktoe'!BM62*Contents!$C$5,0)</f>
        <v>0</v>
      </c>
      <c r="BO62" s="51">
        <f>IFERROR('EUROSTAT EB ktoe'!BN62*Contents!$C$5,0)</f>
        <v>0</v>
      </c>
      <c r="BP62" s="51">
        <f>IFERROR('EUROSTAT EB ktoe'!BO62*Contents!$C$5,0)</f>
        <v>0</v>
      </c>
      <c r="BQ62" s="51">
        <f>IFERROR('EUROSTAT EB ktoe'!BP62*Contents!$C$5,0)</f>
        <v>0</v>
      </c>
      <c r="BR62" s="51">
        <f>IFERROR('EUROSTAT EB ktoe'!BQ62*Contents!$C$5,0)</f>
        <v>0</v>
      </c>
      <c r="BS62" s="51">
        <f>IFERROR('EUROSTAT EB ktoe'!BR62*Contents!$C$5,0)</f>
        <v>0</v>
      </c>
      <c r="BT62" s="51">
        <f>IFERROR('EUROSTAT EB ktoe'!BS62*Contents!$C$5,0)</f>
        <v>0</v>
      </c>
      <c r="BU62" s="36">
        <f>IFERROR('EUROSTAT EB ktoe'!BT62*Contents!$C$5,0)</f>
        <v>0</v>
      </c>
      <c r="BV62" s="35">
        <f>IFERROR('EUROSTAT EB ktoe'!BU62*Contents!$C$5,0)</f>
        <v>0</v>
      </c>
      <c r="BW62" s="51">
        <f>IFERROR('EUROSTAT EB ktoe'!BV62*Contents!$C$5,0)</f>
        <v>0</v>
      </c>
      <c r="BX62" s="51">
        <f>IFERROR('EUROSTAT EB ktoe'!BW62*Contents!$C$5,0)</f>
        <v>0</v>
      </c>
      <c r="BY62" s="52">
        <f>IFERROR('EUROSTAT EB ktoe'!BX62*Contents!$C$5,0)</f>
        <v>0</v>
      </c>
      <c r="BZ62" s="52">
        <f>IFERROR('EUROSTAT EB ktoe'!BY62*Contents!$C$5,0)</f>
        <v>0</v>
      </c>
      <c r="CA62" s="52">
        <f>IFERROR('EUROSTAT EB ktoe'!BZ62*Contents!$C$5,0)</f>
        <v>0</v>
      </c>
      <c r="CB62" s="53">
        <f>IFERROR('EUROSTAT EB ktoe'!CA62*Contents!$C$5,0)</f>
        <v>34061.543928000006</v>
      </c>
      <c r="CC62" s="52">
        <f>IFERROR('EUROSTAT EB ktoe'!CB62*Contents!$C$5,0)</f>
        <v>0</v>
      </c>
    </row>
    <row r="63" spans="1:81" ht="11.25" customHeight="1" x14ac:dyDescent="0.2">
      <c r="A63" s="47" t="s">
        <v>146</v>
      </c>
      <c r="B63" s="48" t="s">
        <v>204</v>
      </c>
      <c r="C63" s="48"/>
      <c r="D63" s="48"/>
      <c r="E63" s="48"/>
      <c r="F63" s="48"/>
      <c r="G63" s="49"/>
      <c r="H63" s="50" t="s">
        <v>253</v>
      </c>
      <c r="I63" s="167" t="s">
        <v>539</v>
      </c>
      <c r="J63" s="35">
        <f>IFERROR('EUROSTAT EB ktoe'!I63*Contents!$C$5,0)</f>
        <v>0</v>
      </c>
      <c r="K63" s="35">
        <f>IFERROR('EUROSTAT EB ktoe'!J63*Contents!$C$5,0)</f>
        <v>0</v>
      </c>
      <c r="L63" s="51">
        <f>IFERROR('EUROSTAT EB ktoe'!K63*Contents!$C$5,0)</f>
        <v>0</v>
      </c>
      <c r="M63" s="51">
        <f>IFERROR('EUROSTAT EB ktoe'!L63*Contents!$C$5,0)</f>
        <v>0</v>
      </c>
      <c r="N63" s="51">
        <f>IFERROR('EUROSTAT EB ktoe'!M63*Contents!$C$5,0)</f>
        <v>0</v>
      </c>
      <c r="O63" s="51">
        <f>IFERROR('EUROSTAT EB ktoe'!N63*Contents!$C$5,0)</f>
        <v>0</v>
      </c>
      <c r="P63" s="51">
        <f>IFERROR('EUROSTAT EB ktoe'!O63*Contents!$C$5,0)</f>
        <v>0</v>
      </c>
      <c r="Q63" s="51">
        <f>IFERROR('EUROSTAT EB ktoe'!P63*Contents!$C$5,0)</f>
        <v>0</v>
      </c>
      <c r="R63" s="51">
        <f>IFERROR('EUROSTAT EB ktoe'!Q63*Contents!$C$5,0)</f>
        <v>0</v>
      </c>
      <c r="S63" s="51">
        <f>IFERROR('EUROSTAT EB ktoe'!R63*Contents!$C$5,0)</f>
        <v>0</v>
      </c>
      <c r="T63" s="51">
        <f>IFERROR('EUROSTAT EB ktoe'!S63*Contents!$C$5,0)</f>
        <v>0</v>
      </c>
      <c r="U63" s="51">
        <f>IFERROR('EUROSTAT EB ktoe'!T63*Contents!$C$5,0)</f>
        <v>0</v>
      </c>
      <c r="V63" s="35">
        <f>IFERROR('EUROSTAT EB ktoe'!U63*Contents!$C$5,0)</f>
        <v>0</v>
      </c>
      <c r="W63" s="51">
        <f>IFERROR('EUROSTAT EB ktoe'!V63*Contents!$C$5,0)</f>
        <v>0</v>
      </c>
      <c r="X63" s="51">
        <f>IFERROR('EUROSTAT EB ktoe'!W63*Contents!$C$5,0)</f>
        <v>0</v>
      </c>
      <c r="Y63" s="51">
        <f>IFERROR('EUROSTAT EB ktoe'!X63*Contents!$C$5,0)</f>
        <v>0</v>
      </c>
      <c r="Z63" s="51">
        <f>IFERROR('EUROSTAT EB ktoe'!Y63*Contents!$C$5,0)</f>
        <v>0</v>
      </c>
      <c r="AA63" s="35">
        <f>IFERROR('EUROSTAT EB ktoe'!Z63*Contents!$C$5,0)</f>
        <v>0</v>
      </c>
      <c r="AB63" s="51">
        <f>IFERROR('EUROSTAT EB ktoe'!AA63*Contents!$C$5,0)</f>
        <v>0</v>
      </c>
      <c r="AC63" s="51">
        <f>IFERROR('EUROSTAT EB ktoe'!AB63*Contents!$C$5,0)</f>
        <v>0</v>
      </c>
      <c r="AD63" s="52">
        <f>IFERROR('EUROSTAT EB ktoe'!AC63*Contents!$C$5,0)</f>
        <v>0</v>
      </c>
      <c r="AE63" s="35">
        <f>IFERROR('EUROSTAT EB ktoe'!AD63*Contents!$C$5,0)</f>
        <v>0</v>
      </c>
      <c r="AF63" s="51">
        <f>IFERROR('EUROSTAT EB ktoe'!AE63*Contents!$C$5,0)</f>
        <v>0</v>
      </c>
      <c r="AG63" s="51">
        <f>IFERROR('EUROSTAT EB ktoe'!AF63*Contents!$C$5,0)</f>
        <v>0</v>
      </c>
      <c r="AH63" s="51">
        <f>IFERROR('EUROSTAT EB ktoe'!AG63*Contents!$C$5,0)</f>
        <v>0</v>
      </c>
      <c r="AI63" s="51">
        <f>IFERROR('EUROSTAT EB ktoe'!AH63*Contents!$C$5,0)</f>
        <v>0</v>
      </c>
      <c r="AJ63" s="51">
        <f>IFERROR('EUROSTAT EB ktoe'!AI63*Contents!$C$5,0)</f>
        <v>0</v>
      </c>
      <c r="AK63" s="51">
        <f>IFERROR('EUROSTAT EB ktoe'!AJ63*Contents!$C$5,0)</f>
        <v>0</v>
      </c>
      <c r="AL63" s="51">
        <f>IFERROR('EUROSTAT EB ktoe'!AK63*Contents!$C$5,0)</f>
        <v>0</v>
      </c>
      <c r="AM63" s="51">
        <f>IFERROR('EUROSTAT EB ktoe'!AL63*Contents!$C$5,0)</f>
        <v>0</v>
      </c>
      <c r="AN63" s="51">
        <f>IFERROR('EUROSTAT EB ktoe'!AM63*Contents!$C$5,0)</f>
        <v>0</v>
      </c>
      <c r="AO63" s="51">
        <f>IFERROR('EUROSTAT EB ktoe'!AN63*Contents!$C$5,0)</f>
        <v>0</v>
      </c>
      <c r="AP63" s="51">
        <f>IFERROR('EUROSTAT EB ktoe'!AO63*Contents!$C$5,0)</f>
        <v>0</v>
      </c>
      <c r="AQ63" s="51">
        <f>IFERROR('EUROSTAT EB ktoe'!AP63*Contents!$C$5,0)</f>
        <v>0</v>
      </c>
      <c r="AR63" s="51">
        <f>IFERROR('EUROSTAT EB ktoe'!AQ63*Contents!$C$5,0)</f>
        <v>0</v>
      </c>
      <c r="AS63" s="51">
        <f>IFERROR('EUROSTAT EB ktoe'!AR63*Contents!$C$5,0)</f>
        <v>0</v>
      </c>
      <c r="AT63" s="51">
        <f>IFERROR('EUROSTAT EB ktoe'!AS63*Contents!$C$5,0)</f>
        <v>0</v>
      </c>
      <c r="AU63" s="51">
        <f>IFERROR('EUROSTAT EB ktoe'!AT63*Contents!$C$5,0)</f>
        <v>0</v>
      </c>
      <c r="AV63" s="51">
        <f>IFERROR('EUROSTAT EB ktoe'!AU63*Contents!$C$5,0)</f>
        <v>0</v>
      </c>
      <c r="AW63" s="51">
        <f>IFERROR('EUROSTAT EB ktoe'!AV63*Contents!$C$5,0)</f>
        <v>0</v>
      </c>
      <c r="AX63" s="51">
        <f>IFERROR('EUROSTAT EB ktoe'!AW63*Contents!$C$5,0)</f>
        <v>0</v>
      </c>
      <c r="AY63" s="51">
        <f>IFERROR('EUROSTAT EB ktoe'!AX63*Contents!$C$5,0)</f>
        <v>0</v>
      </c>
      <c r="AZ63" s="51">
        <f>IFERROR('EUROSTAT EB ktoe'!AY63*Contents!$C$5,0)</f>
        <v>0</v>
      </c>
      <c r="BA63" s="51">
        <f>IFERROR('EUROSTAT EB ktoe'!AZ63*Contents!$C$5,0)</f>
        <v>0</v>
      </c>
      <c r="BB63" s="52">
        <f>IFERROR('EUROSTAT EB ktoe'!BA63*Contents!$C$5,0)</f>
        <v>0</v>
      </c>
      <c r="BC63" s="35">
        <f>IFERROR('EUROSTAT EB ktoe'!BB63*Contents!$C$5,0)</f>
        <v>0</v>
      </c>
      <c r="BD63" s="51">
        <f>IFERROR('EUROSTAT EB ktoe'!BC63*Contents!$C$5,0)</f>
        <v>0</v>
      </c>
      <c r="BE63" s="51">
        <f>IFERROR('EUROSTAT EB ktoe'!BD63*Contents!$C$5,0)</f>
        <v>0</v>
      </c>
      <c r="BF63" s="51">
        <f>IFERROR('EUROSTAT EB ktoe'!BE63*Contents!$C$5,0)</f>
        <v>0</v>
      </c>
      <c r="BG63" s="51">
        <f>IFERROR('EUROSTAT EB ktoe'!BF63*Contents!$C$5,0)</f>
        <v>0</v>
      </c>
      <c r="BH63" s="51">
        <f>IFERROR('EUROSTAT EB ktoe'!BG63*Contents!$C$5,0)</f>
        <v>0</v>
      </c>
      <c r="BI63" s="51">
        <f>IFERROR('EUROSTAT EB ktoe'!BH63*Contents!$C$5,0)</f>
        <v>0</v>
      </c>
      <c r="BJ63" s="51">
        <f>IFERROR('EUROSTAT EB ktoe'!BI63*Contents!$C$5,0)</f>
        <v>0</v>
      </c>
      <c r="BK63" s="51">
        <f>IFERROR('EUROSTAT EB ktoe'!BJ63*Contents!$C$5,0)</f>
        <v>0</v>
      </c>
      <c r="BL63" s="51">
        <f>IFERROR('EUROSTAT EB ktoe'!BK63*Contents!$C$5,0)</f>
        <v>0</v>
      </c>
      <c r="BM63" s="51">
        <f>IFERROR('EUROSTAT EB ktoe'!BL63*Contents!$C$5,0)</f>
        <v>0</v>
      </c>
      <c r="BN63" s="51">
        <f>IFERROR('EUROSTAT EB ktoe'!BM63*Contents!$C$5,0)</f>
        <v>0</v>
      </c>
      <c r="BO63" s="51">
        <f>IFERROR('EUROSTAT EB ktoe'!BN63*Contents!$C$5,0)</f>
        <v>0</v>
      </c>
      <c r="BP63" s="51">
        <f>IFERROR('EUROSTAT EB ktoe'!BO63*Contents!$C$5,0)</f>
        <v>0</v>
      </c>
      <c r="BQ63" s="51">
        <f>IFERROR('EUROSTAT EB ktoe'!BP63*Contents!$C$5,0)</f>
        <v>0</v>
      </c>
      <c r="BR63" s="51">
        <f>IFERROR('EUROSTAT EB ktoe'!BQ63*Contents!$C$5,0)</f>
        <v>0</v>
      </c>
      <c r="BS63" s="51">
        <f>IFERROR('EUROSTAT EB ktoe'!BR63*Contents!$C$5,0)</f>
        <v>0</v>
      </c>
      <c r="BT63" s="51">
        <f>IFERROR('EUROSTAT EB ktoe'!BS63*Contents!$C$5,0)</f>
        <v>0</v>
      </c>
      <c r="BU63" s="36">
        <f>IFERROR('EUROSTAT EB ktoe'!BT63*Contents!$C$5,0)</f>
        <v>0</v>
      </c>
      <c r="BV63" s="35">
        <f>IFERROR('EUROSTAT EB ktoe'!BU63*Contents!$C$5,0)</f>
        <v>0</v>
      </c>
      <c r="BW63" s="51">
        <f>IFERROR('EUROSTAT EB ktoe'!BV63*Contents!$C$5,0)</f>
        <v>0</v>
      </c>
      <c r="BX63" s="51">
        <f>IFERROR('EUROSTAT EB ktoe'!BW63*Contents!$C$5,0)</f>
        <v>0</v>
      </c>
      <c r="BY63" s="52">
        <f>IFERROR('EUROSTAT EB ktoe'!BX63*Contents!$C$5,0)</f>
        <v>0</v>
      </c>
      <c r="BZ63" s="52">
        <f>IFERROR('EUROSTAT EB ktoe'!BY63*Contents!$C$5,0)</f>
        <v>0</v>
      </c>
      <c r="CA63" s="52">
        <f>IFERROR('EUROSTAT EB ktoe'!BZ63*Contents!$C$5,0)</f>
        <v>0</v>
      </c>
      <c r="CB63" s="53">
        <f>IFERROR('EUROSTAT EB ktoe'!CA63*Contents!$C$5,0)</f>
        <v>0</v>
      </c>
      <c r="CC63" s="52">
        <f>IFERROR('EUROSTAT EB ktoe'!CB63*Contents!$C$5,0)</f>
        <v>0</v>
      </c>
    </row>
    <row r="64" spans="1:81" ht="11.25" customHeight="1" x14ac:dyDescent="0.2">
      <c r="A64" s="47" t="s">
        <v>146</v>
      </c>
      <c r="B64" s="48" t="s">
        <v>206</v>
      </c>
      <c r="C64" s="48"/>
      <c r="D64" s="48"/>
      <c r="E64" s="48"/>
      <c r="F64" s="48"/>
      <c r="G64" s="49"/>
      <c r="H64" s="50" t="s">
        <v>254</v>
      </c>
      <c r="I64" s="167" t="s">
        <v>540</v>
      </c>
      <c r="J64" s="35">
        <f>IFERROR('EUROSTAT EB ktoe'!I64*Contents!$C$5,0)</f>
        <v>4326817.7707560007</v>
      </c>
      <c r="K64" s="35">
        <f>IFERROR('EUROSTAT EB ktoe'!J64*Contents!$C$5,0)</f>
        <v>0</v>
      </c>
      <c r="L64" s="51">
        <f>IFERROR('EUROSTAT EB ktoe'!K64*Contents!$C$5,0)</f>
        <v>0</v>
      </c>
      <c r="M64" s="51">
        <f>IFERROR('EUROSTAT EB ktoe'!L64*Contents!$C$5,0)</f>
        <v>0</v>
      </c>
      <c r="N64" s="51">
        <f>IFERROR('EUROSTAT EB ktoe'!M64*Contents!$C$5,0)</f>
        <v>0</v>
      </c>
      <c r="O64" s="51">
        <f>IFERROR('EUROSTAT EB ktoe'!N64*Contents!$C$5,0)</f>
        <v>0</v>
      </c>
      <c r="P64" s="51">
        <f>IFERROR('EUROSTAT EB ktoe'!O64*Contents!$C$5,0)</f>
        <v>0</v>
      </c>
      <c r="Q64" s="51">
        <f>IFERROR('EUROSTAT EB ktoe'!P64*Contents!$C$5,0)</f>
        <v>0</v>
      </c>
      <c r="R64" s="51">
        <f>IFERROR('EUROSTAT EB ktoe'!Q64*Contents!$C$5,0)</f>
        <v>0</v>
      </c>
      <c r="S64" s="51">
        <f>IFERROR('EUROSTAT EB ktoe'!R64*Contents!$C$5,0)</f>
        <v>0</v>
      </c>
      <c r="T64" s="51">
        <f>IFERROR('EUROSTAT EB ktoe'!S64*Contents!$C$5,0)</f>
        <v>0</v>
      </c>
      <c r="U64" s="51">
        <f>IFERROR('EUROSTAT EB ktoe'!T64*Contents!$C$5,0)</f>
        <v>0</v>
      </c>
      <c r="V64" s="35">
        <f>IFERROR('EUROSTAT EB ktoe'!U64*Contents!$C$5,0)</f>
        <v>0</v>
      </c>
      <c r="W64" s="51">
        <f>IFERROR('EUROSTAT EB ktoe'!V64*Contents!$C$5,0)</f>
        <v>0</v>
      </c>
      <c r="X64" s="51">
        <f>IFERROR('EUROSTAT EB ktoe'!W64*Contents!$C$5,0)</f>
        <v>0</v>
      </c>
      <c r="Y64" s="51">
        <f>IFERROR('EUROSTAT EB ktoe'!X64*Contents!$C$5,0)</f>
        <v>0</v>
      </c>
      <c r="Z64" s="51">
        <f>IFERROR('EUROSTAT EB ktoe'!Y64*Contents!$C$5,0)</f>
        <v>0</v>
      </c>
      <c r="AA64" s="35">
        <f>IFERROR('EUROSTAT EB ktoe'!Z64*Contents!$C$5,0)</f>
        <v>0</v>
      </c>
      <c r="AB64" s="51">
        <f>IFERROR('EUROSTAT EB ktoe'!AA64*Contents!$C$5,0)</f>
        <v>0</v>
      </c>
      <c r="AC64" s="51">
        <f>IFERROR('EUROSTAT EB ktoe'!AB64*Contents!$C$5,0)</f>
        <v>0</v>
      </c>
      <c r="AD64" s="52">
        <f>IFERROR('EUROSTAT EB ktoe'!AC64*Contents!$C$5,0)</f>
        <v>0</v>
      </c>
      <c r="AE64" s="35">
        <f>IFERROR('EUROSTAT EB ktoe'!AD64*Contents!$C$5,0)</f>
        <v>4326817.7707560007</v>
      </c>
      <c r="AF64" s="51">
        <f>IFERROR('EUROSTAT EB ktoe'!AE64*Contents!$C$5,0)</f>
        <v>37570.459139999999</v>
      </c>
      <c r="AG64" s="51">
        <f>IFERROR('EUROSTAT EB ktoe'!AF64*Contents!$C$5,0)</f>
        <v>122242.20894</v>
      </c>
      <c r="AH64" s="51">
        <f>IFERROR('EUROSTAT EB ktoe'!AG64*Contents!$C$5,0)</f>
        <v>305815.67877600004</v>
      </c>
      <c r="AI64" s="51">
        <f>IFERROR('EUROSTAT EB ktoe'!AH64*Contents!$C$5,0)</f>
        <v>0</v>
      </c>
      <c r="AJ64" s="51">
        <f>IFERROR('EUROSTAT EB ktoe'!AI64*Contents!$C$5,0)</f>
        <v>0</v>
      </c>
      <c r="AK64" s="51">
        <f>IFERROR('EUROSTAT EB ktoe'!AJ64*Contents!$C$5,0)</f>
        <v>302781.588552</v>
      </c>
      <c r="AL64" s="51">
        <f>IFERROR('EUROSTAT EB ktoe'!AK64*Contents!$C$5,0)</f>
        <v>0</v>
      </c>
      <c r="AM64" s="51">
        <f>IFERROR('EUROSTAT EB ktoe'!AL64*Contents!$C$5,0)</f>
        <v>81461.102220000001</v>
      </c>
      <c r="AN64" s="51">
        <f>IFERROR('EUROSTAT EB ktoe'!AM64*Contents!$C$5,0)</f>
        <v>970280.60047200008</v>
      </c>
      <c r="AO64" s="51">
        <f>IFERROR('EUROSTAT EB ktoe'!AN64*Contents!$C$5,0)</f>
        <v>2243.4967799999999</v>
      </c>
      <c r="AP64" s="51">
        <f>IFERROR('EUROSTAT EB ktoe'!AO64*Contents!$C$5,0)</f>
        <v>0</v>
      </c>
      <c r="AQ64" s="51">
        <f>IFERROR('EUROSTAT EB ktoe'!AP64*Contents!$C$5,0)</f>
        <v>381000.26538</v>
      </c>
      <c r="AR64" s="51">
        <f>IFERROR('EUROSTAT EB ktoe'!AQ64*Contents!$C$5,0)</f>
        <v>13143.244428</v>
      </c>
      <c r="AS64" s="51">
        <f>IFERROR('EUROSTAT EB ktoe'!AR64*Contents!$C$5,0)</f>
        <v>539094.79634400003</v>
      </c>
      <c r="AT64" s="51">
        <f>IFERROR('EUROSTAT EB ktoe'!AS64*Contents!$C$5,0)</f>
        <v>910378.50375600008</v>
      </c>
      <c r="AU64" s="51">
        <f>IFERROR('EUROSTAT EB ktoe'!AT64*Contents!$C$5,0)</f>
        <v>436295.87726400001</v>
      </c>
      <c r="AV64" s="51">
        <f>IFERROR('EUROSTAT EB ktoe'!AU64*Contents!$C$5,0)</f>
        <v>60441.858972000002</v>
      </c>
      <c r="AW64" s="51">
        <f>IFERROR('EUROSTAT EB ktoe'!AV64*Contents!$C$5,0)</f>
        <v>24340.924764000003</v>
      </c>
      <c r="AX64" s="51">
        <f>IFERROR('EUROSTAT EB ktoe'!AW64*Contents!$C$5,0)</f>
        <v>10558.858392</v>
      </c>
      <c r="AY64" s="51">
        <f>IFERROR('EUROSTAT EB ktoe'!AX64*Contents!$C$5,0)</f>
        <v>15608.934684</v>
      </c>
      <c r="AZ64" s="51">
        <f>IFERROR('EUROSTAT EB ktoe'!AY64*Contents!$C$5,0)</f>
        <v>2744.1124560000003</v>
      </c>
      <c r="BA64" s="51">
        <f>IFERROR('EUROSTAT EB ktoe'!AZ64*Contents!$C$5,0)</f>
        <v>110815.25943600001</v>
      </c>
      <c r="BB64" s="52">
        <f>IFERROR('EUROSTAT EB ktoe'!BA64*Contents!$C$5,0)</f>
        <v>0</v>
      </c>
      <c r="BC64" s="35">
        <f>IFERROR('EUROSTAT EB ktoe'!BB64*Contents!$C$5,0)</f>
        <v>0</v>
      </c>
      <c r="BD64" s="51">
        <f>IFERROR('EUROSTAT EB ktoe'!BC64*Contents!$C$5,0)</f>
        <v>0</v>
      </c>
      <c r="BE64" s="51">
        <f>IFERROR('EUROSTAT EB ktoe'!BD64*Contents!$C$5,0)</f>
        <v>0</v>
      </c>
      <c r="BF64" s="51">
        <f>IFERROR('EUROSTAT EB ktoe'!BE64*Contents!$C$5,0)</f>
        <v>0</v>
      </c>
      <c r="BG64" s="51">
        <f>IFERROR('EUROSTAT EB ktoe'!BF64*Contents!$C$5,0)</f>
        <v>0</v>
      </c>
      <c r="BH64" s="51">
        <f>IFERROR('EUROSTAT EB ktoe'!BG64*Contents!$C$5,0)</f>
        <v>0</v>
      </c>
      <c r="BI64" s="51">
        <f>IFERROR('EUROSTAT EB ktoe'!BH64*Contents!$C$5,0)</f>
        <v>0</v>
      </c>
      <c r="BJ64" s="51">
        <f>IFERROR('EUROSTAT EB ktoe'!BI64*Contents!$C$5,0)</f>
        <v>0</v>
      </c>
      <c r="BK64" s="51">
        <f>IFERROR('EUROSTAT EB ktoe'!BJ64*Contents!$C$5,0)</f>
        <v>0</v>
      </c>
      <c r="BL64" s="51">
        <f>IFERROR('EUROSTAT EB ktoe'!BK64*Contents!$C$5,0)</f>
        <v>0</v>
      </c>
      <c r="BM64" s="51">
        <f>IFERROR('EUROSTAT EB ktoe'!BL64*Contents!$C$5,0)</f>
        <v>0</v>
      </c>
      <c r="BN64" s="51">
        <f>IFERROR('EUROSTAT EB ktoe'!BM64*Contents!$C$5,0)</f>
        <v>0</v>
      </c>
      <c r="BO64" s="51">
        <f>IFERROR('EUROSTAT EB ktoe'!BN64*Contents!$C$5,0)</f>
        <v>0</v>
      </c>
      <c r="BP64" s="51">
        <f>IFERROR('EUROSTAT EB ktoe'!BO64*Contents!$C$5,0)</f>
        <v>0</v>
      </c>
      <c r="BQ64" s="51">
        <f>IFERROR('EUROSTAT EB ktoe'!BP64*Contents!$C$5,0)</f>
        <v>0</v>
      </c>
      <c r="BR64" s="51">
        <f>IFERROR('EUROSTAT EB ktoe'!BQ64*Contents!$C$5,0)</f>
        <v>0</v>
      </c>
      <c r="BS64" s="51">
        <f>IFERROR('EUROSTAT EB ktoe'!BR64*Contents!$C$5,0)</f>
        <v>0</v>
      </c>
      <c r="BT64" s="51">
        <f>IFERROR('EUROSTAT EB ktoe'!BS64*Contents!$C$5,0)</f>
        <v>0</v>
      </c>
      <c r="BU64" s="36">
        <f>IFERROR('EUROSTAT EB ktoe'!BT64*Contents!$C$5,0)</f>
        <v>0</v>
      </c>
      <c r="BV64" s="35">
        <f>IFERROR('EUROSTAT EB ktoe'!BU64*Contents!$C$5,0)</f>
        <v>0</v>
      </c>
      <c r="BW64" s="51">
        <f>IFERROR('EUROSTAT EB ktoe'!BV64*Contents!$C$5,0)</f>
        <v>0</v>
      </c>
      <c r="BX64" s="51">
        <f>IFERROR('EUROSTAT EB ktoe'!BW64*Contents!$C$5,0)</f>
        <v>0</v>
      </c>
      <c r="BY64" s="52">
        <f>IFERROR('EUROSTAT EB ktoe'!BX64*Contents!$C$5,0)</f>
        <v>0</v>
      </c>
      <c r="BZ64" s="52">
        <f>IFERROR('EUROSTAT EB ktoe'!BY64*Contents!$C$5,0)</f>
        <v>0</v>
      </c>
      <c r="CA64" s="52">
        <f>IFERROR('EUROSTAT EB ktoe'!BZ64*Contents!$C$5,0)</f>
        <v>0</v>
      </c>
      <c r="CB64" s="53">
        <f>IFERROR('EUROSTAT EB ktoe'!CA64*Contents!$C$5,0)</f>
        <v>4326817.7707560007</v>
      </c>
      <c r="CC64" s="52">
        <f>IFERROR('EUROSTAT EB ktoe'!CB64*Contents!$C$5,0)</f>
        <v>0</v>
      </c>
    </row>
    <row r="65" spans="1:81" ht="11.25" customHeight="1" x14ac:dyDescent="0.2">
      <c r="A65" s="47"/>
      <c r="B65" s="47" t="s">
        <v>146</v>
      </c>
      <c r="C65" s="165" t="s">
        <v>255</v>
      </c>
      <c r="D65" s="48"/>
      <c r="E65" s="48"/>
      <c r="F65" s="48"/>
      <c r="G65" s="49"/>
      <c r="H65" s="50" t="s">
        <v>256</v>
      </c>
      <c r="I65" s="167" t="s">
        <v>541</v>
      </c>
      <c r="J65" s="35">
        <f>IFERROR('EUROSTAT EB ktoe'!I65*Contents!$C$5,0)</f>
        <v>2651469.122736</v>
      </c>
      <c r="K65" s="35">
        <f>IFERROR('EUROSTAT EB ktoe'!J65*Contents!$C$5,0)</f>
        <v>0</v>
      </c>
      <c r="L65" s="51">
        <f>IFERROR('EUROSTAT EB ktoe'!K65*Contents!$C$5,0)</f>
        <v>0</v>
      </c>
      <c r="M65" s="51">
        <f>IFERROR('EUROSTAT EB ktoe'!L65*Contents!$C$5,0)</f>
        <v>0</v>
      </c>
      <c r="N65" s="51">
        <f>IFERROR('EUROSTAT EB ktoe'!M65*Contents!$C$5,0)</f>
        <v>0</v>
      </c>
      <c r="O65" s="51">
        <f>IFERROR('EUROSTAT EB ktoe'!N65*Contents!$C$5,0)</f>
        <v>0</v>
      </c>
      <c r="P65" s="51">
        <f>IFERROR('EUROSTAT EB ktoe'!O65*Contents!$C$5,0)</f>
        <v>0</v>
      </c>
      <c r="Q65" s="51">
        <f>IFERROR('EUROSTAT EB ktoe'!P65*Contents!$C$5,0)</f>
        <v>0</v>
      </c>
      <c r="R65" s="51">
        <f>IFERROR('EUROSTAT EB ktoe'!Q65*Contents!$C$5,0)</f>
        <v>0</v>
      </c>
      <c r="S65" s="51">
        <f>IFERROR('EUROSTAT EB ktoe'!R65*Contents!$C$5,0)</f>
        <v>0</v>
      </c>
      <c r="T65" s="51">
        <f>IFERROR('EUROSTAT EB ktoe'!S65*Contents!$C$5,0)</f>
        <v>0</v>
      </c>
      <c r="U65" s="51">
        <f>IFERROR('EUROSTAT EB ktoe'!T65*Contents!$C$5,0)</f>
        <v>0</v>
      </c>
      <c r="V65" s="35">
        <f>IFERROR('EUROSTAT EB ktoe'!U65*Contents!$C$5,0)</f>
        <v>0</v>
      </c>
      <c r="W65" s="51">
        <f>IFERROR('EUROSTAT EB ktoe'!V65*Contents!$C$5,0)</f>
        <v>0</v>
      </c>
      <c r="X65" s="51">
        <f>IFERROR('EUROSTAT EB ktoe'!W65*Contents!$C$5,0)</f>
        <v>0</v>
      </c>
      <c r="Y65" s="51">
        <f>IFERROR('EUROSTAT EB ktoe'!X65*Contents!$C$5,0)</f>
        <v>0</v>
      </c>
      <c r="Z65" s="51">
        <f>IFERROR('EUROSTAT EB ktoe'!Y65*Contents!$C$5,0)</f>
        <v>0</v>
      </c>
      <c r="AA65" s="35">
        <f>IFERROR('EUROSTAT EB ktoe'!Z65*Contents!$C$5,0)</f>
        <v>0</v>
      </c>
      <c r="AB65" s="51">
        <f>IFERROR('EUROSTAT EB ktoe'!AA65*Contents!$C$5,0)</f>
        <v>0</v>
      </c>
      <c r="AC65" s="51">
        <f>IFERROR('EUROSTAT EB ktoe'!AB65*Contents!$C$5,0)</f>
        <v>0</v>
      </c>
      <c r="AD65" s="52">
        <f>IFERROR('EUROSTAT EB ktoe'!AC65*Contents!$C$5,0)</f>
        <v>0</v>
      </c>
      <c r="AE65" s="35">
        <f>IFERROR('EUROSTAT EB ktoe'!AD65*Contents!$C$5,0)</f>
        <v>2651469.122736</v>
      </c>
      <c r="AF65" s="51">
        <f>IFERROR('EUROSTAT EB ktoe'!AE65*Contents!$C$5,0)</f>
        <v>0</v>
      </c>
      <c r="AG65" s="51">
        <f>IFERROR('EUROSTAT EB ktoe'!AF65*Contents!$C$5,0)</f>
        <v>0</v>
      </c>
      <c r="AH65" s="51">
        <f>IFERROR('EUROSTAT EB ktoe'!AG65*Contents!$C$5,0)</f>
        <v>0</v>
      </c>
      <c r="AI65" s="51">
        <f>IFERROR('EUROSTAT EB ktoe'!AH65*Contents!$C$5,0)</f>
        <v>0</v>
      </c>
      <c r="AJ65" s="51">
        <f>IFERROR('EUROSTAT EB ktoe'!AI65*Contents!$C$5,0)</f>
        <v>0</v>
      </c>
      <c r="AK65" s="51">
        <f>IFERROR('EUROSTAT EB ktoe'!AJ65*Contents!$C$5,0)</f>
        <v>103595.37404400001</v>
      </c>
      <c r="AL65" s="51">
        <f>IFERROR('EUROSTAT EB ktoe'!AK65*Contents!$C$5,0)</f>
        <v>0</v>
      </c>
      <c r="AM65" s="51">
        <f>IFERROR('EUROSTAT EB ktoe'!AL65*Contents!$C$5,0)</f>
        <v>70763.995692000011</v>
      </c>
      <c r="AN65" s="51">
        <f>IFERROR('EUROSTAT EB ktoe'!AM65*Contents!$C$5,0)</f>
        <v>172958.50832399999</v>
      </c>
      <c r="AO65" s="51">
        <f>IFERROR('EUROSTAT EB ktoe'!AN65*Contents!$C$5,0)</f>
        <v>2243.4967799999999</v>
      </c>
      <c r="AP65" s="51">
        <f>IFERROR('EUROSTAT EB ktoe'!AO65*Contents!$C$5,0)</f>
        <v>0</v>
      </c>
      <c r="AQ65" s="51">
        <f>IFERROR('EUROSTAT EB ktoe'!AP65*Contents!$C$5,0)</f>
        <v>381000.26538</v>
      </c>
      <c r="AR65" s="51">
        <f>IFERROR('EUROSTAT EB ktoe'!AQ65*Contents!$C$5,0)</f>
        <v>13143.244428</v>
      </c>
      <c r="AS65" s="51">
        <f>IFERROR('EUROSTAT EB ktoe'!AR65*Contents!$C$5,0)</f>
        <v>503604.00450000004</v>
      </c>
      <c r="AT65" s="51">
        <f>IFERROR('EUROSTAT EB ktoe'!AS65*Contents!$C$5,0)</f>
        <v>887431.65778799995</v>
      </c>
      <c r="AU65" s="51">
        <f>IFERROR('EUROSTAT EB ktoe'!AT65*Contents!$C$5,0)</f>
        <v>365280.92478</v>
      </c>
      <c r="AV65" s="51">
        <f>IFERROR('EUROSTAT EB ktoe'!AU65*Contents!$C$5,0)</f>
        <v>3561.8363639999998</v>
      </c>
      <c r="AW65" s="51">
        <f>IFERROR('EUROSTAT EB ktoe'!AV65*Contents!$C$5,0)</f>
        <v>23209.777008000001</v>
      </c>
      <c r="AX65" s="51">
        <f>IFERROR('EUROSTAT EB ktoe'!AW65*Contents!$C$5,0)</f>
        <v>10558.858392</v>
      </c>
      <c r="AY65" s="51">
        <f>IFERROR('EUROSTAT EB ktoe'!AX65*Contents!$C$5,0)</f>
        <v>15608.934684</v>
      </c>
      <c r="AZ65" s="51">
        <f>IFERROR('EUROSTAT EB ktoe'!AY65*Contents!$C$5,0)</f>
        <v>2332.2569400000002</v>
      </c>
      <c r="BA65" s="51">
        <f>IFERROR('EUROSTAT EB ktoe'!AZ65*Contents!$C$5,0)</f>
        <v>96175.987631999989</v>
      </c>
      <c r="BB65" s="52">
        <f>IFERROR('EUROSTAT EB ktoe'!BA65*Contents!$C$5,0)</f>
        <v>0</v>
      </c>
      <c r="BC65" s="35">
        <f>IFERROR('EUROSTAT EB ktoe'!BB65*Contents!$C$5,0)</f>
        <v>0</v>
      </c>
      <c r="BD65" s="51">
        <f>IFERROR('EUROSTAT EB ktoe'!BC65*Contents!$C$5,0)</f>
        <v>0</v>
      </c>
      <c r="BE65" s="51">
        <f>IFERROR('EUROSTAT EB ktoe'!BD65*Contents!$C$5,0)</f>
        <v>0</v>
      </c>
      <c r="BF65" s="51">
        <f>IFERROR('EUROSTAT EB ktoe'!BE65*Contents!$C$5,0)</f>
        <v>0</v>
      </c>
      <c r="BG65" s="51">
        <f>IFERROR('EUROSTAT EB ktoe'!BF65*Contents!$C$5,0)</f>
        <v>0</v>
      </c>
      <c r="BH65" s="51">
        <f>IFERROR('EUROSTAT EB ktoe'!BG65*Contents!$C$5,0)</f>
        <v>0</v>
      </c>
      <c r="BI65" s="51">
        <f>IFERROR('EUROSTAT EB ktoe'!BH65*Contents!$C$5,0)</f>
        <v>0</v>
      </c>
      <c r="BJ65" s="51">
        <f>IFERROR('EUROSTAT EB ktoe'!BI65*Contents!$C$5,0)</f>
        <v>0</v>
      </c>
      <c r="BK65" s="51">
        <f>IFERROR('EUROSTAT EB ktoe'!BJ65*Contents!$C$5,0)</f>
        <v>0</v>
      </c>
      <c r="BL65" s="51">
        <f>IFERROR('EUROSTAT EB ktoe'!BK65*Contents!$C$5,0)</f>
        <v>0</v>
      </c>
      <c r="BM65" s="51">
        <f>IFERROR('EUROSTAT EB ktoe'!BL65*Contents!$C$5,0)</f>
        <v>0</v>
      </c>
      <c r="BN65" s="51">
        <f>IFERROR('EUROSTAT EB ktoe'!BM65*Contents!$C$5,0)</f>
        <v>0</v>
      </c>
      <c r="BO65" s="51">
        <f>IFERROR('EUROSTAT EB ktoe'!BN65*Contents!$C$5,0)</f>
        <v>0</v>
      </c>
      <c r="BP65" s="51">
        <f>IFERROR('EUROSTAT EB ktoe'!BO65*Contents!$C$5,0)</f>
        <v>0</v>
      </c>
      <c r="BQ65" s="51">
        <f>IFERROR('EUROSTAT EB ktoe'!BP65*Contents!$C$5,0)</f>
        <v>0</v>
      </c>
      <c r="BR65" s="51">
        <f>IFERROR('EUROSTAT EB ktoe'!BQ65*Contents!$C$5,0)</f>
        <v>0</v>
      </c>
      <c r="BS65" s="51">
        <f>IFERROR('EUROSTAT EB ktoe'!BR65*Contents!$C$5,0)</f>
        <v>0</v>
      </c>
      <c r="BT65" s="51">
        <f>IFERROR('EUROSTAT EB ktoe'!BS65*Contents!$C$5,0)</f>
        <v>0</v>
      </c>
      <c r="BU65" s="36">
        <f>IFERROR('EUROSTAT EB ktoe'!BT65*Contents!$C$5,0)</f>
        <v>0</v>
      </c>
      <c r="BV65" s="35">
        <f>IFERROR('EUROSTAT EB ktoe'!BU65*Contents!$C$5,0)</f>
        <v>0</v>
      </c>
      <c r="BW65" s="51">
        <f>IFERROR('EUROSTAT EB ktoe'!BV65*Contents!$C$5,0)</f>
        <v>0</v>
      </c>
      <c r="BX65" s="51">
        <f>IFERROR('EUROSTAT EB ktoe'!BW65*Contents!$C$5,0)</f>
        <v>0</v>
      </c>
      <c r="BY65" s="52">
        <f>IFERROR('EUROSTAT EB ktoe'!BX65*Contents!$C$5,0)</f>
        <v>0</v>
      </c>
      <c r="BZ65" s="52">
        <f>IFERROR('EUROSTAT EB ktoe'!BY65*Contents!$C$5,0)</f>
        <v>0</v>
      </c>
      <c r="CA65" s="52">
        <f>IFERROR('EUROSTAT EB ktoe'!BZ65*Contents!$C$5,0)</f>
        <v>0</v>
      </c>
      <c r="CB65" s="53">
        <f>IFERROR('EUROSTAT EB ktoe'!CA65*Contents!$C$5,0)</f>
        <v>2651469.122736</v>
      </c>
      <c r="CC65" s="52">
        <f>IFERROR('EUROSTAT EB ktoe'!CB65*Contents!$C$5,0)</f>
        <v>0</v>
      </c>
    </row>
    <row r="66" spans="1:81" ht="11.25" customHeight="1" x14ac:dyDescent="0.2">
      <c r="A66" s="47"/>
      <c r="B66" s="47" t="s">
        <v>146</v>
      </c>
      <c r="C66" s="165" t="s">
        <v>257</v>
      </c>
      <c r="D66" s="48"/>
      <c r="E66" s="48"/>
      <c r="F66" s="48"/>
      <c r="G66" s="49"/>
      <c r="H66" s="50" t="s">
        <v>258</v>
      </c>
      <c r="I66" s="167" t="s">
        <v>542</v>
      </c>
      <c r="J66" s="35">
        <f>IFERROR('EUROSTAT EB ktoe'!I66*Contents!$C$5,0)</f>
        <v>150394.587084</v>
      </c>
      <c r="K66" s="35">
        <f>IFERROR('EUROSTAT EB ktoe'!J66*Contents!$C$5,0)</f>
        <v>0</v>
      </c>
      <c r="L66" s="51">
        <f>IFERROR('EUROSTAT EB ktoe'!K66*Contents!$C$5,0)</f>
        <v>0</v>
      </c>
      <c r="M66" s="51">
        <f>IFERROR('EUROSTAT EB ktoe'!L66*Contents!$C$5,0)</f>
        <v>0</v>
      </c>
      <c r="N66" s="51">
        <f>IFERROR('EUROSTAT EB ktoe'!M66*Contents!$C$5,0)</f>
        <v>0</v>
      </c>
      <c r="O66" s="51">
        <f>IFERROR('EUROSTAT EB ktoe'!N66*Contents!$C$5,0)</f>
        <v>0</v>
      </c>
      <c r="P66" s="51">
        <f>IFERROR('EUROSTAT EB ktoe'!O66*Contents!$C$5,0)</f>
        <v>0</v>
      </c>
      <c r="Q66" s="51">
        <f>IFERROR('EUROSTAT EB ktoe'!P66*Contents!$C$5,0)</f>
        <v>0</v>
      </c>
      <c r="R66" s="51">
        <f>IFERROR('EUROSTAT EB ktoe'!Q66*Contents!$C$5,0)</f>
        <v>0</v>
      </c>
      <c r="S66" s="51">
        <f>IFERROR('EUROSTAT EB ktoe'!R66*Contents!$C$5,0)</f>
        <v>0</v>
      </c>
      <c r="T66" s="51">
        <f>IFERROR('EUROSTAT EB ktoe'!S66*Contents!$C$5,0)</f>
        <v>0</v>
      </c>
      <c r="U66" s="51">
        <f>IFERROR('EUROSTAT EB ktoe'!T66*Contents!$C$5,0)</f>
        <v>0</v>
      </c>
      <c r="V66" s="35">
        <f>IFERROR('EUROSTAT EB ktoe'!U66*Contents!$C$5,0)</f>
        <v>0</v>
      </c>
      <c r="W66" s="51">
        <f>IFERROR('EUROSTAT EB ktoe'!V66*Contents!$C$5,0)</f>
        <v>0</v>
      </c>
      <c r="X66" s="51">
        <f>IFERROR('EUROSTAT EB ktoe'!W66*Contents!$C$5,0)</f>
        <v>0</v>
      </c>
      <c r="Y66" s="51">
        <f>IFERROR('EUROSTAT EB ktoe'!X66*Contents!$C$5,0)</f>
        <v>0</v>
      </c>
      <c r="Z66" s="51">
        <f>IFERROR('EUROSTAT EB ktoe'!Y66*Contents!$C$5,0)</f>
        <v>0</v>
      </c>
      <c r="AA66" s="35">
        <f>IFERROR('EUROSTAT EB ktoe'!Z66*Contents!$C$5,0)</f>
        <v>0</v>
      </c>
      <c r="AB66" s="51">
        <f>IFERROR('EUROSTAT EB ktoe'!AA66*Contents!$C$5,0)</f>
        <v>0</v>
      </c>
      <c r="AC66" s="51">
        <f>IFERROR('EUROSTAT EB ktoe'!AB66*Contents!$C$5,0)</f>
        <v>0</v>
      </c>
      <c r="AD66" s="52">
        <f>IFERROR('EUROSTAT EB ktoe'!AC66*Contents!$C$5,0)</f>
        <v>0</v>
      </c>
      <c r="AE66" s="35">
        <f>IFERROR('EUROSTAT EB ktoe'!AD66*Contents!$C$5,0)</f>
        <v>150394.587084</v>
      </c>
      <c r="AF66" s="51">
        <f>IFERROR('EUROSTAT EB ktoe'!AE66*Contents!$C$5,0)</f>
        <v>0</v>
      </c>
      <c r="AG66" s="51">
        <f>IFERROR('EUROSTAT EB ktoe'!AF66*Contents!$C$5,0)</f>
        <v>0</v>
      </c>
      <c r="AH66" s="51">
        <f>IFERROR('EUROSTAT EB ktoe'!AG66*Contents!$C$5,0)</f>
        <v>150394.587084</v>
      </c>
      <c r="AI66" s="51">
        <f>IFERROR('EUROSTAT EB ktoe'!AH66*Contents!$C$5,0)</f>
        <v>0</v>
      </c>
      <c r="AJ66" s="51">
        <f>IFERROR('EUROSTAT EB ktoe'!AI66*Contents!$C$5,0)</f>
        <v>0</v>
      </c>
      <c r="AK66" s="51">
        <f>IFERROR('EUROSTAT EB ktoe'!AJ66*Contents!$C$5,0)</f>
        <v>0</v>
      </c>
      <c r="AL66" s="51">
        <f>IFERROR('EUROSTAT EB ktoe'!AK66*Contents!$C$5,0)</f>
        <v>0</v>
      </c>
      <c r="AM66" s="51">
        <f>IFERROR('EUROSTAT EB ktoe'!AL66*Contents!$C$5,0)</f>
        <v>0</v>
      </c>
      <c r="AN66" s="51">
        <f>IFERROR('EUROSTAT EB ktoe'!AM66*Contents!$C$5,0)</f>
        <v>0</v>
      </c>
      <c r="AO66" s="51">
        <f>IFERROR('EUROSTAT EB ktoe'!AN66*Contents!$C$5,0)</f>
        <v>0</v>
      </c>
      <c r="AP66" s="51">
        <f>IFERROR('EUROSTAT EB ktoe'!AO66*Contents!$C$5,0)</f>
        <v>0</v>
      </c>
      <c r="AQ66" s="51">
        <f>IFERROR('EUROSTAT EB ktoe'!AP66*Contents!$C$5,0)</f>
        <v>0</v>
      </c>
      <c r="AR66" s="51">
        <f>IFERROR('EUROSTAT EB ktoe'!AQ66*Contents!$C$5,0)</f>
        <v>0</v>
      </c>
      <c r="AS66" s="51">
        <f>IFERROR('EUROSTAT EB ktoe'!AR66*Contents!$C$5,0)</f>
        <v>0</v>
      </c>
      <c r="AT66" s="51">
        <f>IFERROR('EUROSTAT EB ktoe'!AS66*Contents!$C$5,0)</f>
        <v>0</v>
      </c>
      <c r="AU66" s="51">
        <f>IFERROR('EUROSTAT EB ktoe'!AT66*Contents!$C$5,0)</f>
        <v>0</v>
      </c>
      <c r="AV66" s="51">
        <f>IFERROR('EUROSTAT EB ktoe'!AU66*Contents!$C$5,0)</f>
        <v>0</v>
      </c>
      <c r="AW66" s="51">
        <f>IFERROR('EUROSTAT EB ktoe'!AV66*Contents!$C$5,0)</f>
        <v>0</v>
      </c>
      <c r="AX66" s="51">
        <f>IFERROR('EUROSTAT EB ktoe'!AW66*Contents!$C$5,0)</f>
        <v>0</v>
      </c>
      <c r="AY66" s="51">
        <f>IFERROR('EUROSTAT EB ktoe'!AX66*Contents!$C$5,0)</f>
        <v>0</v>
      </c>
      <c r="AZ66" s="51">
        <f>IFERROR('EUROSTAT EB ktoe'!AY66*Contents!$C$5,0)</f>
        <v>0</v>
      </c>
      <c r="BA66" s="51">
        <f>IFERROR('EUROSTAT EB ktoe'!AZ66*Contents!$C$5,0)</f>
        <v>0</v>
      </c>
      <c r="BB66" s="52">
        <f>IFERROR('EUROSTAT EB ktoe'!BA66*Contents!$C$5,0)</f>
        <v>0</v>
      </c>
      <c r="BC66" s="35">
        <f>IFERROR('EUROSTAT EB ktoe'!BB66*Contents!$C$5,0)</f>
        <v>0</v>
      </c>
      <c r="BD66" s="51">
        <f>IFERROR('EUROSTAT EB ktoe'!BC66*Contents!$C$5,0)</f>
        <v>0</v>
      </c>
      <c r="BE66" s="51">
        <f>IFERROR('EUROSTAT EB ktoe'!BD66*Contents!$C$5,0)</f>
        <v>0</v>
      </c>
      <c r="BF66" s="51">
        <f>IFERROR('EUROSTAT EB ktoe'!BE66*Contents!$C$5,0)</f>
        <v>0</v>
      </c>
      <c r="BG66" s="51">
        <f>IFERROR('EUROSTAT EB ktoe'!BF66*Contents!$C$5,0)</f>
        <v>0</v>
      </c>
      <c r="BH66" s="51">
        <f>IFERROR('EUROSTAT EB ktoe'!BG66*Contents!$C$5,0)</f>
        <v>0</v>
      </c>
      <c r="BI66" s="51">
        <f>IFERROR('EUROSTAT EB ktoe'!BH66*Contents!$C$5,0)</f>
        <v>0</v>
      </c>
      <c r="BJ66" s="51">
        <f>IFERROR('EUROSTAT EB ktoe'!BI66*Contents!$C$5,0)</f>
        <v>0</v>
      </c>
      <c r="BK66" s="51">
        <f>IFERROR('EUROSTAT EB ktoe'!BJ66*Contents!$C$5,0)</f>
        <v>0</v>
      </c>
      <c r="BL66" s="51">
        <f>IFERROR('EUROSTAT EB ktoe'!BK66*Contents!$C$5,0)</f>
        <v>0</v>
      </c>
      <c r="BM66" s="51">
        <f>IFERROR('EUROSTAT EB ktoe'!BL66*Contents!$C$5,0)</f>
        <v>0</v>
      </c>
      <c r="BN66" s="51">
        <f>IFERROR('EUROSTAT EB ktoe'!BM66*Contents!$C$5,0)</f>
        <v>0</v>
      </c>
      <c r="BO66" s="51">
        <f>IFERROR('EUROSTAT EB ktoe'!BN66*Contents!$C$5,0)</f>
        <v>0</v>
      </c>
      <c r="BP66" s="51">
        <f>IFERROR('EUROSTAT EB ktoe'!BO66*Contents!$C$5,0)</f>
        <v>0</v>
      </c>
      <c r="BQ66" s="51">
        <f>IFERROR('EUROSTAT EB ktoe'!BP66*Contents!$C$5,0)</f>
        <v>0</v>
      </c>
      <c r="BR66" s="51">
        <f>IFERROR('EUROSTAT EB ktoe'!BQ66*Contents!$C$5,0)</f>
        <v>0</v>
      </c>
      <c r="BS66" s="51">
        <f>IFERROR('EUROSTAT EB ktoe'!BR66*Contents!$C$5,0)</f>
        <v>0</v>
      </c>
      <c r="BT66" s="51">
        <f>IFERROR('EUROSTAT EB ktoe'!BS66*Contents!$C$5,0)</f>
        <v>0</v>
      </c>
      <c r="BU66" s="36">
        <f>IFERROR('EUROSTAT EB ktoe'!BT66*Contents!$C$5,0)</f>
        <v>0</v>
      </c>
      <c r="BV66" s="35">
        <f>IFERROR('EUROSTAT EB ktoe'!BU66*Contents!$C$5,0)</f>
        <v>0</v>
      </c>
      <c r="BW66" s="51">
        <f>IFERROR('EUROSTAT EB ktoe'!BV66*Contents!$C$5,0)</f>
        <v>0</v>
      </c>
      <c r="BX66" s="51">
        <f>IFERROR('EUROSTAT EB ktoe'!BW66*Contents!$C$5,0)</f>
        <v>0</v>
      </c>
      <c r="BY66" s="52">
        <f>IFERROR('EUROSTAT EB ktoe'!BX66*Contents!$C$5,0)</f>
        <v>0</v>
      </c>
      <c r="BZ66" s="52">
        <f>IFERROR('EUROSTAT EB ktoe'!BY66*Contents!$C$5,0)</f>
        <v>0</v>
      </c>
      <c r="CA66" s="52">
        <f>IFERROR('EUROSTAT EB ktoe'!BZ66*Contents!$C$5,0)</f>
        <v>0</v>
      </c>
      <c r="CB66" s="53">
        <f>IFERROR('EUROSTAT EB ktoe'!CA66*Contents!$C$5,0)</f>
        <v>150394.587084</v>
      </c>
      <c r="CC66" s="52">
        <f>IFERROR('EUROSTAT EB ktoe'!CB66*Contents!$C$5,0)</f>
        <v>0</v>
      </c>
    </row>
    <row r="67" spans="1:81" ht="11.25" customHeight="1" x14ac:dyDescent="0.2">
      <c r="A67" s="47"/>
      <c r="B67" s="47" t="s">
        <v>146</v>
      </c>
      <c r="C67" s="165" t="s">
        <v>212</v>
      </c>
      <c r="D67" s="48"/>
      <c r="E67" s="48"/>
      <c r="F67" s="48"/>
      <c r="G67" s="49"/>
      <c r="H67" s="50" t="s">
        <v>259</v>
      </c>
      <c r="I67" s="167" t="s">
        <v>543</v>
      </c>
      <c r="J67" s="35">
        <f>IFERROR('EUROSTAT EB ktoe'!I67*Contents!$C$5,0)</f>
        <v>155421.13356000002</v>
      </c>
      <c r="K67" s="35">
        <f>IFERROR('EUROSTAT EB ktoe'!J67*Contents!$C$5,0)</f>
        <v>0</v>
      </c>
      <c r="L67" s="51">
        <f>IFERROR('EUROSTAT EB ktoe'!K67*Contents!$C$5,0)</f>
        <v>0</v>
      </c>
      <c r="M67" s="51">
        <f>IFERROR('EUROSTAT EB ktoe'!L67*Contents!$C$5,0)</f>
        <v>0</v>
      </c>
      <c r="N67" s="51">
        <f>IFERROR('EUROSTAT EB ktoe'!M67*Contents!$C$5,0)</f>
        <v>0</v>
      </c>
      <c r="O67" s="51">
        <f>IFERROR('EUROSTAT EB ktoe'!N67*Contents!$C$5,0)</f>
        <v>0</v>
      </c>
      <c r="P67" s="51">
        <f>IFERROR('EUROSTAT EB ktoe'!O67*Contents!$C$5,0)</f>
        <v>0</v>
      </c>
      <c r="Q67" s="51">
        <f>IFERROR('EUROSTAT EB ktoe'!P67*Contents!$C$5,0)</f>
        <v>0</v>
      </c>
      <c r="R67" s="51">
        <f>IFERROR('EUROSTAT EB ktoe'!Q67*Contents!$C$5,0)</f>
        <v>0</v>
      </c>
      <c r="S67" s="51">
        <f>IFERROR('EUROSTAT EB ktoe'!R67*Contents!$C$5,0)</f>
        <v>0</v>
      </c>
      <c r="T67" s="51">
        <f>IFERROR('EUROSTAT EB ktoe'!S67*Contents!$C$5,0)</f>
        <v>0</v>
      </c>
      <c r="U67" s="51">
        <f>IFERROR('EUROSTAT EB ktoe'!T67*Contents!$C$5,0)</f>
        <v>0</v>
      </c>
      <c r="V67" s="35">
        <f>IFERROR('EUROSTAT EB ktoe'!U67*Contents!$C$5,0)</f>
        <v>0</v>
      </c>
      <c r="W67" s="51">
        <f>IFERROR('EUROSTAT EB ktoe'!V67*Contents!$C$5,0)</f>
        <v>0</v>
      </c>
      <c r="X67" s="51">
        <f>IFERROR('EUROSTAT EB ktoe'!W67*Contents!$C$5,0)</f>
        <v>0</v>
      </c>
      <c r="Y67" s="51">
        <f>IFERROR('EUROSTAT EB ktoe'!X67*Contents!$C$5,0)</f>
        <v>0</v>
      </c>
      <c r="Z67" s="51">
        <f>IFERROR('EUROSTAT EB ktoe'!Y67*Contents!$C$5,0)</f>
        <v>0</v>
      </c>
      <c r="AA67" s="35">
        <f>IFERROR('EUROSTAT EB ktoe'!Z67*Contents!$C$5,0)</f>
        <v>0</v>
      </c>
      <c r="AB67" s="51">
        <f>IFERROR('EUROSTAT EB ktoe'!AA67*Contents!$C$5,0)</f>
        <v>0</v>
      </c>
      <c r="AC67" s="51">
        <f>IFERROR('EUROSTAT EB ktoe'!AB67*Contents!$C$5,0)</f>
        <v>0</v>
      </c>
      <c r="AD67" s="52">
        <f>IFERROR('EUROSTAT EB ktoe'!AC67*Contents!$C$5,0)</f>
        <v>0</v>
      </c>
      <c r="AE67" s="314">
        <f>IFERROR('EUROSTAT EB ktoe'!AD67*Contents!$C$5,0)</f>
        <v>155421.13356000002</v>
      </c>
      <c r="AF67" s="315">
        <f>IFERROR('EUROSTAT EB ktoe'!AE67*Contents!$C$5,0)</f>
        <v>0</v>
      </c>
      <c r="AG67" s="315">
        <f>IFERROR('EUROSTAT EB ktoe'!AF67*Contents!$C$5,0)</f>
        <v>0</v>
      </c>
      <c r="AH67" s="315">
        <f>IFERROR('EUROSTAT EB ktoe'!AG67*Contents!$C$5,0)</f>
        <v>155421.13356000002</v>
      </c>
      <c r="AI67" s="315">
        <f>IFERROR('EUROSTAT EB ktoe'!AH67*Contents!$C$5,0)</f>
        <v>0</v>
      </c>
      <c r="AJ67" s="315">
        <f>IFERROR('EUROSTAT EB ktoe'!AI67*Contents!$C$5,0)</f>
        <v>0</v>
      </c>
      <c r="AK67" s="315">
        <f>IFERROR('EUROSTAT EB ktoe'!AJ67*Contents!$C$5,0)</f>
        <v>0</v>
      </c>
      <c r="AL67" s="315">
        <f>IFERROR('EUROSTAT EB ktoe'!AK67*Contents!$C$5,0)</f>
        <v>0</v>
      </c>
      <c r="AM67" s="315">
        <f>IFERROR('EUROSTAT EB ktoe'!AL67*Contents!$C$5,0)</f>
        <v>0</v>
      </c>
      <c r="AN67" s="315">
        <f>IFERROR('EUROSTAT EB ktoe'!AM67*Contents!$C$5,0)</f>
        <v>0</v>
      </c>
      <c r="AO67" s="315">
        <f>IFERROR('EUROSTAT EB ktoe'!AN67*Contents!$C$5,0)</f>
        <v>0</v>
      </c>
      <c r="AP67" s="315">
        <f>IFERROR('EUROSTAT EB ktoe'!AO67*Contents!$C$5,0)</f>
        <v>0</v>
      </c>
      <c r="AQ67" s="315">
        <f>IFERROR('EUROSTAT EB ktoe'!AP67*Contents!$C$5,0)</f>
        <v>0</v>
      </c>
      <c r="AR67" s="315">
        <f>IFERROR('EUROSTAT EB ktoe'!AQ67*Contents!$C$5,0)</f>
        <v>0</v>
      </c>
      <c r="AS67" s="315">
        <f>IFERROR('EUROSTAT EB ktoe'!AR67*Contents!$C$5,0)</f>
        <v>0</v>
      </c>
      <c r="AT67" s="315">
        <f>IFERROR('EUROSTAT EB ktoe'!AS67*Contents!$C$5,0)</f>
        <v>0</v>
      </c>
      <c r="AU67" s="315">
        <f>IFERROR('EUROSTAT EB ktoe'!AT67*Contents!$C$5,0)</f>
        <v>0</v>
      </c>
      <c r="AV67" s="315">
        <f>IFERROR('EUROSTAT EB ktoe'!AU67*Contents!$C$5,0)</f>
        <v>0</v>
      </c>
      <c r="AW67" s="315">
        <f>IFERROR('EUROSTAT EB ktoe'!AV67*Contents!$C$5,0)</f>
        <v>0</v>
      </c>
      <c r="AX67" s="315">
        <f>IFERROR('EUROSTAT EB ktoe'!AW67*Contents!$C$5,0)</f>
        <v>0</v>
      </c>
      <c r="AY67" s="315">
        <f>IFERROR('EUROSTAT EB ktoe'!AX67*Contents!$C$5,0)</f>
        <v>0</v>
      </c>
      <c r="AZ67" s="315">
        <f>IFERROR('EUROSTAT EB ktoe'!AY67*Contents!$C$5,0)</f>
        <v>0</v>
      </c>
      <c r="BA67" s="315">
        <f>IFERROR('EUROSTAT EB ktoe'!AZ67*Contents!$C$5,0)</f>
        <v>0</v>
      </c>
      <c r="BB67" s="52">
        <f>IFERROR('EUROSTAT EB ktoe'!BA67*Contents!$C$5,0)</f>
        <v>0</v>
      </c>
      <c r="BC67" s="35">
        <f>IFERROR('EUROSTAT EB ktoe'!BB67*Contents!$C$5,0)</f>
        <v>0</v>
      </c>
      <c r="BD67" s="51">
        <f>IFERROR('EUROSTAT EB ktoe'!BC67*Contents!$C$5,0)</f>
        <v>0</v>
      </c>
      <c r="BE67" s="51">
        <f>IFERROR('EUROSTAT EB ktoe'!BD67*Contents!$C$5,0)</f>
        <v>0</v>
      </c>
      <c r="BF67" s="51">
        <f>IFERROR('EUROSTAT EB ktoe'!BE67*Contents!$C$5,0)</f>
        <v>0</v>
      </c>
      <c r="BG67" s="51">
        <f>IFERROR('EUROSTAT EB ktoe'!BF67*Contents!$C$5,0)</f>
        <v>0</v>
      </c>
      <c r="BH67" s="51">
        <f>IFERROR('EUROSTAT EB ktoe'!BG67*Contents!$C$5,0)</f>
        <v>0</v>
      </c>
      <c r="BI67" s="51">
        <f>IFERROR('EUROSTAT EB ktoe'!BH67*Contents!$C$5,0)</f>
        <v>0</v>
      </c>
      <c r="BJ67" s="51">
        <f>IFERROR('EUROSTAT EB ktoe'!BI67*Contents!$C$5,0)</f>
        <v>0</v>
      </c>
      <c r="BK67" s="51">
        <f>IFERROR('EUROSTAT EB ktoe'!BJ67*Contents!$C$5,0)</f>
        <v>0</v>
      </c>
      <c r="BL67" s="51">
        <f>IFERROR('EUROSTAT EB ktoe'!BK67*Contents!$C$5,0)</f>
        <v>0</v>
      </c>
      <c r="BM67" s="51">
        <f>IFERROR('EUROSTAT EB ktoe'!BL67*Contents!$C$5,0)</f>
        <v>0</v>
      </c>
      <c r="BN67" s="51">
        <f>IFERROR('EUROSTAT EB ktoe'!BM67*Contents!$C$5,0)</f>
        <v>0</v>
      </c>
      <c r="BO67" s="51">
        <f>IFERROR('EUROSTAT EB ktoe'!BN67*Contents!$C$5,0)</f>
        <v>0</v>
      </c>
      <c r="BP67" s="51">
        <f>IFERROR('EUROSTAT EB ktoe'!BO67*Contents!$C$5,0)</f>
        <v>0</v>
      </c>
      <c r="BQ67" s="51">
        <f>IFERROR('EUROSTAT EB ktoe'!BP67*Contents!$C$5,0)</f>
        <v>0</v>
      </c>
      <c r="BR67" s="51">
        <f>IFERROR('EUROSTAT EB ktoe'!BQ67*Contents!$C$5,0)</f>
        <v>0</v>
      </c>
      <c r="BS67" s="51">
        <f>IFERROR('EUROSTAT EB ktoe'!BR67*Contents!$C$5,0)</f>
        <v>0</v>
      </c>
      <c r="BT67" s="51">
        <f>IFERROR('EUROSTAT EB ktoe'!BS67*Contents!$C$5,0)</f>
        <v>0</v>
      </c>
      <c r="BU67" s="36">
        <f>IFERROR('EUROSTAT EB ktoe'!BT67*Contents!$C$5,0)</f>
        <v>0</v>
      </c>
      <c r="BV67" s="35">
        <f>IFERROR('EUROSTAT EB ktoe'!BU67*Contents!$C$5,0)</f>
        <v>0</v>
      </c>
      <c r="BW67" s="51">
        <f>IFERROR('EUROSTAT EB ktoe'!BV67*Contents!$C$5,0)</f>
        <v>0</v>
      </c>
      <c r="BX67" s="51">
        <f>IFERROR('EUROSTAT EB ktoe'!BW67*Contents!$C$5,0)</f>
        <v>0</v>
      </c>
      <c r="BY67" s="52">
        <f>IFERROR('EUROSTAT EB ktoe'!BX67*Contents!$C$5,0)</f>
        <v>0</v>
      </c>
      <c r="BZ67" s="52">
        <f>IFERROR('EUROSTAT EB ktoe'!BY67*Contents!$C$5,0)</f>
        <v>0</v>
      </c>
      <c r="CA67" s="52">
        <f>IFERROR('EUROSTAT EB ktoe'!BZ67*Contents!$C$5,0)</f>
        <v>0</v>
      </c>
      <c r="CB67" s="53">
        <f>IFERROR('EUROSTAT EB ktoe'!CA67*Contents!$C$5,0)</f>
        <v>155421.13356000002</v>
      </c>
      <c r="CC67" s="52">
        <f>IFERROR('EUROSTAT EB ktoe'!CB67*Contents!$C$5,0)</f>
        <v>0</v>
      </c>
    </row>
    <row r="68" spans="1:81" ht="11.25" customHeight="1" x14ac:dyDescent="0.2">
      <c r="A68" s="83"/>
      <c r="B68" s="47" t="s">
        <v>146</v>
      </c>
      <c r="C68" s="165" t="s">
        <v>214</v>
      </c>
      <c r="D68" s="48"/>
      <c r="E68" s="48"/>
      <c r="F68" s="48"/>
      <c r="G68" s="49"/>
      <c r="H68" s="50" t="s">
        <v>260</v>
      </c>
      <c r="I68" s="167" t="s">
        <v>544</v>
      </c>
      <c r="J68" s="35">
        <f>IFERROR('EUROSTAT EB ktoe'!I68*Contents!$C$5,0)</f>
        <v>859618.82912400004</v>
      </c>
      <c r="K68" s="35">
        <f>IFERROR('EUROSTAT EB ktoe'!J68*Contents!$C$5,0)</f>
        <v>0</v>
      </c>
      <c r="L68" s="51">
        <f>IFERROR('EUROSTAT EB ktoe'!K68*Contents!$C$5,0)</f>
        <v>0</v>
      </c>
      <c r="M68" s="51">
        <f>IFERROR('EUROSTAT EB ktoe'!L68*Contents!$C$5,0)</f>
        <v>0</v>
      </c>
      <c r="N68" s="51">
        <f>IFERROR('EUROSTAT EB ktoe'!M68*Contents!$C$5,0)</f>
        <v>0</v>
      </c>
      <c r="O68" s="51">
        <f>IFERROR('EUROSTAT EB ktoe'!N68*Contents!$C$5,0)</f>
        <v>0</v>
      </c>
      <c r="P68" s="51">
        <f>IFERROR('EUROSTAT EB ktoe'!O68*Contents!$C$5,0)</f>
        <v>0</v>
      </c>
      <c r="Q68" s="51">
        <f>IFERROR('EUROSTAT EB ktoe'!P68*Contents!$C$5,0)</f>
        <v>0</v>
      </c>
      <c r="R68" s="51">
        <f>IFERROR('EUROSTAT EB ktoe'!Q68*Contents!$C$5,0)</f>
        <v>0</v>
      </c>
      <c r="S68" s="51">
        <f>IFERROR('EUROSTAT EB ktoe'!R68*Contents!$C$5,0)</f>
        <v>0</v>
      </c>
      <c r="T68" s="51">
        <f>IFERROR('EUROSTAT EB ktoe'!S68*Contents!$C$5,0)</f>
        <v>0</v>
      </c>
      <c r="U68" s="51">
        <f>IFERROR('EUROSTAT EB ktoe'!T68*Contents!$C$5,0)</f>
        <v>0</v>
      </c>
      <c r="V68" s="35">
        <f>IFERROR('EUROSTAT EB ktoe'!U68*Contents!$C$5,0)</f>
        <v>0</v>
      </c>
      <c r="W68" s="51">
        <f>IFERROR('EUROSTAT EB ktoe'!V68*Contents!$C$5,0)</f>
        <v>0</v>
      </c>
      <c r="X68" s="51">
        <f>IFERROR('EUROSTAT EB ktoe'!W68*Contents!$C$5,0)</f>
        <v>0</v>
      </c>
      <c r="Y68" s="51">
        <f>IFERROR('EUROSTAT EB ktoe'!X68*Contents!$C$5,0)</f>
        <v>0</v>
      </c>
      <c r="Z68" s="51">
        <f>IFERROR('EUROSTAT EB ktoe'!Y68*Contents!$C$5,0)</f>
        <v>0</v>
      </c>
      <c r="AA68" s="35">
        <f>IFERROR('EUROSTAT EB ktoe'!Z68*Contents!$C$5,0)</f>
        <v>0</v>
      </c>
      <c r="AB68" s="51">
        <f>IFERROR('EUROSTAT EB ktoe'!AA68*Contents!$C$5,0)</f>
        <v>0</v>
      </c>
      <c r="AC68" s="51">
        <f>IFERROR('EUROSTAT EB ktoe'!AB68*Contents!$C$5,0)</f>
        <v>0</v>
      </c>
      <c r="AD68" s="52">
        <f>IFERROR('EUROSTAT EB ktoe'!AC68*Contents!$C$5,0)</f>
        <v>0</v>
      </c>
      <c r="AE68" s="314">
        <f>IFERROR('EUROSTAT EB ktoe'!AD68*Contents!$C$5,0)</f>
        <v>859618.82912400004</v>
      </c>
      <c r="AF68" s="315">
        <f>IFERROR('EUROSTAT EB ktoe'!AE68*Contents!$C$5,0)</f>
        <v>0</v>
      </c>
      <c r="AG68" s="315">
        <f>IFERROR('EUROSTAT EB ktoe'!AF68*Contents!$C$5,0)</f>
        <v>0</v>
      </c>
      <c r="AH68" s="315">
        <f>IFERROR('EUROSTAT EB ktoe'!AG68*Contents!$C$5,0)</f>
        <v>0</v>
      </c>
      <c r="AI68" s="315">
        <f>IFERROR('EUROSTAT EB ktoe'!AH68*Contents!$C$5,0)</f>
        <v>0</v>
      </c>
      <c r="AJ68" s="315">
        <f>IFERROR('EUROSTAT EB ktoe'!AI68*Contents!$C$5,0)</f>
        <v>0</v>
      </c>
      <c r="AK68" s="315">
        <f>IFERROR('EUROSTAT EB ktoe'!AJ68*Contents!$C$5,0)</f>
        <v>0</v>
      </c>
      <c r="AL68" s="315">
        <f>IFERROR('EUROSTAT EB ktoe'!AK68*Contents!$C$5,0)</f>
        <v>0</v>
      </c>
      <c r="AM68" s="315">
        <f>IFERROR('EUROSTAT EB ktoe'!AL68*Contents!$C$5,0)</f>
        <v>0</v>
      </c>
      <c r="AN68" s="315">
        <f>IFERROR('EUROSTAT EB ktoe'!AM68*Contents!$C$5,0)</f>
        <v>767206.39788000006</v>
      </c>
      <c r="AO68" s="315">
        <f>IFERROR('EUROSTAT EB ktoe'!AN68*Contents!$C$5,0)</f>
        <v>0</v>
      </c>
      <c r="AP68" s="315">
        <f>IFERROR('EUROSTAT EB ktoe'!AO68*Contents!$C$5,0)</f>
        <v>0</v>
      </c>
      <c r="AQ68" s="315">
        <f>IFERROR('EUROSTAT EB ktoe'!AP68*Contents!$C$5,0)</f>
        <v>0</v>
      </c>
      <c r="AR68" s="315">
        <f>IFERROR('EUROSTAT EB ktoe'!AQ68*Contents!$C$5,0)</f>
        <v>0</v>
      </c>
      <c r="AS68" s="315">
        <f>IFERROR('EUROSTAT EB ktoe'!AR68*Contents!$C$5,0)</f>
        <v>0</v>
      </c>
      <c r="AT68" s="315">
        <f>IFERROR('EUROSTAT EB ktoe'!AS68*Contents!$C$5,0)</f>
        <v>21012.167556</v>
      </c>
      <c r="AU68" s="315">
        <f>IFERROR('EUROSTAT EB ktoe'!AT68*Contents!$C$5,0)</f>
        <v>70988.701248000012</v>
      </c>
      <c r="AV68" s="315">
        <f>IFERROR('EUROSTAT EB ktoe'!AU68*Contents!$C$5,0)</f>
        <v>0</v>
      </c>
      <c r="AW68" s="315">
        <f>IFERROR('EUROSTAT EB ktoe'!AV68*Contents!$C$5,0)</f>
        <v>0</v>
      </c>
      <c r="AX68" s="315">
        <f>IFERROR('EUROSTAT EB ktoe'!AW68*Contents!$C$5,0)</f>
        <v>0</v>
      </c>
      <c r="AY68" s="315">
        <f>IFERROR('EUROSTAT EB ktoe'!AX68*Contents!$C$5,0)</f>
        <v>0</v>
      </c>
      <c r="AZ68" s="315">
        <f>IFERROR('EUROSTAT EB ktoe'!AY68*Contents!$C$5,0)</f>
        <v>411.52057200000007</v>
      </c>
      <c r="BA68" s="315">
        <f>IFERROR('EUROSTAT EB ktoe'!AZ68*Contents!$C$5,0)</f>
        <v>0</v>
      </c>
      <c r="BB68" s="52">
        <f>IFERROR('EUROSTAT EB ktoe'!BA68*Contents!$C$5,0)</f>
        <v>0</v>
      </c>
      <c r="BC68" s="35">
        <f>IFERROR('EUROSTAT EB ktoe'!BB68*Contents!$C$5,0)</f>
        <v>0</v>
      </c>
      <c r="BD68" s="51">
        <f>IFERROR('EUROSTAT EB ktoe'!BC68*Contents!$C$5,0)</f>
        <v>0</v>
      </c>
      <c r="BE68" s="51">
        <f>IFERROR('EUROSTAT EB ktoe'!BD68*Contents!$C$5,0)</f>
        <v>0</v>
      </c>
      <c r="BF68" s="51">
        <f>IFERROR('EUROSTAT EB ktoe'!BE68*Contents!$C$5,0)</f>
        <v>0</v>
      </c>
      <c r="BG68" s="51">
        <f>IFERROR('EUROSTAT EB ktoe'!BF68*Contents!$C$5,0)</f>
        <v>0</v>
      </c>
      <c r="BH68" s="51">
        <f>IFERROR('EUROSTAT EB ktoe'!BG68*Contents!$C$5,0)</f>
        <v>0</v>
      </c>
      <c r="BI68" s="51">
        <f>IFERROR('EUROSTAT EB ktoe'!BH68*Contents!$C$5,0)</f>
        <v>0</v>
      </c>
      <c r="BJ68" s="51">
        <f>IFERROR('EUROSTAT EB ktoe'!BI68*Contents!$C$5,0)</f>
        <v>0</v>
      </c>
      <c r="BK68" s="51">
        <f>IFERROR('EUROSTAT EB ktoe'!BJ68*Contents!$C$5,0)</f>
        <v>0</v>
      </c>
      <c r="BL68" s="51">
        <f>IFERROR('EUROSTAT EB ktoe'!BK68*Contents!$C$5,0)</f>
        <v>0</v>
      </c>
      <c r="BM68" s="51">
        <f>IFERROR('EUROSTAT EB ktoe'!BL68*Contents!$C$5,0)</f>
        <v>0</v>
      </c>
      <c r="BN68" s="51">
        <f>IFERROR('EUROSTAT EB ktoe'!BM68*Contents!$C$5,0)</f>
        <v>0</v>
      </c>
      <c r="BO68" s="51">
        <f>IFERROR('EUROSTAT EB ktoe'!BN68*Contents!$C$5,0)</f>
        <v>0</v>
      </c>
      <c r="BP68" s="51">
        <f>IFERROR('EUROSTAT EB ktoe'!BO68*Contents!$C$5,0)</f>
        <v>0</v>
      </c>
      <c r="BQ68" s="51">
        <f>IFERROR('EUROSTAT EB ktoe'!BP68*Contents!$C$5,0)</f>
        <v>0</v>
      </c>
      <c r="BR68" s="51">
        <f>IFERROR('EUROSTAT EB ktoe'!BQ68*Contents!$C$5,0)</f>
        <v>0</v>
      </c>
      <c r="BS68" s="51">
        <f>IFERROR('EUROSTAT EB ktoe'!BR68*Contents!$C$5,0)</f>
        <v>0</v>
      </c>
      <c r="BT68" s="51">
        <f>IFERROR('EUROSTAT EB ktoe'!BS68*Contents!$C$5,0)</f>
        <v>0</v>
      </c>
      <c r="BU68" s="36">
        <f>IFERROR('EUROSTAT EB ktoe'!BT68*Contents!$C$5,0)</f>
        <v>0</v>
      </c>
      <c r="BV68" s="35">
        <f>IFERROR('EUROSTAT EB ktoe'!BU68*Contents!$C$5,0)</f>
        <v>0</v>
      </c>
      <c r="BW68" s="51">
        <f>IFERROR('EUROSTAT EB ktoe'!BV68*Contents!$C$5,0)</f>
        <v>0</v>
      </c>
      <c r="BX68" s="51">
        <f>IFERROR('EUROSTAT EB ktoe'!BW68*Contents!$C$5,0)</f>
        <v>0</v>
      </c>
      <c r="BY68" s="52">
        <f>IFERROR('EUROSTAT EB ktoe'!BX68*Contents!$C$5,0)</f>
        <v>0</v>
      </c>
      <c r="BZ68" s="52">
        <f>IFERROR('EUROSTAT EB ktoe'!BY68*Contents!$C$5,0)</f>
        <v>0</v>
      </c>
      <c r="CA68" s="52">
        <f>IFERROR('EUROSTAT EB ktoe'!BZ68*Contents!$C$5,0)</f>
        <v>0</v>
      </c>
      <c r="CB68" s="53">
        <f>IFERROR('EUROSTAT EB ktoe'!CA68*Contents!$C$5,0)</f>
        <v>859618.82912400004</v>
      </c>
      <c r="CC68" s="52">
        <f>IFERROR('EUROSTAT EB ktoe'!CB68*Contents!$C$5,0)</f>
        <v>0</v>
      </c>
    </row>
    <row r="69" spans="1:81" ht="11.25" customHeight="1" x14ac:dyDescent="0.2">
      <c r="A69" s="83"/>
      <c r="B69" s="47" t="s">
        <v>146</v>
      </c>
      <c r="C69" s="165" t="s">
        <v>261</v>
      </c>
      <c r="D69" s="48"/>
      <c r="E69" s="48"/>
      <c r="F69" s="48"/>
      <c r="G69" s="49"/>
      <c r="H69" s="50" t="s">
        <v>262</v>
      </c>
      <c r="I69" s="167" t="s">
        <v>545</v>
      </c>
      <c r="J69" s="35">
        <f>IFERROR('EUROSTAT EB ktoe'!I69*Contents!$C$5,0)</f>
        <v>350486.82511200005</v>
      </c>
      <c r="K69" s="35">
        <f>IFERROR('EUROSTAT EB ktoe'!J69*Contents!$C$5,0)</f>
        <v>0</v>
      </c>
      <c r="L69" s="51">
        <f>IFERROR('EUROSTAT EB ktoe'!K69*Contents!$C$5,0)</f>
        <v>0</v>
      </c>
      <c r="M69" s="51">
        <f>IFERROR('EUROSTAT EB ktoe'!L69*Contents!$C$5,0)</f>
        <v>0</v>
      </c>
      <c r="N69" s="51">
        <f>IFERROR('EUROSTAT EB ktoe'!M69*Contents!$C$5,0)</f>
        <v>0</v>
      </c>
      <c r="O69" s="51">
        <f>IFERROR('EUROSTAT EB ktoe'!N69*Contents!$C$5,0)</f>
        <v>0</v>
      </c>
      <c r="P69" s="51">
        <f>IFERROR('EUROSTAT EB ktoe'!O69*Contents!$C$5,0)</f>
        <v>0</v>
      </c>
      <c r="Q69" s="51">
        <f>IFERROR('EUROSTAT EB ktoe'!P69*Contents!$C$5,0)</f>
        <v>0</v>
      </c>
      <c r="R69" s="51">
        <f>IFERROR('EUROSTAT EB ktoe'!Q69*Contents!$C$5,0)</f>
        <v>0</v>
      </c>
      <c r="S69" s="51">
        <f>IFERROR('EUROSTAT EB ktoe'!R69*Contents!$C$5,0)</f>
        <v>0</v>
      </c>
      <c r="T69" s="51">
        <f>IFERROR('EUROSTAT EB ktoe'!S69*Contents!$C$5,0)</f>
        <v>0</v>
      </c>
      <c r="U69" s="51">
        <f>IFERROR('EUROSTAT EB ktoe'!T69*Contents!$C$5,0)</f>
        <v>0</v>
      </c>
      <c r="V69" s="35">
        <f>IFERROR('EUROSTAT EB ktoe'!U69*Contents!$C$5,0)</f>
        <v>0</v>
      </c>
      <c r="W69" s="51">
        <f>IFERROR('EUROSTAT EB ktoe'!V69*Contents!$C$5,0)</f>
        <v>0</v>
      </c>
      <c r="X69" s="51">
        <f>IFERROR('EUROSTAT EB ktoe'!W69*Contents!$C$5,0)</f>
        <v>0</v>
      </c>
      <c r="Y69" s="51">
        <f>IFERROR('EUROSTAT EB ktoe'!X69*Contents!$C$5,0)</f>
        <v>0</v>
      </c>
      <c r="Z69" s="51">
        <f>IFERROR('EUROSTAT EB ktoe'!Y69*Contents!$C$5,0)</f>
        <v>0</v>
      </c>
      <c r="AA69" s="35">
        <f>IFERROR('EUROSTAT EB ktoe'!Z69*Contents!$C$5,0)</f>
        <v>0</v>
      </c>
      <c r="AB69" s="51">
        <f>IFERROR('EUROSTAT EB ktoe'!AA69*Contents!$C$5,0)</f>
        <v>0</v>
      </c>
      <c r="AC69" s="51">
        <f>IFERROR('EUROSTAT EB ktoe'!AB69*Contents!$C$5,0)</f>
        <v>0</v>
      </c>
      <c r="AD69" s="52">
        <f>IFERROR('EUROSTAT EB ktoe'!AC69*Contents!$C$5,0)</f>
        <v>0</v>
      </c>
      <c r="AE69" s="35">
        <f>IFERROR('EUROSTAT EB ktoe'!AD69*Contents!$C$5,0)</f>
        <v>350486.82511200005</v>
      </c>
      <c r="AF69" s="51">
        <f>IFERROR('EUROSTAT EB ktoe'!AE69*Contents!$C$5,0)</f>
        <v>37570.459139999999</v>
      </c>
      <c r="AG69" s="51">
        <f>IFERROR('EUROSTAT EB ktoe'!AF69*Contents!$C$5,0)</f>
        <v>122242.20894</v>
      </c>
      <c r="AH69" s="51">
        <f>IFERROR('EUROSTAT EB ktoe'!AG69*Contents!$C$5,0)</f>
        <v>0</v>
      </c>
      <c r="AI69" s="51">
        <f>IFERROR('EUROSTAT EB ktoe'!AH69*Contents!$C$5,0)</f>
        <v>0</v>
      </c>
      <c r="AJ69" s="51">
        <f>IFERROR('EUROSTAT EB ktoe'!AI69*Contents!$C$5,0)</f>
        <v>0</v>
      </c>
      <c r="AK69" s="51">
        <f>IFERROR('EUROSTAT EB ktoe'!AJ69*Contents!$C$5,0)</f>
        <v>99593.128188000002</v>
      </c>
      <c r="AL69" s="51">
        <f>IFERROR('EUROSTAT EB ktoe'!AK69*Contents!$C$5,0)</f>
        <v>0</v>
      </c>
      <c r="AM69" s="51">
        <f>IFERROR('EUROSTAT EB ktoe'!AL69*Contents!$C$5,0)</f>
        <v>5348.5532640000001</v>
      </c>
      <c r="AN69" s="51">
        <f>IFERROR('EUROSTAT EB ktoe'!AM69*Contents!$C$5,0)</f>
        <v>30115.694268000003</v>
      </c>
      <c r="AO69" s="51">
        <f>IFERROR('EUROSTAT EB ktoe'!AN69*Contents!$C$5,0)</f>
        <v>0</v>
      </c>
      <c r="AP69" s="51">
        <f>IFERROR('EUROSTAT EB ktoe'!AO69*Contents!$C$5,0)</f>
        <v>0</v>
      </c>
      <c r="AQ69" s="51">
        <f>IFERROR('EUROSTAT EB ktoe'!AP69*Contents!$C$5,0)</f>
        <v>0</v>
      </c>
      <c r="AR69" s="51">
        <f>IFERROR('EUROSTAT EB ktoe'!AQ69*Contents!$C$5,0)</f>
        <v>0</v>
      </c>
      <c r="AS69" s="51">
        <f>IFERROR('EUROSTAT EB ktoe'!AR69*Contents!$C$5,0)</f>
        <v>17745.374988</v>
      </c>
      <c r="AT69" s="51">
        <f>IFERROR('EUROSTAT EB ktoe'!AS69*Contents!$C$5,0)</f>
        <v>967.36014000000011</v>
      </c>
      <c r="AU69" s="51">
        <f>IFERROR('EUROSTAT EB ktoe'!AT69*Contents!$C$5,0)</f>
        <v>13.104684000000001</v>
      </c>
      <c r="AV69" s="51">
        <f>IFERROR('EUROSTAT EB ktoe'!AU69*Contents!$C$5,0)</f>
        <v>28440.011304000003</v>
      </c>
      <c r="AW69" s="51">
        <f>IFERROR('EUROSTAT EB ktoe'!AV69*Contents!$C$5,0)</f>
        <v>1131.1477560000001</v>
      </c>
      <c r="AX69" s="51">
        <f>IFERROR('EUROSTAT EB ktoe'!AW69*Contents!$C$5,0)</f>
        <v>0</v>
      </c>
      <c r="AY69" s="51">
        <f>IFERROR('EUROSTAT EB ktoe'!AX69*Contents!$C$5,0)</f>
        <v>0</v>
      </c>
      <c r="AZ69" s="51">
        <f>IFERROR('EUROSTAT EB ktoe'!AY69*Contents!$C$5,0)</f>
        <v>0.16747200000000001</v>
      </c>
      <c r="BA69" s="51">
        <f>IFERROR('EUROSTAT EB ktoe'!AZ69*Contents!$C$5,0)</f>
        <v>7319.6568360000001</v>
      </c>
      <c r="BB69" s="52">
        <f>IFERROR('EUROSTAT EB ktoe'!BA69*Contents!$C$5,0)</f>
        <v>0</v>
      </c>
      <c r="BC69" s="35">
        <f>IFERROR('EUROSTAT EB ktoe'!BB69*Contents!$C$5,0)</f>
        <v>0</v>
      </c>
      <c r="BD69" s="51">
        <f>IFERROR('EUROSTAT EB ktoe'!BC69*Contents!$C$5,0)</f>
        <v>0</v>
      </c>
      <c r="BE69" s="51">
        <f>IFERROR('EUROSTAT EB ktoe'!BD69*Contents!$C$5,0)</f>
        <v>0</v>
      </c>
      <c r="BF69" s="51">
        <f>IFERROR('EUROSTAT EB ktoe'!BE69*Contents!$C$5,0)</f>
        <v>0</v>
      </c>
      <c r="BG69" s="51">
        <f>IFERROR('EUROSTAT EB ktoe'!BF69*Contents!$C$5,0)</f>
        <v>0</v>
      </c>
      <c r="BH69" s="51">
        <f>IFERROR('EUROSTAT EB ktoe'!BG69*Contents!$C$5,0)</f>
        <v>0</v>
      </c>
      <c r="BI69" s="51">
        <f>IFERROR('EUROSTAT EB ktoe'!BH69*Contents!$C$5,0)</f>
        <v>0</v>
      </c>
      <c r="BJ69" s="51">
        <f>IFERROR('EUROSTAT EB ktoe'!BI69*Contents!$C$5,0)</f>
        <v>0</v>
      </c>
      <c r="BK69" s="51">
        <f>IFERROR('EUROSTAT EB ktoe'!BJ69*Contents!$C$5,0)</f>
        <v>0</v>
      </c>
      <c r="BL69" s="51">
        <f>IFERROR('EUROSTAT EB ktoe'!BK69*Contents!$C$5,0)</f>
        <v>0</v>
      </c>
      <c r="BM69" s="51">
        <f>IFERROR('EUROSTAT EB ktoe'!BL69*Contents!$C$5,0)</f>
        <v>0</v>
      </c>
      <c r="BN69" s="51">
        <f>IFERROR('EUROSTAT EB ktoe'!BM69*Contents!$C$5,0)</f>
        <v>0</v>
      </c>
      <c r="BO69" s="51">
        <f>IFERROR('EUROSTAT EB ktoe'!BN69*Contents!$C$5,0)</f>
        <v>0</v>
      </c>
      <c r="BP69" s="51">
        <f>IFERROR('EUROSTAT EB ktoe'!BO69*Contents!$C$5,0)</f>
        <v>0</v>
      </c>
      <c r="BQ69" s="51">
        <f>IFERROR('EUROSTAT EB ktoe'!BP69*Contents!$C$5,0)</f>
        <v>0</v>
      </c>
      <c r="BR69" s="51">
        <f>IFERROR('EUROSTAT EB ktoe'!BQ69*Contents!$C$5,0)</f>
        <v>0</v>
      </c>
      <c r="BS69" s="51">
        <f>IFERROR('EUROSTAT EB ktoe'!BR69*Contents!$C$5,0)</f>
        <v>0</v>
      </c>
      <c r="BT69" s="51">
        <f>IFERROR('EUROSTAT EB ktoe'!BS69*Contents!$C$5,0)</f>
        <v>0</v>
      </c>
      <c r="BU69" s="36">
        <f>IFERROR('EUROSTAT EB ktoe'!BT69*Contents!$C$5,0)</f>
        <v>0</v>
      </c>
      <c r="BV69" s="35">
        <f>IFERROR('EUROSTAT EB ktoe'!BU69*Contents!$C$5,0)</f>
        <v>0</v>
      </c>
      <c r="BW69" s="51">
        <f>IFERROR('EUROSTAT EB ktoe'!BV69*Contents!$C$5,0)</f>
        <v>0</v>
      </c>
      <c r="BX69" s="51">
        <f>IFERROR('EUROSTAT EB ktoe'!BW69*Contents!$C$5,0)</f>
        <v>0</v>
      </c>
      <c r="BY69" s="52">
        <f>IFERROR('EUROSTAT EB ktoe'!BX69*Contents!$C$5,0)</f>
        <v>0</v>
      </c>
      <c r="BZ69" s="52">
        <f>IFERROR('EUROSTAT EB ktoe'!BY69*Contents!$C$5,0)</f>
        <v>0</v>
      </c>
      <c r="CA69" s="52">
        <f>IFERROR('EUROSTAT EB ktoe'!BZ69*Contents!$C$5,0)</f>
        <v>0</v>
      </c>
      <c r="CB69" s="53">
        <f>IFERROR('EUROSTAT EB ktoe'!CA69*Contents!$C$5,0)</f>
        <v>350486.82511200005</v>
      </c>
      <c r="CC69" s="52">
        <f>IFERROR('EUROSTAT EB ktoe'!CB69*Contents!$C$5,0)</f>
        <v>0</v>
      </c>
    </row>
    <row r="70" spans="1:81" ht="11.25" customHeight="1" x14ac:dyDescent="0.2">
      <c r="A70" s="83"/>
      <c r="B70" s="47" t="s">
        <v>146</v>
      </c>
      <c r="C70" s="165" t="s">
        <v>263</v>
      </c>
      <c r="D70" s="48"/>
      <c r="E70" s="48"/>
      <c r="F70" s="48"/>
      <c r="G70" s="49"/>
      <c r="H70" s="50" t="s">
        <v>264</v>
      </c>
      <c r="I70" s="167" t="s">
        <v>546</v>
      </c>
      <c r="J70" s="35">
        <f>IFERROR('EUROSTAT EB ktoe'!I70*Contents!$C$5,0)</f>
        <v>159427.31500800001</v>
      </c>
      <c r="K70" s="35">
        <f>IFERROR('EUROSTAT EB ktoe'!J70*Contents!$C$5,0)</f>
        <v>0</v>
      </c>
      <c r="L70" s="51">
        <f>IFERROR('EUROSTAT EB ktoe'!K70*Contents!$C$5,0)</f>
        <v>0</v>
      </c>
      <c r="M70" s="51">
        <f>IFERROR('EUROSTAT EB ktoe'!L70*Contents!$C$5,0)</f>
        <v>0</v>
      </c>
      <c r="N70" s="51">
        <f>IFERROR('EUROSTAT EB ktoe'!M70*Contents!$C$5,0)</f>
        <v>0</v>
      </c>
      <c r="O70" s="51">
        <f>IFERROR('EUROSTAT EB ktoe'!N70*Contents!$C$5,0)</f>
        <v>0</v>
      </c>
      <c r="P70" s="51">
        <f>IFERROR('EUROSTAT EB ktoe'!O70*Contents!$C$5,0)</f>
        <v>0</v>
      </c>
      <c r="Q70" s="51">
        <f>IFERROR('EUROSTAT EB ktoe'!P70*Contents!$C$5,0)</f>
        <v>0</v>
      </c>
      <c r="R70" s="51">
        <f>IFERROR('EUROSTAT EB ktoe'!Q70*Contents!$C$5,0)</f>
        <v>0</v>
      </c>
      <c r="S70" s="51">
        <f>IFERROR('EUROSTAT EB ktoe'!R70*Contents!$C$5,0)</f>
        <v>0</v>
      </c>
      <c r="T70" s="51">
        <f>IFERROR('EUROSTAT EB ktoe'!S70*Contents!$C$5,0)</f>
        <v>0</v>
      </c>
      <c r="U70" s="51">
        <f>IFERROR('EUROSTAT EB ktoe'!T70*Contents!$C$5,0)</f>
        <v>0</v>
      </c>
      <c r="V70" s="35">
        <f>IFERROR('EUROSTAT EB ktoe'!U70*Contents!$C$5,0)</f>
        <v>0</v>
      </c>
      <c r="W70" s="51">
        <f>IFERROR('EUROSTAT EB ktoe'!V70*Contents!$C$5,0)</f>
        <v>0</v>
      </c>
      <c r="X70" s="51">
        <f>IFERROR('EUROSTAT EB ktoe'!W70*Contents!$C$5,0)</f>
        <v>0</v>
      </c>
      <c r="Y70" s="51">
        <f>IFERROR('EUROSTAT EB ktoe'!X70*Contents!$C$5,0)</f>
        <v>0</v>
      </c>
      <c r="Z70" s="51">
        <f>IFERROR('EUROSTAT EB ktoe'!Y70*Contents!$C$5,0)</f>
        <v>0</v>
      </c>
      <c r="AA70" s="35">
        <f>IFERROR('EUROSTAT EB ktoe'!Z70*Contents!$C$5,0)</f>
        <v>0</v>
      </c>
      <c r="AB70" s="51">
        <f>IFERROR('EUROSTAT EB ktoe'!AA70*Contents!$C$5,0)</f>
        <v>0</v>
      </c>
      <c r="AC70" s="51">
        <f>IFERROR('EUROSTAT EB ktoe'!AB70*Contents!$C$5,0)</f>
        <v>0</v>
      </c>
      <c r="AD70" s="52">
        <f>IFERROR('EUROSTAT EB ktoe'!AC70*Contents!$C$5,0)</f>
        <v>0</v>
      </c>
      <c r="AE70" s="35">
        <f>IFERROR('EUROSTAT EB ktoe'!AD70*Contents!$C$5,0)</f>
        <v>159427.31500800001</v>
      </c>
      <c r="AF70" s="51">
        <f>IFERROR('EUROSTAT EB ktoe'!AE70*Contents!$C$5,0)</f>
        <v>0</v>
      </c>
      <c r="AG70" s="51">
        <f>IFERROR('EUROSTAT EB ktoe'!AF70*Contents!$C$5,0)</f>
        <v>0</v>
      </c>
      <c r="AH70" s="51">
        <f>IFERROR('EUROSTAT EB ktoe'!AG70*Contents!$C$5,0)</f>
        <v>0</v>
      </c>
      <c r="AI70" s="51">
        <f>IFERROR('EUROSTAT EB ktoe'!AH70*Contents!$C$5,0)</f>
        <v>0</v>
      </c>
      <c r="AJ70" s="51">
        <f>IFERROR('EUROSTAT EB ktoe'!AI70*Contents!$C$5,0)</f>
        <v>0</v>
      </c>
      <c r="AK70" s="51">
        <f>IFERROR('EUROSTAT EB ktoe'!AJ70*Contents!$C$5,0)</f>
        <v>99593.128188000002</v>
      </c>
      <c r="AL70" s="51">
        <f>IFERROR('EUROSTAT EB ktoe'!AK70*Contents!$C$5,0)</f>
        <v>0</v>
      </c>
      <c r="AM70" s="51">
        <f>IFERROR('EUROSTAT EB ktoe'!AL70*Contents!$C$5,0)</f>
        <v>5348.5532640000001</v>
      </c>
      <c r="AN70" s="51">
        <f>IFERROR('EUROSTAT EB ktoe'!AM70*Contents!$C$5,0)</f>
        <v>0</v>
      </c>
      <c r="AO70" s="51">
        <f>IFERROR('EUROSTAT EB ktoe'!AN70*Contents!$C$5,0)</f>
        <v>0</v>
      </c>
      <c r="AP70" s="51">
        <f>IFERROR('EUROSTAT EB ktoe'!AO70*Contents!$C$5,0)</f>
        <v>0</v>
      </c>
      <c r="AQ70" s="51">
        <f>IFERROR('EUROSTAT EB ktoe'!AP70*Contents!$C$5,0)</f>
        <v>0</v>
      </c>
      <c r="AR70" s="51">
        <f>IFERROR('EUROSTAT EB ktoe'!AQ70*Contents!$C$5,0)</f>
        <v>0</v>
      </c>
      <c r="AS70" s="51">
        <f>IFERROR('EUROSTAT EB ktoe'!AR70*Contents!$C$5,0)</f>
        <v>17745.374988</v>
      </c>
      <c r="AT70" s="51">
        <f>IFERROR('EUROSTAT EB ktoe'!AS70*Contents!$C$5,0)</f>
        <v>967.36014000000011</v>
      </c>
      <c r="AU70" s="51">
        <f>IFERROR('EUROSTAT EB ktoe'!AT70*Contents!$C$5,0)</f>
        <v>13.104684000000001</v>
      </c>
      <c r="AV70" s="51">
        <f>IFERROR('EUROSTAT EB ktoe'!AU70*Contents!$C$5,0)</f>
        <v>28440.011304000003</v>
      </c>
      <c r="AW70" s="51">
        <f>IFERROR('EUROSTAT EB ktoe'!AV70*Contents!$C$5,0)</f>
        <v>0</v>
      </c>
      <c r="AX70" s="51">
        <f>IFERROR('EUROSTAT EB ktoe'!AW70*Contents!$C$5,0)</f>
        <v>0</v>
      </c>
      <c r="AY70" s="51">
        <f>IFERROR('EUROSTAT EB ktoe'!AX70*Contents!$C$5,0)</f>
        <v>0</v>
      </c>
      <c r="AZ70" s="51">
        <f>IFERROR('EUROSTAT EB ktoe'!AY70*Contents!$C$5,0)</f>
        <v>0.16747200000000001</v>
      </c>
      <c r="BA70" s="51">
        <f>IFERROR('EUROSTAT EB ktoe'!AZ70*Contents!$C$5,0)</f>
        <v>7319.6568360000001</v>
      </c>
      <c r="BB70" s="52">
        <f>IFERROR('EUROSTAT EB ktoe'!BA70*Contents!$C$5,0)</f>
        <v>0</v>
      </c>
      <c r="BC70" s="35">
        <f>IFERROR('EUROSTAT EB ktoe'!BB70*Contents!$C$5,0)</f>
        <v>0</v>
      </c>
      <c r="BD70" s="51">
        <f>IFERROR('EUROSTAT EB ktoe'!BC70*Contents!$C$5,0)</f>
        <v>0</v>
      </c>
      <c r="BE70" s="51">
        <f>IFERROR('EUROSTAT EB ktoe'!BD70*Contents!$C$5,0)</f>
        <v>0</v>
      </c>
      <c r="BF70" s="51">
        <f>IFERROR('EUROSTAT EB ktoe'!BE70*Contents!$C$5,0)</f>
        <v>0</v>
      </c>
      <c r="BG70" s="51">
        <f>IFERROR('EUROSTAT EB ktoe'!BF70*Contents!$C$5,0)</f>
        <v>0</v>
      </c>
      <c r="BH70" s="51">
        <f>IFERROR('EUROSTAT EB ktoe'!BG70*Contents!$C$5,0)</f>
        <v>0</v>
      </c>
      <c r="BI70" s="51">
        <f>IFERROR('EUROSTAT EB ktoe'!BH70*Contents!$C$5,0)</f>
        <v>0</v>
      </c>
      <c r="BJ70" s="51">
        <f>IFERROR('EUROSTAT EB ktoe'!BI70*Contents!$C$5,0)</f>
        <v>0</v>
      </c>
      <c r="BK70" s="51">
        <f>IFERROR('EUROSTAT EB ktoe'!BJ70*Contents!$C$5,0)</f>
        <v>0</v>
      </c>
      <c r="BL70" s="51">
        <f>IFERROR('EUROSTAT EB ktoe'!BK70*Contents!$C$5,0)</f>
        <v>0</v>
      </c>
      <c r="BM70" s="51">
        <f>IFERROR('EUROSTAT EB ktoe'!BL70*Contents!$C$5,0)</f>
        <v>0</v>
      </c>
      <c r="BN70" s="51">
        <f>IFERROR('EUROSTAT EB ktoe'!BM70*Contents!$C$5,0)</f>
        <v>0</v>
      </c>
      <c r="BO70" s="51">
        <f>IFERROR('EUROSTAT EB ktoe'!BN70*Contents!$C$5,0)</f>
        <v>0</v>
      </c>
      <c r="BP70" s="51">
        <f>IFERROR('EUROSTAT EB ktoe'!BO70*Contents!$C$5,0)</f>
        <v>0</v>
      </c>
      <c r="BQ70" s="51">
        <f>IFERROR('EUROSTAT EB ktoe'!BP70*Contents!$C$5,0)</f>
        <v>0</v>
      </c>
      <c r="BR70" s="51">
        <f>IFERROR('EUROSTAT EB ktoe'!BQ70*Contents!$C$5,0)</f>
        <v>0</v>
      </c>
      <c r="BS70" s="51">
        <f>IFERROR('EUROSTAT EB ktoe'!BR70*Contents!$C$5,0)</f>
        <v>0</v>
      </c>
      <c r="BT70" s="51">
        <f>IFERROR('EUROSTAT EB ktoe'!BS70*Contents!$C$5,0)</f>
        <v>0</v>
      </c>
      <c r="BU70" s="36">
        <f>IFERROR('EUROSTAT EB ktoe'!BT70*Contents!$C$5,0)</f>
        <v>0</v>
      </c>
      <c r="BV70" s="35">
        <f>IFERROR('EUROSTAT EB ktoe'!BU70*Contents!$C$5,0)</f>
        <v>0</v>
      </c>
      <c r="BW70" s="51">
        <f>IFERROR('EUROSTAT EB ktoe'!BV70*Contents!$C$5,0)</f>
        <v>0</v>
      </c>
      <c r="BX70" s="51">
        <f>IFERROR('EUROSTAT EB ktoe'!BW70*Contents!$C$5,0)</f>
        <v>0</v>
      </c>
      <c r="BY70" s="52">
        <f>IFERROR('EUROSTAT EB ktoe'!BX70*Contents!$C$5,0)</f>
        <v>0</v>
      </c>
      <c r="BZ70" s="52">
        <f>IFERROR('EUROSTAT EB ktoe'!BY70*Contents!$C$5,0)</f>
        <v>0</v>
      </c>
      <c r="CA70" s="52">
        <f>IFERROR('EUROSTAT EB ktoe'!BZ70*Contents!$C$5,0)</f>
        <v>0</v>
      </c>
      <c r="CB70" s="53">
        <f>IFERROR('EUROSTAT EB ktoe'!CA70*Contents!$C$5,0)</f>
        <v>159427.31500800001</v>
      </c>
      <c r="CC70" s="52">
        <f>IFERROR('EUROSTAT EB ktoe'!CB70*Contents!$C$5,0)</f>
        <v>0</v>
      </c>
    </row>
    <row r="71" spans="1:81" ht="11.25" customHeight="1" x14ac:dyDescent="0.2">
      <c r="A71" s="47" t="s">
        <v>146</v>
      </c>
      <c r="B71" s="48" t="s">
        <v>220</v>
      </c>
      <c r="C71" s="48"/>
      <c r="D71" s="48"/>
      <c r="E71" s="48"/>
      <c r="F71" s="48"/>
      <c r="G71" s="49"/>
      <c r="H71" s="50" t="s">
        <v>265</v>
      </c>
      <c r="I71" s="167" t="s">
        <v>547</v>
      </c>
      <c r="J71" s="35">
        <f>IFERROR('EUROSTAT EB ktoe'!I71*Contents!$C$5,0)</f>
        <v>0</v>
      </c>
      <c r="K71" s="35">
        <f>IFERROR('EUROSTAT EB ktoe'!J71*Contents!$C$5,0)</f>
        <v>0</v>
      </c>
      <c r="L71" s="51">
        <f>IFERROR('EUROSTAT EB ktoe'!K71*Contents!$C$5,0)</f>
        <v>0</v>
      </c>
      <c r="M71" s="51">
        <f>IFERROR('EUROSTAT EB ktoe'!L71*Contents!$C$5,0)</f>
        <v>0</v>
      </c>
      <c r="N71" s="51">
        <f>IFERROR('EUROSTAT EB ktoe'!M71*Contents!$C$5,0)</f>
        <v>0</v>
      </c>
      <c r="O71" s="51">
        <f>IFERROR('EUROSTAT EB ktoe'!N71*Contents!$C$5,0)</f>
        <v>0</v>
      </c>
      <c r="P71" s="51">
        <f>IFERROR('EUROSTAT EB ktoe'!O71*Contents!$C$5,0)</f>
        <v>0</v>
      </c>
      <c r="Q71" s="51">
        <f>IFERROR('EUROSTAT EB ktoe'!P71*Contents!$C$5,0)</f>
        <v>0</v>
      </c>
      <c r="R71" s="51">
        <f>IFERROR('EUROSTAT EB ktoe'!Q71*Contents!$C$5,0)</f>
        <v>0</v>
      </c>
      <c r="S71" s="51">
        <f>IFERROR('EUROSTAT EB ktoe'!R71*Contents!$C$5,0)</f>
        <v>0</v>
      </c>
      <c r="T71" s="51">
        <f>IFERROR('EUROSTAT EB ktoe'!S71*Contents!$C$5,0)</f>
        <v>0</v>
      </c>
      <c r="U71" s="51">
        <f>IFERROR('EUROSTAT EB ktoe'!T71*Contents!$C$5,0)</f>
        <v>0</v>
      </c>
      <c r="V71" s="35">
        <f>IFERROR('EUROSTAT EB ktoe'!U71*Contents!$C$5,0)</f>
        <v>0</v>
      </c>
      <c r="W71" s="51">
        <f>IFERROR('EUROSTAT EB ktoe'!V71*Contents!$C$5,0)</f>
        <v>0</v>
      </c>
      <c r="X71" s="51">
        <f>IFERROR('EUROSTAT EB ktoe'!W71*Contents!$C$5,0)</f>
        <v>0</v>
      </c>
      <c r="Y71" s="51">
        <f>IFERROR('EUROSTAT EB ktoe'!X71*Contents!$C$5,0)</f>
        <v>0</v>
      </c>
      <c r="Z71" s="51">
        <f>IFERROR('EUROSTAT EB ktoe'!Y71*Contents!$C$5,0)</f>
        <v>0</v>
      </c>
      <c r="AA71" s="35">
        <f>IFERROR('EUROSTAT EB ktoe'!Z71*Contents!$C$5,0)</f>
        <v>0</v>
      </c>
      <c r="AB71" s="51">
        <f>IFERROR('EUROSTAT EB ktoe'!AA71*Contents!$C$5,0)</f>
        <v>0</v>
      </c>
      <c r="AC71" s="51">
        <f>IFERROR('EUROSTAT EB ktoe'!AB71*Contents!$C$5,0)</f>
        <v>0</v>
      </c>
      <c r="AD71" s="52">
        <f>IFERROR('EUROSTAT EB ktoe'!AC71*Contents!$C$5,0)</f>
        <v>0</v>
      </c>
      <c r="AE71" s="35">
        <f>IFERROR('EUROSTAT EB ktoe'!AD71*Contents!$C$5,0)</f>
        <v>0</v>
      </c>
      <c r="AF71" s="51">
        <f>IFERROR('EUROSTAT EB ktoe'!AE71*Contents!$C$5,0)</f>
        <v>0</v>
      </c>
      <c r="AG71" s="51">
        <f>IFERROR('EUROSTAT EB ktoe'!AF71*Contents!$C$5,0)</f>
        <v>0</v>
      </c>
      <c r="AH71" s="51">
        <f>IFERROR('EUROSTAT EB ktoe'!AG71*Contents!$C$5,0)</f>
        <v>0</v>
      </c>
      <c r="AI71" s="51">
        <f>IFERROR('EUROSTAT EB ktoe'!AH71*Contents!$C$5,0)</f>
        <v>0</v>
      </c>
      <c r="AJ71" s="51">
        <f>IFERROR('EUROSTAT EB ktoe'!AI71*Contents!$C$5,0)</f>
        <v>0</v>
      </c>
      <c r="AK71" s="51">
        <f>IFERROR('EUROSTAT EB ktoe'!AJ71*Contents!$C$5,0)</f>
        <v>0</v>
      </c>
      <c r="AL71" s="51">
        <f>IFERROR('EUROSTAT EB ktoe'!AK71*Contents!$C$5,0)</f>
        <v>0</v>
      </c>
      <c r="AM71" s="51">
        <f>IFERROR('EUROSTAT EB ktoe'!AL71*Contents!$C$5,0)</f>
        <v>0</v>
      </c>
      <c r="AN71" s="51">
        <f>IFERROR('EUROSTAT EB ktoe'!AM71*Contents!$C$5,0)</f>
        <v>0</v>
      </c>
      <c r="AO71" s="51">
        <f>IFERROR('EUROSTAT EB ktoe'!AN71*Contents!$C$5,0)</f>
        <v>0</v>
      </c>
      <c r="AP71" s="51">
        <f>IFERROR('EUROSTAT EB ktoe'!AO71*Contents!$C$5,0)</f>
        <v>0</v>
      </c>
      <c r="AQ71" s="51">
        <f>IFERROR('EUROSTAT EB ktoe'!AP71*Contents!$C$5,0)</f>
        <v>0</v>
      </c>
      <c r="AR71" s="51">
        <f>IFERROR('EUROSTAT EB ktoe'!AQ71*Contents!$C$5,0)</f>
        <v>0</v>
      </c>
      <c r="AS71" s="51">
        <f>IFERROR('EUROSTAT EB ktoe'!AR71*Contents!$C$5,0)</f>
        <v>0</v>
      </c>
      <c r="AT71" s="51">
        <f>IFERROR('EUROSTAT EB ktoe'!AS71*Contents!$C$5,0)</f>
        <v>0</v>
      </c>
      <c r="AU71" s="51">
        <f>IFERROR('EUROSTAT EB ktoe'!AT71*Contents!$C$5,0)</f>
        <v>0</v>
      </c>
      <c r="AV71" s="51">
        <f>IFERROR('EUROSTAT EB ktoe'!AU71*Contents!$C$5,0)</f>
        <v>0</v>
      </c>
      <c r="AW71" s="51">
        <f>IFERROR('EUROSTAT EB ktoe'!AV71*Contents!$C$5,0)</f>
        <v>0</v>
      </c>
      <c r="AX71" s="51">
        <f>IFERROR('EUROSTAT EB ktoe'!AW71*Contents!$C$5,0)</f>
        <v>0</v>
      </c>
      <c r="AY71" s="51">
        <f>IFERROR('EUROSTAT EB ktoe'!AX71*Contents!$C$5,0)</f>
        <v>0</v>
      </c>
      <c r="AZ71" s="51">
        <f>IFERROR('EUROSTAT EB ktoe'!AY71*Contents!$C$5,0)</f>
        <v>0</v>
      </c>
      <c r="BA71" s="51">
        <f>IFERROR('EUROSTAT EB ktoe'!AZ71*Contents!$C$5,0)</f>
        <v>0</v>
      </c>
      <c r="BB71" s="52">
        <f>IFERROR('EUROSTAT EB ktoe'!BA71*Contents!$C$5,0)</f>
        <v>0</v>
      </c>
      <c r="BC71" s="35">
        <f>IFERROR('EUROSTAT EB ktoe'!BB71*Contents!$C$5,0)</f>
        <v>0</v>
      </c>
      <c r="BD71" s="51">
        <f>IFERROR('EUROSTAT EB ktoe'!BC71*Contents!$C$5,0)</f>
        <v>0</v>
      </c>
      <c r="BE71" s="51">
        <f>IFERROR('EUROSTAT EB ktoe'!BD71*Contents!$C$5,0)</f>
        <v>0</v>
      </c>
      <c r="BF71" s="51">
        <f>IFERROR('EUROSTAT EB ktoe'!BE71*Contents!$C$5,0)</f>
        <v>0</v>
      </c>
      <c r="BG71" s="51">
        <f>IFERROR('EUROSTAT EB ktoe'!BF71*Contents!$C$5,0)</f>
        <v>0</v>
      </c>
      <c r="BH71" s="51">
        <f>IFERROR('EUROSTAT EB ktoe'!BG71*Contents!$C$5,0)</f>
        <v>0</v>
      </c>
      <c r="BI71" s="51">
        <f>IFERROR('EUROSTAT EB ktoe'!BH71*Contents!$C$5,0)</f>
        <v>0</v>
      </c>
      <c r="BJ71" s="51">
        <f>IFERROR('EUROSTAT EB ktoe'!BI71*Contents!$C$5,0)</f>
        <v>0</v>
      </c>
      <c r="BK71" s="51">
        <f>IFERROR('EUROSTAT EB ktoe'!BJ71*Contents!$C$5,0)</f>
        <v>0</v>
      </c>
      <c r="BL71" s="51">
        <f>IFERROR('EUROSTAT EB ktoe'!BK71*Contents!$C$5,0)</f>
        <v>0</v>
      </c>
      <c r="BM71" s="51">
        <f>IFERROR('EUROSTAT EB ktoe'!BL71*Contents!$C$5,0)</f>
        <v>0</v>
      </c>
      <c r="BN71" s="51">
        <f>IFERROR('EUROSTAT EB ktoe'!BM71*Contents!$C$5,0)</f>
        <v>0</v>
      </c>
      <c r="BO71" s="51">
        <f>IFERROR('EUROSTAT EB ktoe'!BN71*Contents!$C$5,0)</f>
        <v>0</v>
      </c>
      <c r="BP71" s="51">
        <f>IFERROR('EUROSTAT EB ktoe'!BO71*Contents!$C$5,0)</f>
        <v>0</v>
      </c>
      <c r="BQ71" s="51">
        <f>IFERROR('EUROSTAT EB ktoe'!BP71*Contents!$C$5,0)</f>
        <v>0</v>
      </c>
      <c r="BR71" s="51">
        <f>IFERROR('EUROSTAT EB ktoe'!BQ71*Contents!$C$5,0)</f>
        <v>0</v>
      </c>
      <c r="BS71" s="51">
        <f>IFERROR('EUROSTAT EB ktoe'!BR71*Contents!$C$5,0)</f>
        <v>0</v>
      </c>
      <c r="BT71" s="51">
        <f>IFERROR('EUROSTAT EB ktoe'!BS71*Contents!$C$5,0)</f>
        <v>0</v>
      </c>
      <c r="BU71" s="36">
        <f>IFERROR('EUROSTAT EB ktoe'!BT71*Contents!$C$5,0)</f>
        <v>0</v>
      </c>
      <c r="BV71" s="35">
        <f>IFERROR('EUROSTAT EB ktoe'!BU71*Contents!$C$5,0)</f>
        <v>0</v>
      </c>
      <c r="BW71" s="51">
        <f>IFERROR('EUROSTAT EB ktoe'!BV71*Contents!$C$5,0)</f>
        <v>0</v>
      </c>
      <c r="BX71" s="51">
        <f>IFERROR('EUROSTAT EB ktoe'!BW71*Contents!$C$5,0)</f>
        <v>0</v>
      </c>
      <c r="BY71" s="52">
        <f>IFERROR('EUROSTAT EB ktoe'!BX71*Contents!$C$5,0)</f>
        <v>0</v>
      </c>
      <c r="BZ71" s="52">
        <f>IFERROR('EUROSTAT EB ktoe'!BY71*Contents!$C$5,0)</f>
        <v>0</v>
      </c>
      <c r="CA71" s="52">
        <f>IFERROR('EUROSTAT EB ktoe'!BZ71*Contents!$C$5,0)</f>
        <v>0</v>
      </c>
      <c r="CB71" s="53">
        <f>IFERROR('EUROSTAT EB ktoe'!CA71*Contents!$C$5,0)</f>
        <v>0</v>
      </c>
      <c r="CC71" s="52">
        <f>IFERROR('EUROSTAT EB ktoe'!CB71*Contents!$C$5,0)</f>
        <v>0</v>
      </c>
    </row>
    <row r="72" spans="1:81" ht="11.25" customHeight="1" x14ac:dyDescent="0.2">
      <c r="A72" s="47" t="s">
        <v>146</v>
      </c>
      <c r="B72" s="48" t="s">
        <v>222</v>
      </c>
      <c r="C72" s="48"/>
      <c r="D72" s="48"/>
      <c r="E72" s="48"/>
      <c r="F72" s="48"/>
      <c r="G72" s="49"/>
      <c r="H72" s="50" t="s">
        <v>266</v>
      </c>
      <c r="I72" s="167" t="s">
        <v>548</v>
      </c>
      <c r="J72" s="35">
        <f>IFERROR('EUROSTAT EB ktoe'!I72*Contents!$C$5,0)</f>
        <v>0</v>
      </c>
      <c r="K72" s="35">
        <f>IFERROR('EUROSTAT EB ktoe'!J72*Contents!$C$5,0)</f>
        <v>0</v>
      </c>
      <c r="L72" s="51">
        <f>IFERROR('EUROSTAT EB ktoe'!K72*Contents!$C$5,0)</f>
        <v>0</v>
      </c>
      <c r="M72" s="51">
        <f>IFERROR('EUROSTAT EB ktoe'!L72*Contents!$C$5,0)</f>
        <v>0</v>
      </c>
      <c r="N72" s="51">
        <f>IFERROR('EUROSTAT EB ktoe'!M72*Contents!$C$5,0)</f>
        <v>0</v>
      </c>
      <c r="O72" s="51">
        <f>IFERROR('EUROSTAT EB ktoe'!N72*Contents!$C$5,0)</f>
        <v>0</v>
      </c>
      <c r="P72" s="51">
        <f>IFERROR('EUROSTAT EB ktoe'!O72*Contents!$C$5,0)</f>
        <v>0</v>
      </c>
      <c r="Q72" s="51">
        <f>IFERROR('EUROSTAT EB ktoe'!P72*Contents!$C$5,0)</f>
        <v>0</v>
      </c>
      <c r="R72" s="51">
        <f>IFERROR('EUROSTAT EB ktoe'!Q72*Contents!$C$5,0)</f>
        <v>0</v>
      </c>
      <c r="S72" s="51">
        <f>IFERROR('EUROSTAT EB ktoe'!R72*Contents!$C$5,0)</f>
        <v>0</v>
      </c>
      <c r="T72" s="51">
        <f>IFERROR('EUROSTAT EB ktoe'!S72*Contents!$C$5,0)</f>
        <v>0</v>
      </c>
      <c r="U72" s="51">
        <f>IFERROR('EUROSTAT EB ktoe'!T72*Contents!$C$5,0)</f>
        <v>0</v>
      </c>
      <c r="V72" s="35">
        <f>IFERROR('EUROSTAT EB ktoe'!U72*Contents!$C$5,0)</f>
        <v>0</v>
      </c>
      <c r="W72" s="51">
        <f>IFERROR('EUROSTAT EB ktoe'!V72*Contents!$C$5,0)</f>
        <v>0</v>
      </c>
      <c r="X72" s="51">
        <f>IFERROR('EUROSTAT EB ktoe'!W72*Contents!$C$5,0)</f>
        <v>0</v>
      </c>
      <c r="Y72" s="51">
        <f>IFERROR('EUROSTAT EB ktoe'!X72*Contents!$C$5,0)</f>
        <v>0</v>
      </c>
      <c r="Z72" s="51">
        <f>IFERROR('EUROSTAT EB ktoe'!Y72*Contents!$C$5,0)</f>
        <v>0</v>
      </c>
      <c r="AA72" s="35">
        <f>IFERROR('EUROSTAT EB ktoe'!Z72*Contents!$C$5,0)</f>
        <v>0</v>
      </c>
      <c r="AB72" s="51">
        <f>IFERROR('EUROSTAT EB ktoe'!AA72*Contents!$C$5,0)</f>
        <v>0</v>
      </c>
      <c r="AC72" s="51">
        <f>IFERROR('EUROSTAT EB ktoe'!AB72*Contents!$C$5,0)</f>
        <v>0</v>
      </c>
      <c r="AD72" s="52">
        <f>IFERROR('EUROSTAT EB ktoe'!AC72*Contents!$C$5,0)</f>
        <v>0</v>
      </c>
      <c r="AE72" s="35">
        <f>IFERROR('EUROSTAT EB ktoe'!AD72*Contents!$C$5,0)</f>
        <v>0</v>
      </c>
      <c r="AF72" s="51">
        <f>IFERROR('EUROSTAT EB ktoe'!AE72*Contents!$C$5,0)</f>
        <v>0</v>
      </c>
      <c r="AG72" s="51">
        <f>IFERROR('EUROSTAT EB ktoe'!AF72*Contents!$C$5,0)</f>
        <v>0</v>
      </c>
      <c r="AH72" s="51">
        <f>IFERROR('EUROSTAT EB ktoe'!AG72*Contents!$C$5,0)</f>
        <v>0</v>
      </c>
      <c r="AI72" s="51">
        <f>IFERROR('EUROSTAT EB ktoe'!AH72*Contents!$C$5,0)</f>
        <v>0</v>
      </c>
      <c r="AJ72" s="51">
        <f>IFERROR('EUROSTAT EB ktoe'!AI72*Contents!$C$5,0)</f>
        <v>0</v>
      </c>
      <c r="AK72" s="51">
        <f>IFERROR('EUROSTAT EB ktoe'!AJ72*Contents!$C$5,0)</f>
        <v>0</v>
      </c>
      <c r="AL72" s="51">
        <f>IFERROR('EUROSTAT EB ktoe'!AK72*Contents!$C$5,0)</f>
        <v>0</v>
      </c>
      <c r="AM72" s="51">
        <f>IFERROR('EUROSTAT EB ktoe'!AL72*Contents!$C$5,0)</f>
        <v>0</v>
      </c>
      <c r="AN72" s="51">
        <f>IFERROR('EUROSTAT EB ktoe'!AM72*Contents!$C$5,0)</f>
        <v>0</v>
      </c>
      <c r="AO72" s="51">
        <f>IFERROR('EUROSTAT EB ktoe'!AN72*Contents!$C$5,0)</f>
        <v>0</v>
      </c>
      <c r="AP72" s="51">
        <f>IFERROR('EUROSTAT EB ktoe'!AO72*Contents!$C$5,0)</f>
        <v>0</v>
      </c>
      <c r="AQ72" s="51">
        <f>IFERROR('EUROSTAT EB ktoe'!AP72*Contents!$C$5,0)</f>
        <v>0</v>
      </c>
      <c r="AR72" s="51">
        <f>IFERROR('EUROSTAT EB ktoe'!AQ72*Contents!$C$5,0)</f>
        <v>0</v>
      </c>
      <c r="AS72" s="51">
        <f>IFERROR('EUROSTAT EB ktoe'!AR72*Contents!$C$5,0)</f>
        <v>0</v>
      </c>
      <c r="AT72" s="51">
        <f>IFERROR('EUROSTAT EB ktoe'!AS72*Contents!$C$5,0)</f>
        <v>0</v>
      </c>
      <c r="AU72" s="51">
        <f>IFERROR('EUROSTAT EB ktoe'!AT72*Contents!$C$5,0)</f>
        <v>0</v>
      </c>
      <c r="AV72" s="51">
        <f>IFERROR('EUROSTAT EB ktoe'!AU72*Contents!$C$5,0)</f>
        <v>0</v>
      </c>
      <c r="AW72" s="51">
        <f>IFERROR('EUROSTAT EB ktoe'!AV72*Contents!$C$5,0)</f>
        <v>0</v>
      </c>
      <c r="AX72" s="51">
        <f>IFERROR('EUROSTAT EB ktoe'!AW72*Contents!$C$5,0)</f>
        <v>0</v>
      </c>
      <c r="AY72" s="51">
        <f>IFERROR('EUROSTAT EB ktoe'!AX72*Contents!$C$5,0)</f>
        <v>0</v>
      </c>
      <c r="AZ72" s="51">
        <f>IFERROR('EUROSTAT EB ktoe'!AY72*Contents!$C$5,0)</f>
        <v>0</v>
      </c>
      <c r="BA72" s="51">
        <f>IFERROR('EUROSTAT EB ktoe'!AZ72*Contents!$C$5,0)</f>
        <v>0</v>
      </c>
      <c r="BB72" s="52">
        <f>IFERROR('EUROSTAT EB ktoe'!BA72*Contents!$C$5,0)</f>
        <v>0</v>
      </c>
      <c r="BC72" s="35">
        <f>IFERROR('EUROSTAT EB ktoe'!BB72*Contents!$C$5,0)</f>
        <v>0</v>
      </c>
      <c r="BD72" s="51">
        <f>IFERROR('EUROSTAT EB ktoe'!BC72*Contents!$C$5,0)</f>
        <v>0</v>
      </c>
      <c r="BE72" s="51">
        <f>IFERROR('EUROSTAT EB ktoe'!BD72*Contents!$C$5,0)</f>
        <v>0</v>
      </c>
      <c r="BF72" s="51">
        <f>IFERROR('EUROSTAT EB ktoe'!BE72*Contents!$C$5,0)</f>
        <v>0</v>
      </c>
      <c r="BG72" s="51">
        <f>IFERROR('EUROSTAT EB ktoe'!BF72*Contents!$C$5,0)</f>
        <v>0</v>
      </c>
      <c r="BH72" s="51">
        <f>IFERROR('EUROSTAT EB ktoe'!BG72*Contents!$C$5,0)</f>
        <v>0</v>
      </c>
      <c r="BI72" s="51">
        <f>IFERROR('EUROSTAT EB ktoe'!BH72*Contents!$C$5,0)</f>
        <v>0</v>
      </c>
      <c r="BJ72" s="51">
        <f>IFERROR('EUROSTAT EB ktoe'!BI72*Contents!$C$5,0)</f>
        <v>0</v>
      </c>
      <c r="BK72" s="51">
        <f>IFERROR('EUROSTAT EB ktoe'!BJ72*Contents!$C$5,0)</f>
        <v>0</v>
      </c>
      <c r="BL72" s="51">
        <f>IFERROR('EUROSTAT EB ktoe'!BK72*Contents!$C$5,0)</f>
        <v>0</v>
      </c>
      <c r="BM72" s="51">
        <f>IFERROR('EUROSTAT EB ktoe'!BL72*Contents!$C$5,0)</f>
        <v>0</v>
      </c>
      <c r="BN72" s="51">
        <f>IFERROR('EUROSTAT EB ktoe'!BM72*Contents!$C$5,0)</f>
        <v>0</v>
      </c>
      <c r="BO72" s="51">
        <f>IFERROR('EUROSTAT EB ktoe'!BN72*Contents!$C$5,0)</f>
        <v>0</v>
      </c>
      <c r="BP72" s="51">
        <f>IFERROR('EUROSTAT EB ktoe'!BO72*Contents!$C$5,0)</f>
        <v>0</v>
      </c>
      <c r="BQ72" s="51">
        <f>IFERROR('EUROSTAT EB ktoe'!BP72*Contents!$C$5,0)</f>
        <v>0</v>
      </c>
      <c r="BR72" s="51">
        <f>IFERROR('EUROSTAT EB ktoe'!BQ72*Contents!$C$5,0)</f>
        <v>0</v>
      </c>
      <c r="BS72" s="51">
        <f>IFERROR('EUROSTAT EB ktoe'!BR72*Contents!$C$5,0)</f>
        <v>0</v>
      </c>
      <c r="BT72" s="51">
        <f>IFERROR('EUROSTAT EB ktoe'!BS72*Contents!$C$5,0)</f>
        <v>0</v>
      </c>
      <c r="BU72" s="36">
        <f>IFERROR('EUROSTAT EB ktoe'!BT72*Contents!$C$5,0)</f>
        <v>0</v>
      </c>
      <c r="BV72" s="35">
        <f>IFERROR('EUROSTAT EB ktoe'!BU72*Contents!$C$5,0)</f>
        <v>0</v>
      </c>
      <c r="BW72" s="51">
        <f>IFERROR('EUROSTAT EB ktoe'!BV72*Contents!$C$5,0)</f>
        <v>0</v>
      </c>
      <c r="BX72" s="51">
        <f>IFERROR('EUROSTAT EB ktoe'!BW72*Contents!$C$5,0)</f>
        <v>0</v>
      </c>
      <c r="BY72" s="52">
        <f>IFERROR('EUROSTAT EB ktoe'!BX72*Contents!$C$5,0)</f>
        <v>0</v>
      </c>
      <c r="BZ72" s="52">
        <f>IFERROR('EUROSTAT EB ktoe'!BY72*Contents!$C$5,0)</f>
        <v>0</v>
      </c>
      <c r="CA72" s="52">
        <f>IFERROR('EUROSTAT EB ktoe'!BZ72*Contents!$C$5,0)</f>
        <v>0</v>
      </c>
      <c r="CB72" s="53">
        <f>IFERROR('EUROSTAT EB ktoe'!CA72*Contents!$C$5,0)</f>
        <v>0</v>
      </c>
      <c r="CC72" s="52">
        <f>IFERROR('EUROSTAT EB ktoe'!CB72*Contents!$C$5,0)</f>
        <v>0</v>
      </c>
    </row>
    <row r="73" spans="1:81" ht="11.25" customHeight="1" x14ac:dyDescent="0.2">
      <c r="A73" s="47" t="s">
        <v>146</v>
      </c>
      <c r="B73" s="48" t="s">
        <v>224</v>
      </c>
      <c r="C73" s="48"/>
      <c r="D73" s="48"/>
      <c r="E73" s="48"/>
      <c r="F73" s="48"/>
      <c r="G73" s="49"/>
      <c r="H73" s="50" t="s">
        <v>267</v>
      </c>
      <c r="I73" s="167" t="s">
        <v>549</v>
      </c>
      <c r="J73" s="35">
        <f>IFERROR('EUROSTAT EB ktoe'!I73*Contents!$C$5,0)</f>
        <v>0</v>
      </c>
      <c r="K73" s="35">
        <f>IFERROR('EUROSTAT EB ktoe'!J73*Contents!$C$5,0)</f>
        <v>0</v>
      </c>
      <c r="L73" s="51">
        <f>IFERROR('EUROSTAT EB ktoe'!K73*Contents!$C$5,0)</f>
        <v>0</v>
      </c>
      <c r="M73" s="51">
        <f>IFERROR('EUROSTAT EB ktoe'!L73*Contents!$C$5,0)</f>
        <v>0</v>
      </c>
      <c r="N73" s="51">
        <f>IFERROR('EUROSTAT EB ktoe'!M73*Contents!$C$5,0)</f>
        <v>0</v>
      </c>
      <c r="O73" s="51">
        <f>IFERROR('EUROSTAT EB ktoe'!N73*Contents!$C$5,0)</f>
        <v>0</v>
      </c>
      <c r="P73" s="51">
        <f>IFERROR('EUROSTAT EB ktoe'!O73*Contents!$C$5,0)</f>
        <v>0</v>
      </c>
      <c r="Q73" s="51">
        <f>IFERROR('EUROSTAT EB ktoe'!P73*Contents!$C$5,0)</f>
        <v>0</v>
      </c>
      <c r="R73" s="51">
        <f>IFERROR('EUROSTAT EB ktoe'!Q73*Contents!$C$5,0)</f>
        <v>0</v>
      </c>
      <c r="S73" s="51">
        <f>IFERROR('EUROSTAT EB ktoe'!R73*Contents!$C$5,0)</f>
        <v>0</v>
      </c>
      <c r="T73" s="51">
        <f>IFERROR('EUROSTAT EB ktoe'!S73*Contents!$C$5,0)</f>
        <v>0</v>
      </c>
      <c r="U73" s="51">
        <f>IFERROR('EUROSTAT EB ktoe'!T73*Contents!$C$5,0)</f>
        <v>0</v>
      </c>
      <c r="V73" s="35">
        <f>IFERROR('EUROSTAT EB ktoe'!U73*Contents!$C$5,0)</f>
        <v>0</v>
      </c>
      <c r="W73" s="51">
        <f>IFERROR('EUROSTAT EB ktoe'!V73*Contents!$C$5,0)</f>
        <v>0</v>
      </c>
      <c r="X73" s="51">
        <f>IFERROR('EUROSTAT EB ktoe'!W73*Contents!$C$5,0)</f>
        <v>0</v>
      </c>
      <c r="Y73" s="51">
        <f>IFERROR('EUROSTAT EB ktoe'!X73*Contents!$C$5,0)</f>
        <v>0</v>
      </c>
      <c r="Z73" s="51">
        <f>IFERROR('EUROSTAT EB ktoe'!Y73*Contents!$C$5,0)</f>
        <v>0</v>
      </c>
      <c r="AA73" s="35">
        <f>IFERROR('EUROSTAT EB ktoe'!Z73*Contents!$C$5,0)</f>
        <v>0</v>
      </c>
      <c r="AB73" s="51">
        <f>IFERROR('EUROSTAT EB ktoe'!AA73*Contents!$C$5,0)</f>
        <v>0</v>
      </c>
      <c r="AC73" s="51">
        <f>IFERROR('EUROSTAT EB ktoe'!AB73*Contents!$C$5,0)</f>
        <v>0</v>
      </c>
      <c r="AD73" s="52">
        <f>IFERROR('EUROSTAT EB ktoe'!AC73*Contents!$C$5,0)</f>
        <v>0</v>
      </c>
      <c r="AE73" s="35">
        <f>IFERROR('EUROSTAT EB ktoe'!AD73*Contents!$C$5,0)</f>
        <v>0</v>
      </c>
      <c r="AF73" s="51">
        <f>IFERROR('EUROSTAT EB ktoe'!AE73*Contents!$C$5,0)</f>
        <v>0</v>
      </c>
      <c r="AG73" s="51">
        <f>IFERROR('EUROSTAT EB ktoe'!AF73*Contents!$C$5,0)</f>
        <v>0</v>
      </c>
      <c r="AH73" s="51">
        <f>IFERROR('EUROSTAT EB ktoe'!AG73*Contents!$C$5,0)</f>
        <v>0</v>
      </c>
      <c r="AI73" s="51">
        <f>IFERROR('EUROSTAT EB ktoe'!AH73*Contents!$C$5,0)</f>
        <v>0</v>
      </c>
      <c r="AJ73" s="51">
        <f>IFERROR('EUROSTAT EB ktoe'!AI73*Contents!$C$5,0)</f>
        <v>0</v>
      </c>
      <c r="AK73" s="51">
        <f>IFERROR('EUROSTAT EB ktoe'!AJ73*Contents!$C$5,0)</f>
        <v>0</v>
      </c>
      <c r="AL73" s="51">
        <f>IFERROR('EUROSTAT EB ktoe'!AK73*Contents!$C$5,0)</f>
        <v>0</v>
      </c>
      <c r="AM73" s="51">
        <f>IFERROR('EUROSTAT EB ktoe'!AL73*Contents!$C$5,0)</f>
        <v>0</v>
      </c>
      <c r="AN73" s="51">
        <f>IFERROR('EUROSTAT EB ktoe'!AM73*Contents!$C$5,0)</f>
        <v>0</v>
      </c>
      <c r="AO73" s="51">
        <f>IFERROR('EUROSTAT EB ktoe'!AN73*Contents!$C$5,0)</f>
        <v>0</v>
      </c>
      <c r="AP73" s="51">
        <f>IFERROR('EUROSTAT EB ktoe'!AO73*Contents!$C$5,0)</f>
        <v>0</v>
      </c>
      <c r="AQ73" s="51">
        <f>IFERROR('EUROSTAT EB ktoe'!AP73*Contents!$C$5,0)</f>
        <v>0</v>
      </c>
      <c r="AR73" s="51">
        <f>IFERROR('EUROSTAT EB ktoe'!AQ73*Contents!$C$5,0)</f>
        <v>0</v>
      </c>
      <c r="AS73" s="51">
        <f>IFERROR('EUROSTAT EB ktoe'!AR73*Contents!$C$5,0)</f>
        <v>0</v>
      </c>
      <c r="AT73" s="51">
        <f>IFERROR('EUROSTAT EB ktoe'!AS73*Contents!$C$5,0)</f>
        <v>0</v>
      </c>
      <c r="AU73" s="51">
        <f>IFERROR('EUROSTAT EB ktoe'!AT73*Contents!$C$5,0)</f>
        <v>0</v>
      </c>
      <c r="AV73" s="51">
        <f>IFERROR('EUROSTAT EB ktoe'!AU73*Contents!$C$5,0)</f>
        <v>0</v>
      </c>
      <c r="AW73" s="51">
        <f>IFERROR('EUROSTAT EB ktoe'!AV73*Contents!$C$5,0)</f>
        <v>0</v>
      </c>
      <c r="AX73" s="51">
        <f>IFERROR('EUROSTAT EB ktoe'!AW73*Contents!$C$5,0)</f>
        <v>0</v>
      </c>
      <c r="AY73" s="51">
        <f>IFERROR('EUROSTAT EB ktoe'!AX73*Contents!$C$5,0)</f>
        <v>0</v>
      </c>
      <c r="AZ73" s="51">
        <f>IFERROR('EUROSTAT EB ktoe'!AY73*Contents!$C$5,0)</f>
        <v>0</v>
      </c>
      <c r="BA73" s="51">
        <f>IFERROR('EUROSTAT EB ktoe'!AZ73*Contents!$C$5,0)</f>
        <v>0</v>
      </c>
      <c r="BB73" s="52">
        <f>IFERROR('EUROSTAT EB ktoe'!BA73*Contents!$C$5,0)</f>
        <v>0</v>
      </c>
      <c r="BC73" s="35">
        <f>IFERROR('EUROSTAT EB ktoe'!BB73*Contents!$C$5,0)</f>
        <v>0</v>
      </c>
      <c r="BD73" s="51">
        <f>IFERROR('EUROSTAT EB ktoe'!BC73*Contents!$C$5,0)</f>
        <v>0</v>
      </c>
      <c r="BE73" s="51">
        <f>IFERROR('EUROSTAT EB ktoe'!BD73*Contents!$C$5,0)</f>
        <v>0</v>
      </c>
      <c r="BF73" s="51">
        <f>IFERROR('EUROSTAT EB ktoe'!BE73*Contents!$C$5,0)</f>
        <v>0</v>
      </c>
      <c r="BG73" s="51">
        <f>IFERROR('EUROSTAT EB ktoe'!BF73*Contents!$C$5,0)</f>
        <v>0</v>
      </c>
      <c r="BH73" s="51">
        <f>IFERROR('EUROSTAT EB ktoe'!BG73*Contents!$C$5,0)</f>
        <v>0</v>
      </c>
      <c r="BI73" s="51">
        <f>IFERROR('EUROSTAT EB ktoe'!BH73*Contents!$C$5,0)</f>
        <v>0</v>
      </c>
      <c r="BJ73" s="51">
        <f>IFERROR('EUROSTAT EB ktoe'!BI73*Contents!$C$5,0)</f>
        <v>0</v>
      </c>
      <c r="BK73" s="51">
        <f>IFERROR('EUROSTAT EB ktoe'!BJ73*Contents!$C$5,0)</f>
        <v>0</v>
      </c>
      <c r="BL73" s="51">
        <f>IFERROR('EUROSTAT EB ktoe'!BK73*Contents!$C$5,0)</f>
        <v>0</v>
      </c>
      <c r="BM73" s="51">
        <f>IFERROR('EUROSTAT EB ktoe'!BL73*Contents!$C$5,0)</f>
        <v>0</v>
      </c>
      <c r="BN73" s="51">
        <f>IFERROR('EUROSTAT EB ktoe'!BM73*Contents!$C$5,0)</f>
        <v>0</v>
      </c>
      <c r="BO73" s="51">
        <f>IFERROR('EUROSTAT EB ktoe'!BN73*Contents!$C$5,0)</f>
        <v>0</v>
      </c>
      <c r="BP73" s="51">
        <f>IFERROR('EUROSTAT EB ktoe'!BO73*Contents!$C$5,0)</f>
        <v>0</v>
      </c>
      <c r="BQ73" s="51">
        <f>IFERROR('EUROSTAT EB ktoe'!BP73*Contents!$C$5,0)</f>
        <v>0</v>
      </c>
      <c r="BR73" s="51">
        <f>IFERROR('EUROSTAT EB ktoe'!BQ73*Contents!$C$5,0)</f>
        <v>0</v>
      </c>
      <c r="BS73" s="51">
        <f>IFERROR('EUROSTAT EB ktoe'!BR73*Contents!$C$5,0)</f>
        <v>0</v>
      </c>
      <c r="BT73" s="51">
        <f>IFERROR('EUROSTAT EB ktoe'!BS73*Contents!$C$5,0)</f>
        <v>0</v>
      </c>
      <c r="BU73" s="36">
        <f>IFERROR('EUROSTAT EB ktoe'!BT73*Contents!$C$5,0)</f>
        <v>0</v>
      </c>
      <c r="BV73" s="35">
        <f>IFERROR('EUROSTAT EB ktoe'!BU73*Contents!$C$5,0)</f>
        <v>0</v>
      </c>
      <c r="BW73" s="51">
        <f>IFERROR('EUROSTAT EB ktoe'!BV73*Contents!$C$5,0)</f>
        <v>0</v>
      </c>
      <c r="BX73" s="51">
        <f>IFERROR('EUROSTAT EB ktoe'!BW73*Contents!$C$5,0)</f>
        <v>0</v>
      </c>
      <c r="BY73" s="52">
        <f>IFERROR('EUROSTAT EB ktoe'!BX73*Contents!$C$5,0)</f>
        <v>0</v>
      </c>
      <c r="BZ73" s="52">
        <f>IFERROR('EUROSTAT EB ktoe'!BY73*Contents!$C$5,0)</f>
        <v>0</v>
      </c>
      <c r="CA73" s="52">
        <f>IFERROR('EUROSTAT EB ktoe'!BZ73*Contents!$C$5,0)</f>
        <v>0</v>
      </c>
      <c r="CB73" s="53">
        <f>IFERROR('EUROSTAT EB ktoe'!CA73*Contents!$C$5,0)</f>
        <v>0</v>
      </c>
      <c r="CC73" s="52">
        <f>IFERROR('EUROSTAT EB ktoe'!CB73*Contents!$C$5,0)</f>
        <v>0</v>
      </c>
    </row>
    <row r="74" spans="1:81" ht="11.25" customHeight="1" x14ac:dyDescent="0.2">
      <c r="A74" s="47" t="s">
        <v>146</v>
      </c>
      <c r="B74" s="48" t="s">
        <v>268</v>
      </c>
      <c r="C74" s="48"/>
      <c r="D74" s="48"/>
      <c r="E74" s="48"/>
      <c r="F74" s="48"/>
      <c r="G74" s="49"/>
      <c r="H74" s="50" t="s">
        <v>269</v>
      </c>
      <c r="I74" s="167" t="s">
        <v>550</v>
      </c>
      <c r="J74" s="35">
        <f>IFERROR('EUROSTAT EB ktoe'!I74*Contents!$C$5,0)</f>
        <v>5905.6488720000007</v>
      </c>
      <c r="K74" s="35">
        <f>IFERROR('EUROSTAT EB ktoe'!J74*Contents!$C$5,0)</f>
        <v>0</v>
      </c>
      <c r="L74" s="51">
        <f>IFERROR('EUROSTAT EB ktoe'!K74*Contents!$C$5,0)</f>
        <v>0</v>
      </c>
      <c r="M74" s="51">
        <f>IFERROR('EUROSTAT EB ktoe'!L74*Contents!$C$5,0)</f>
        <v>0</v>
      </c>
      <c r="N74" s="51">
        <f>IFERROR('EUROSTAT EB ktoe'!M74*Contents!$C$5,0)</f>
        <v>0</v>
      </c>
      <c r="O74" s="51">
        <f>IFERROR('EUROSTAT EB ktoe'!N74*Contents!$C$5,0)</f>
        <v>0</v>
      </c>
      <c r="P74" s="51">
        <f>IFERROR('EUROSTAT EB ktoe'!O74*Contents!$C$5,0)</f>
        <v>0</v>
      </c>
      <c r="Q74" s="51">
        <f>IFERROR('EUROSTAT EB ktoe'!P74*Contents!$C$5,0)</f>
        <v>0</v>
      </c>
      <c r="R74" s="51">
        <f>IFERROR('EUROSTAT EB ktoe'!Q74*Contents!$C$5,0)</f>
        <v>0</v>
      </c>
      <c r="S74" s="51">
        <f>IFERROR('EUROSTAT EB ktoe'!R74*Contents!$C$5,0)</f>
        <v>0</v>
      </c>
      <c r="T74" s="51">
        <f>IFERROR('EUROSTAT EB ktoe'!S74*Contents!$C$5,0)</f>
        <v>0</v>
      </c>
      <c r="U74" s="51">
        <f>IFERROR('EUROSTAT EB ktoe'!T74*Contents!$C$5,0)</f>
        <v>0</v>
      </c>
      <c r="V74" s="35">
        <f>IFERROR('EUROSTAT EB ktoe'!U74*Contents!$C$5,0)</f>
        <v>0</v>
      </c>
      <c r="W74" s="51">
        <f>IFERROR('EUROSTAT EB ktoe'!V74*Contents!$C$5,0)</f>
        <v>0</v>
      </c>
      <c r="X74" s="51">
        <f>IFERROR('EUROSTAT EB ktoe'!W74*Contents!$C$5,0)</f>
        <v>0</v>
      </c>
      <c r="Y74" s="51">
        <f>IFERROR('EUROSTAT EB ktoe'!X74*Contents!$C$5,0)</f>
        <v>0</v>
      </c>
      <c r="Z74" s="51">
        <f>IFERROR('EUROSTAT EB ktoe'!Y74*Contents!$C$5,0)</f>
        <v>0</v>
      </c>
      <c r="AA74" s="35">
        <f>IFERROR('EUROSTAT EB ktoe'!Z74*Contents!$C$5,0)</f>
        <v>0</v>
      </c>
      <c r="AB74" s="51">
        <f>IFERROR('EUROSTAT EB ktoe'!AA74*Contents!$C$5,0)</f>
        <v>0</v>
      </c>
      <c r="AC74" s="51">
        <f>IFERROR('EUROSTAT EB ktoe'!AB74*Contents!$C$5,0)</f>
        <v>0</v>
      </c>
      <c r="AD74" s="52">
        <f>IFERROR('EUROSTAT EB ktoe'!AC74*Contents!$C$5,0)</f>
        <v>0</v>
      </c>
      <c r="AE74" s="35">
        <f>IFERROR('EUROSTAT EB ktoe'!AD74*Contents!$C$5,0)</f>
        <v>0</v>
      </c>
      <c r="AF74" s="51">
        <f>IFERROR('EUROSTAT EB ktoe'!AE74*Contents!$C$5,0)</f>
        <v>0</v>
      </c>
      <c r="AG74" s="51">
        <f>IFERROR('EUROSTAT EB ktoe'!AF74*Contents!$C$5,0)</f>
        <v>0</v>
      </c>
      <c r="AH74" s="51">
        <f>IFERROR('EUROSTAT EB ktoe'!AG74*Contents!$C$5,0)</f>
        <v>0</v>
      </c>
      <c r="AI74" s="51">
        <f>IFERROR('EUROSTAT EB ktoe'!AH74*Contents!$C$5,0)</f>
        <v>0</v>
      </c>
      <c r="AJ74" s="51">
        <f>IFERROR('EUROSTAT EB ktoe'!AI74*Contents!$C$5,0)</f>
        <v>0</v>
      </c>
      <c r="AK74" s="51">
        <f>IFERROR('EUROSTAT EB ktoe'!AJ74*Contents!$C$5,0)</f>
        <v>0</v>
      </c>
      <c r="AL74" s="51">
        <f>IFERROR('EUROSTAT EB ktoe'!AK74*Contents!$C$5,0)</f>
        <v>0</v>
      </c>
      <c r="AM74" s="51">
        <f>IFERROR('EUROSTAT EB ktoe'!AL74*Contents!$C$5,0)</f>
        <v>0</v>
      </c>
      <c r="AN74" s="51">
        <f>IFERROR('EUROSTAT EB ktoe'!AM74*Contents!$C$5,0)</f>
        <v>0</v>
      </c>
      <c r="AO74" s="51">
        <f>IFERROR('EUROSTAT EB ktoe'!AN74*Contents!$C$5,0)</f>
        <v>0</v>
      </c>
      <c r="AP74" s="51">
        <f>IFERROR('EUROSTAT EB ktoe'!AO74*Contents!$C$5,0)</f>
        <v>0</v>
      </c>
      <c r="AQ74" s="51">
        <f>IFERROR('EUROSTAT EB ktoe'!AP74*Contents!$C$5,0)</f>
        <v>0</v>
      </c>
      <c r="AR74" s="51">
        <f>IFERROR('EUROSTAT EB ktoe'!AQ74*Contents!$C$5,0)</f>
        <v>0</v>
      </c>
      <c r="AS74" s="51">
        <f>IFERROR('EUROSTAT EB ktoe'!AR74*Contents!$C$5,0)</f>
        <v>0</v>
      </c>
      <c r="AT74" s="51">
        <f>IFERROR('EUROSTAT EB ktoe'!AS74*Contents!$C$5,0)</f>
        <v>0</v>
      </c>
      <c r="AU74" s="51">
        <f>IFERROR('EUROSTAT EB ktoe'!AT74*Contents!$C$5,0)</f>
        <v>0</v>
      </c>
      <c r="AV74" s="51">
        <f>IFERROR('EUROSTAT EB ktoe'!AU74*Contents!$C$5,0)</f>
        <v>0</v>
      </c>
      <c r="AW74" s="51">
        <f>IFERROR('EUROSTAT EB ktoe'!AV74*Contents!$C$5,0)</f>
        <v>0</v>
      </c>
      <c r="AX74" s="51">
        <f>IFERROR('EUROSTAT EB ktoe'!AW74*Contents!$C$5,0)</f>
        <v>0</v>
      </c>
      <c r="AY74" s="51">
        <f>IFERROR('EUROSTAT EB ktoe'!AX74*Contents!$C$5,0)</f>
        <v>0</v>
      </c>
      <c r="AZ74" s="51">
        <f>IFERROR('EUROSTAT EB ktoe'!AY74*Contents!$C$5,0)</f>
        <v>0</v>
      </c>
      <c r="BA74" s="51">
        <f>IFERROR('EUROSTAT EB ktoe'!AZ74*Contents!$C$5,0)</f>
        <v>0</v>
      </c>
      <c r="BB74" s="52">
        <f>IFERROR('EUROSTAT EB ktoe'!BA74*Contents!$C$5,0)</f>
        <v>5905.6488720000007</v>
      </c>
      <c r="BC74" s="35">
        <f>IFERROR('EUROSTAT EB ktoe'!BB74*Contents!$C$5,0)</f>
        <v>0</v>
      </c>
      <c r="BD74" s="51">
        <f>IFERROR('EUROSTAT EB ktoe'!BC74*Contents!$C$5,0)</f>
        <v>0</v>
      </c>
      <c r="BE74" s="51">
        <f>IFERROR('EUROSTAT EB ktoe'!BD74*Contents!$C$5,0)</f>
        <v>0</v>
      </c>
      <c r="BF74" s="51">
        <f>IFERROR('EUROSTAT EB ktoe'!BE74*Contents!$C$5,0)</f>
        <v>0</v>
      </c>
      <c r="BG74" s="51">
        <f>IFERROR('EUROSTAT EB ktoe'!BF74*Contents!$C$5,0)</f>
        <v>0</v>
      </c>
      <c r="BH74" s="51">
        <f>IFERROR('EUROSTAT EB ktoe'!BG74*Contents!$C$5,0)</f>
        <v>0</v>
      </c>
      <c r="BI74" s="51">
        <f>IFERROR('EUROSTAT EB ktoe'!BH74*Contents!$C$5,0)</f>
        <v>0</v>
      </c>
      <c r="BJ74" s="51">
        <f>IFERROR('EUROSTAT EB ktoe'!BI74*Contents!$C$5,0)</f>
        <v>0</v>
      </c>
      <c r="BK74" s="51">
        <f>IFERROR('EUROSTAT EB ktoe'!BJ74*Contents!$C$5,0)</f>
        <v>0</v>
      </c>
      <c r="BL74" s="51">
        <f>IFERROR('EUROSTAT EB ktoe'!BK74*Contents!$C$5,0)</f>
        <v>0</v>
      </c>
      <c r="BM74" s="51">
        <f>IFERROR('EUROSTAT EB ktoe'!BL74*Contents!$C$5,0)</f>
        <v>0</v>
      </c>
      <c r="BN74" s="51">
        <f>IFERROR('EUROSTAT EB ktoe'!BM74*Contents!$C$5,0)</f>
        <v>0</v>
      </c>
      <c r="BO74" s="51">
        <f>IFERROR('EUROSTAT EB ktoe'!BN74*Contents!$C$5,0)</f>
        <v>0</v>
      </c>
      <c r="BP74" s="51">
        <f>IFERROR('EUROSTAT EB ktoe'!BO74*Contents!$C$5,0)</f>
        <v>0</v>
      </c>
      <c r="BQ74" s="51">
        <f>IFERROR('EUROSTAT EB ktoe'!BP74*Contents!$C$5,0)</f>
        <v>0</v>
      </c>
      <c r="BR74" s="51">
        <f>IFERROR('EUROSTAT EB ktoe'!BQ74*Contents!$C$5,0)</f>
        <v>0</v>
      </c>
      <c r="BS74" s="51">
        <f>IFERROR('EUROSTAT EB ktoe'!BR74*Contents!$C$5,0)</f>
        <v>0</v>
      </c>
      <c r="BT74" s="51">
        <f>IFERROR('EUROSTAT EB ktoe'!BS74*Contents!$C$5,0)</f>
        <v>0</v>
      </c>
      <c r="BU74" s="36">
        <f>IFERROR('EUROSTAT EB ktoe'!BT74*Contents!$C$5,0)</f>
        <v>0</v>
      </c>
      <c r="BV74" s="35">
        <f>IFERROR('EUROSTAT EB ktoe'!BU74*Contents!$C$5,0)</f>
        <v>0</v>
      </c>
      <c r="BW74" s="51">
        <f>IFERROR('EUROSTAT EB ktoe'!BV74*Contents!$C$5,0)</f>
        <v>0</v>
      </c>
      <c r="BX74" s="51">
        <f>IFERROR('EUROSTAT EB ktoe'!BW74*Contents!$C$5,0)</f>
        <v>0</v>
      </c>
      <c r="BY74" s="52">
        <f>IFERROR('EUROSTAT EB ktoe'!BX74*Contents!$C$5,0)</f>
        <v>0</v>
      </c>
      <c r="BZ74" s="52">
        <f>IFERROR('EUROSTAT EB ktoe'!BY74*Contents!$C$5,0)</f>
        <v>0</v>
      </c>
      <c r="CA74" s="52">
        <f>IFERROR('EUROSTAT EB ktoe'!BZ74*Contents!$C$5,0)</f>
        <v>0</v>
      </c>
      <c r="CB74" s="53">
        <f>IFERROR('EUROSTAT EB ktoe'!CA74*Contents!$C$5,0)</f>
        <v>5879.8163160000004</v>
      </c>
      <c r="CC74" s="52">
        <f>IFERROR('EUROSTAT EB ktoe'!CB74*Contents!$C$5,0)</f>
        <v>25.832556</v>
      </c>
    </row>
    <row r="75" spans="1:81" ht="11.25" customHeight="1" x14ac:dyDescent="0.2">
      <c r="A75" s="47" t="s">
        <v>146</v>
      </c>
      <c r="B75" s="296" t="s">
        <v>228</v>
      </c>
      <c r="C75" s="296"/>
      <c r="D75" s="296"/>
      <c r="E75" s="48"/>
      <c r="F75" s="48"/>
      <c r="G75" s="49"/>
      <c r="H75" s="50" t="s">
        <v>270</v>
      </c>
      <c r="I75" s="167" t="s">
        <v>551</v>
      </c>
      <c r="J75" s="35">
        <f>IFERROR('EUROSTAT EB ktoe'!I75*Contents!$C$5,0)</f>
        <v>34897.815360000001</v>
      </c>
      <c r="K75" s="35">
        <f>IFERROR('EUROSTAT EB ktoe'!J75*Contents!$C$5,0)</f>
        <v>0</v>
      </c>
      <c r="L75" s="51">
        <f>IFERROR('EUROSTAT EB ktoe'!K75*Contents!$C$5,0)</f>
        <v>0</v>
      </c>
      <c r="M75" s="51">
        <f>IFERROR('EUROSTAT EB ktoe'!L75*Contents!$C$5,0)</f>
        <v>0</v>
      </c>
      <c r="N75" s="51">
        <f>IFERROR('EUROSTAT EB ktoe'!M75*Contents!$C$5,0)</f>
        <v>0</v>
      </c>
      <c r="O75" s="51">
        <f>IFERROR('EUROSTAT EB ktoe'!N75*Contents!$C$5,0)</f>
        <v>0</v>
      </c>
      <c r="P75" s="51">
        <f>IFERROR('EUROSTAT EB ktoe'!O75*Contents!$C$5,0)</f>
        <v>0</v>
      </c>
      <c r="Q75" s="51">
        <f>IFERROR('EUROSTAT EB ktoe'!P75*Contents!$C$5,0)</f>
        <v>0</v>
      </c>
      <c r="R75" s="51">
        <f>IFERROR('EUROSTAT EB ktoe'!Q75*Contents!$C$5,0)</f>
        <v>0</v>
      </c>
      <c r="S75" s="51">
        <f>IFERROR('EUROSTAT EB ktoe'!R75*Contents!$C$5,0)</f>
        <v>0</v>
      </c>
      <c r="T75" s="51">
        <f>IFERROR('EUROSTAT EB ktoe'!S75*Contents!$C$5,0)</f>
        <v>0</v>
      </c>
      <c r="U75" s="51">
        <f>IFERROR('EUROSTAT EB ktoe'!T75*Contents!$C$5,0)</f>
        <v>0</v>
      </c>
      <c r="V75" s="35">
        <f>IFERROR('EUROSTAT EB ktoe'!U75*Contents!$C$5,0)</f>
        <v>0</v>
      </c>
      <c r="W75" s="51">
        <f>IFERROR('EUROSTAT EB ktoe'!V75*Contents!$C$5,0)</f>
        <v>0</v>
      </c>
      <c r="X75" s="51">
        <f>IFERROR('EUROSTAT EB ktoe'!W75*Contents!$C$5,0)</f>
        <v>0</v>
      </c>
      <c r="Y75" s="51">
        <f>IFERROR('EUROSTAT EB ktoe'!X75*Contents!$C$5,0)</f>
        <v>0</v>
      </c>
      <c r="Z75" s="51">
        <f>IFERROR('EUROSTAT EB ktoe'!Y75*Contents!$C$5,0)</f>
        <v>0</v>
      </c>
      <c r="AA75" s="35">
        <f>IFERROR('EUROSTAT EB ktoe'!Z75*Contents!$C$5,0)</f>
        <v>0</v>
      </c>
      <c r="AB75" s="51">
        <f>IFERROR('EUROSTAT EB ktoe'!AA75*Contents!$C$5,0)</f>
        <v>0</v>
      </c>
      <c r="AC75" s="51">
        <f>IFERROR('EUROSTAT EB ktoe'!AB75*Contents!$C$5,0)</f>
        <v>0</v>
      </c>
      <c r="AD75" s="52">
        <f>IFERROR('EUROSTAT EB ktoe'!AC75*Contents!$C$5,0)</f>
        <v>0</v>
      </c>
      <c r="AE75" s="35">
        <f>IFERROR('EUROSTAT EB ktoe'!AD75*Contents!$C$5,0)</f>
        <v>0</v>
      </c>
      <c r="AF75" s="51">
        <f>IFERROR('EUROSTAT EB ktoe'!AE75*Contents!$C$5,0)</f>
        <v>0</v>
      </c>
      <c r="AG75" s="51">
        <f>IFERROR('EUROSTAT EB ktoe'!AF75*Contents!$C$5,0)</f>
        <v>0</v>
      </c>
      <c r="AH75" s="51">
        <f>IFERROR('EUROSTAT EB ktoe'!AG75*Contents!$C$5,0)</f>
        <v>0</v>
      </c>
      <c r="AI75" s="51">
        <f>IFERROR('EUROSTAT EB ktoe'!AH75*Contents!$C$5,0)</f>
        <v>0</v>
      </c>
      <c r="AJ75" s="51">
        <f>IFERROR('EUROSTAT EB ktoe'!AI75*Contents!$C$5,0)</f>
        <v>0</v>
      </c>
      <c r="AK75" s="51">
        <f>IFERROR('EUROSTAT EB ktoe'!AJ75*Contents!$C$5,0)</f>
        <v>0</v>
      </c>
      <c r="AL75" s="51">
        <f>IFERROR('EUROSTAT EB ktoe'!AK75*Contents!$C$5,0)</f>
        <v>0</v>
      </c>
      <c r="AM75" s="51">
        <f>IFERROR('EUROSTAT EB ktoe'!AL75*Contents!$C$5,0)</f>
        <v>0</v>
      </c>
      <c r="AN75" s="51">
        <f>IFERROR('EUROSTAT EB ktoe'!AM75*Contents!$C$5,0)</f>
        <v>0</v>
      </c>
      <c r="AO75" s="51">
        <f>IFERROR('EUROSTAT EB ktoe'!AN75*Contents!$C$5,0)</f>
        <v>0</v>
      </c>
      <c r="AP75" s="51">
        <f>IFERROR('EUROSTAT EB ktoe'!AO75*Contents!$C$5,0)</f>
        <v>0</v>
      </c>
      <c r="AQ75" s="51">
        <f>IFERROR('EUROSTAT EB ktoe'!AP75*Contents!$C$5,0)</f>
        <v>0</v>
      </c>
      <c r="AR75" s="51">
        <f>IFERROR('EUROSTAT EB ktoe'!AQ75*Contents!$C$5,0)</f>
        <v>0</v>
      </c>
      <c r="AS75" s="51">
        <f>IFERROR('EUROSTAT EB ktoe'!AR75*Contents!$C$5,0)</f>
        <v>0</v>
      </c>
      <c r="AT75" s="51">
        <f>IFERROR('EUROSTAT EB ktoe'!AS75*Contents!$C$5,0)</f>
        <v>0</v>
      </c>
      <c r="AU75" s="51">
        <f>IFERROR('EUROSTAT EB ktoe'!AT75*Contents!$C$5,0)</f>
        <v>0</v>
      </c>
      <c r="AV75" s="51">
        <f>IFERROR('EUROSTAT EB ktoe'!AU75*Contents!$C$5,0)</f>
        <v>0</v>
      </c>
      <c r="AW75" s="51">
        <f>IFERROR('EUROSTAT EB ktoe'!AV75*Contents!$C$5,0)</f>
        <v>0</v>
      </c>
      <c r="AX75" s="51">
        <f>IFERROR('EUROSTAT EB ktoe'!AW75*Contents!$C$5,0)</f>
        <v>0</v>
      </c>
      <c r="AY75" s="51">
        <f>IFERROR('EUROSTAT EB ktoe'!AX75*Contents!$C$5,0)</f>
        <v>0</v>
      </c>
      <c r="AZ75" s="51">
        <f>IFERROR('EUROSTAT EB ktoe'!AY75*Contents!$C$5,0)</f>
        <v>0</v>
      </c>
      <c r="BA75" s="51">
        <f>IFERROR('EUROSTAT EB ktoe'!AZ75*Contents!$C$5,0)</f>
        <v>0</v>
      </c>
      <c r="BB75" s="52">
        <f>IFERROR('EUROSTAT EB ktoe'!BA75*Contents!$C$5,0)</f>
        <v>0</v>
      </c>
      <c r="BC75" s="35">
        <f>IFERROR('EUROSTAT EB ktoe'!BB75*Contents!$C$5,0)</f>
        <v>34897.815360000001</v>
      </c>
      <c r="BD75" s="51">
        <f>IFERROR('EUROSTAT EB ktoe'!BC75*Contents!$C$5,0)</f>
        <v>0</v>
      </c>
      <c r="BE75" s="51">
        <f>IFERROR('EUROSTAT EB ktoe'!BD75*Contents!$C$5,0)</f>
        <v>0</v>
      </c>
      <c r="BF75" s="51">
        <f>IFERROR('EUROSTAT EB ktoe'!BE75*Contents!$C$5,0)</f>
        <v>0</v>
      </c>
      <c r="BG75" s="51">
        <f>IFERROR('EUROSTAT EB ktoe'!BF75*Contents!$C$5,0)</f>
        <v>0</v>
      </c>
      <c r="BH75" s="51">
        <f>IFERROR('EUROSTAT EB ktoe'!BG75*Contents!$C$5,0)</f>
        <v>0</v>
      </c>
      <c r="BI75" s="51">
        <f>IFERROR('EUROSTAT EB ktoe'!BH75*Contents!$C$5,0)</f>
        <v>0</v>
      </c>
      <c r="BJ75" s="51">
        <f>IFERROR('EUROSTAT EB ktoe'!BI75*Contents!$C$5,0)</f>
        <v>0</v>
      </c>
      <c r="BK75" s="51">
        <f>IFERROR('EUROSTAT EB ktoe'!BJ75*Contents!$C$5,0)</f>
        <v>0</v>
      </c>
      <c r="BL75" s="51">
        <f>IFERROR('EUROSTAT EB ktoe'!BK75*Contents!$C$5,0)</f>
        <v>0</v>
      </c>
      <c r="BM75" s="51">
        <f>IFERROR('EUROSTAT EB ktoe'!BL75*Contents!$C$5,0)</f>
        <v>0</v>
      </c>
      <c r="BN75" s="51">
        <f>IFERROR('EUROSTAT EB ktoe'!BM75*Contents!$C$5,0)</f>
        <v>0</v>
      </c>
      <c r="BO75" s="51">
        <f>IFERROR('EUROSTAT EB ktoe'!BN75*Contents!$C$5,0)</f>
        <v>9119.5202879999997</v>
      </c>
      <c r="BP75" s="51">
        <f>IFERROR('EUROSTAT EB ktoe'!BO75*Contents!$C$5,0)</f>
        <v>0</v>
      </c>
      <c r="BQ75" s="51">
        <f>IFERROR('EUROSTAT EB ktoe'!BP75*Contents!$C$5,0)</f>
        <v>25778.295072000001</v>
      </c>
      <c r="BR75" s="51">
        <f>IFERROR('EUROSTAT EB ktoe'!BQ75*Contents!$C$5,0)</f>
        <v>0</v>
      </c>
      <c r="BS75" s="51">
        <f>IFERROR('EUROSTAT EB ktoe'!BR75*Contents!$C$5,0)</f>
        <v>0</v>
      </c>
      <c r="BT75" s="51">
        <f>IFERROR('EUROSTAT EB ktoe'!BS75*Contents!$C$5,0)</f>
        <v>0</v>
      </c>
      <c r="BU75" s="36">
        <f>IFERROR('EUROSTAT EB ktoe'!BT75*Contents!$C$5,0)</f>
        <v>0</v>
      </c>
      <c r="BV75" s="35">
        <f>IFERROR('EUROSTAT EB ktoe'!BU75*Contents!$C$5,0)</f>
        <v>0</v>
      </c>
      <c r="BW75" s="51">
        <f>IFERROR('EUROSTAT EB ktoe'!BV75*Contents!$C$5,0)</f>
        <v>0</v>
      </c>
      <c r="BX75" s="51">
        <f>IFERROR('EUROSTAT EB ktoe'!BW75*Contents!$C$5,0)</f>
        <v>0</v>
      </c>
      <c r="BY75" s="52">
        <f>IFERROR('EUROSTAT EB ktoe'!BX75*Contents!$C$5,0)</f>
        <v>0</v>
      </c>
      <c r="BZ75" s="52">
        <f>IFERROR('EUROSTAT EB ktoe'!BY75*Contents!$C$5,0)</f>
        <v>0</v>
      </c>
      <c r="CA75" s="52">
        <f>IFERROR('EUROSTAT EB ktoe'!BZ75*Contents!$C$5,0)</f>
        <v>0</v>
      </c>
      <c r="CB75" s="53">
        <f>IFERROR('EUROSTAT EB ktoe'!CA75*Contents!$C$5,0)</f>
        <v>0</v>
      </c>
      <c r="CC75" s="52">
        <f>IFERROR('EUROSTAT EB ktoe'!CB75*Contents!$C$5,0)</f>
        <v>34897.815360000001</v>
      </c>
    </row>
    <row r="76" spans="1:81" ht="11.25" customHeight="1" x14ac:dyDescent="0.2">
      <c r="A76" s="47" t="s">
        <v>146</v>
      </c>
      <c r="B76" s="48" t="s">
        <v>230</v>
      </c>
      <c r="C76" s="48"/>
      <c r="D76" s="48"/>
      <c r="E76" s="48"/>
      <c r="F76" s="48"/>
      <c r="G76" s="49"/>
      <c r="H76" s="84" t="s">
        <v>271</v>
      </c>
      <c r="I76" s="167" t="s">
        <v>552</v>
      </c>
      <c r="J76" s="35">
        <f>IFERROR('EUROSTAT EB ktoe'!I76*Contents!$C$5,0)</f>
        <v>0</v>
      </c>
      <c r="K76" s="35">
        <f>IFERROR('EUROSTAT EB ktoe'!J76*Contents!$C$5,0)</f>
        <v>0</v>
      </c>
      <c r="L76" s="51">
        <f>IFERROR('EUROSTAT EB ktoe'!K76*Contents!$C$5,0)</f>
        <v>0</v>
      </c>
      <c r="M76" s="51">
        <f>IFERROR('EUROSTAT EB ktoe'!L76*Contents!$C$5,0)</f>
        <v>0</v>
      </c>
      <c r="N76" s="51">
        <f>IFERROR('EUROSTAT EB ktoe'!M76*Contents!$C$5,0)</f>
        <v>0</v>
      </c>
      <c r="O76" s="51">
        <f>IFERROR('EUROSTAT EB ktoe'!N76*Contents!$C$5,0)</f>
        <v>0</v>
      </c>
      <c r="P76" s="51">
        <f>IFERROR('EUROSTAT EB ktoe'!O76*Contents!$C$5,0)</f>
        <v>0</v>
      </c>
      <c r="Q76" s="51">
        <f>IFERROR('EUROSTAT EB ktoe'!P76*Contents!$C$5,0)</f>
        <v>0</v>
      </c>
      <c r="R76" s="51">
        <f>IFERROR('EUROSTAT EB ktoe'!Q76*Contents!$C$5,0)</f>
        <v>0</v>
      </c>
      <c r="S76" s="51">
        <f>IFERROR('EUROSTAT EB ktoe'!R76*Contents!$C$5,0)</f>
        <v>0</v>
      </c>
      <c r="T76" s="51">
        <f>IFERROR('EUROSTAT EB ktoe'!S76*Contents!$C$5,0)</f>
        <v>0</v>
      </c>
      <c r="U76" s="51">
        <f>IFERROR('EUROSTAT EB ktoe'!T76*Contents!$C$5,0)</f>
        <v>0</v>
      </c>
      <c r="V76" s="35">
        <f>IFERROR('EUROSTAT EB ktoe'!U76*Contents!$C$5,0)</f>
        <v>0</v>
      </c>
      <c r="W76" s="51">
        <f>IFERROR('EUROSTAT EB ktoe'!V76*Contents!$C$5,0)</f>
        <v>0</v>
      </c>
      <c r="X76" s="51">
        <f>IFERROR('EUROSTAT EB ktoe'!W76*Contents!$C$5,0)</f>
        <v>0</v>
      </c>
      <c r="Y76" s="51">
        <f>IFERROR('EUROSTAT EB ktoe'!X76*Contents!$C$5,0)</f>
        <v>0</v>
      </c>
      <c r="Z76" s="51">
        <f>IFERROR('EUROSTAT EB ktoe'!Y76*Contents!$C$5,0)</f>
        <v>0</v>
      </c>
      <c r="AA76" s="35">
        <f>IFERROR('EUROSTAT EB ktoe'!Z76*Contents!$C$5,0)</f>
        <v>0</v>
      </c>
      <c r="AB76" s="51">
        <f>IFERROR('EUROSTAT EB ktoe'!AA76*Contents!$C$5,0)</f>
        <v>0</v>
      </c>
      <c r="AC76" s="51">
        <f>IFERROR('EUROSTAT EB ktoe'!AB76*Contents!$C$5,0)</f>
        <v>0</v>
      </c>
      <c r="AD76" s="52">
        <f>IFERROR('EUROSTAT EB ktoe'!AC76*Contents!$C$5,0)</f>
        <v>0</v>
      </c>
      <c r="AE76" s="35">
        <f>IFERROR('EUROSTAT EB ktoe'!AD76*Contents!$C$5,0)</f>
        <v>0</v>
      </c>
      <c r="AF76" s="51">
        <f>IFERROR('EUROSTAT EB ktoe'!AE76*Contents!$C$5,0)</f>
        <v>0</v>
      </c>
      <c r="AG76" s="51">
        <f>IFERROR('EUROSTAT EB ktoe'!AF76*Contents!$C$5,0)</f>
        <v>0</v>
      </c>
      <c r="AH76" s="51">
        <f>IFERROR('EUROSTAT EB ktoe'!AG76*Contents!$C$5,0)</f>
        <v>0</v>
      </c>
      <c r="AI76" s="51">
        <f>IFERROR('EUROSTAT EB ktoe'!AH76*Contents!$C$5,0)</f>
        <v>0</v>
      </c>
      <c r="AJ76" s="51">
        <f>IFERROR('EUROSTAT EB ktoe'!AI76*Contents!$C$5,0)</f>
        <v>0</v>
      </c>
      <c r="AK76" s="51">
        <f>IFERROR('EUROSTAT EB ktoe'!AJ76*Contents!$C$5,0)</f>
        <v>0</v>
      </c>
      <c r="AL76" s="51">
        <f>IFERROR('EUROSTAT EB ktoe'!AK76*Contents!$C$5,0)</f>
        <v>0</v>
      </c>
      <c r="AM76" s="51">
        <f>IFERROR('EUROSTAT EB ktoe'!AL76*Contents!$C$5,0)</f>
        <v>0</v>
      </c>
      <c r="AN76" s="51">
        <f>IFERROR('EUROSTAT EB ktoe'!AM76*Contents!$C$5,0)</f>
        <v>0</v>
      </c>
      <c r="AO76" s="51">
        <f>IFERROR('EUROSTAT EB ktoe'!AN76*Contents!$C$5,0)</f>
        <v>0</v>
      </c>
      <c r="AP76" s="51">
        <f>IFERROR('EUROSTAT EB ktoe'!AO76*Contents!$C$5,0)</f>
        <v>0</v>
      </c>
      <c r="AQ76" s="51">
        <f>IFERROR('EUROSTAT EB ktoe'!AP76*Contents!$C$5,0)</f>
        <v>0</v>
      </c>
      <c r="AR76" s="51">
        <f>IFERROR('EUROSTAT EB ktoe'!AQ76*Contents!$C$5,0)</f>
        <v>0</v>
      </c>
      <c r="AS76" s="51">
        <f>IFERROR('EUROSTAT EB ktoe'!AR76*Contents!$C$5,0)</f>
        <v>0</v>
      </c>
      <c r="AT76" s="51">
        <f>IFERROR('EUROSTAT EB ktoe'!AS76*Contents!$C$5,0)</f>
        <v>0</v>
      </c>
      <c r="AU76" s="51">
        <f>IFERROR('EUROSTAT EB ktoe'!AT76*Contents!$C$5,0)</f>
        <v>0</v>
      </c>
      <c r="AV76" s="51">
        <f>IFERROR('EUROSTAT EB ktoe'!AU76*Contents!$C$5,0)</f>
        <v>0</v>
      </c>
      <c r="AW76" s="51">
        <f>IFERROR('EUROSTAT EB ktoe'!AV76*Contents!$C$5,0)</f>
        <v>0</v>
      </c>
      <c r="AX76" s="51">
        <f>IFERROR('EUROSTAT EB ktoe'!AW76*Contents!$C$5,0)</f>
        <v>0</v>
      </c>
      <c r="AY76" s="51">
        <f>IFERROR('EUROSTAT EB ktoe'!AX76*Contents!$C$5,0)</f>
        <v>0</v>
      </c>
      <c r="AZ76" s="51">
        <f>IFERROR('EUROSTAT EB ktoe'!AY76*Contents!$C$5,0)</f>
        <v>0</v>
      </c>
      <c r="BA76" s="51">
        <f>IFERROR('EUROSTAT EB ktoe'!AZ76*Contents!$C$5,0)</f>
        <v>0</v>
      </c>
      <c r="BB76" s="52">
        <f>IFERROR('EUROSTAT EB ktoe'!BA76*Contents!$C$5,0)</f>
        <v>0</v>
      </c>
      <c r="BC76" s="35">
        <f>IFERROR('EUROSTAT EB ktoe'!BB76*Contents!$C$5,0)</f>
        <v>0</v>
      </c>
      <c r="BD76" s="51">
        <f>IFERROR('EUROSTAT EB ktoe'!BC76*Contents!$C$5,0)</f>
        <v>0</v>
      </c>
      <c r="BE76" s="51">
        <f>IFERROR('EUROSTAT EB ktoe'!BD76*Contents!$C$5,0)</f>
        <v>0</v>
      </c>
      <c r="BF76" s="51">
        <f>IFERROR('EUROSTAT EB ktoe'!BE76*Contents!$C$5,0)</f>
        <v>0</v>
      </c>
      <c r="BG76" s="51">
        <f>IFERROR('EUROSTAT EB ktoe'!BF76*Contents!$C$5,0)</f>
        <v>0</v>
      </c>
      <c r="BH76" s="51">
        <f>IFERROR('EUROSTAT EB ktoe'!BG76*Contents!$C$5,0)</f>
        <v>0</v>
      </c>
      <c r="BI76" s="51">
        <f>IFERROR('EUROSTAT EB ktoe'!BH76*Contents!$C$5,0)</f>
        <v>0</v>
      </c>
      <c r="BJ76" s="51">
        <f>IFERROR('EUROSTAT EB ktoe'!BI76*Contents!$C$5,0)</f>
        <v>0</v>
      </c>
      <c r="BK76" s="51">
        <f>IFERROR('EUROSTAT EB ktoe'!BJ76*Contents!$C$5,0)</f>
        <v>0</v>
      </c>
      <c r="BL76" s="51">
        <f>IFERROR('EUROSTAT EB ktoe'!BK76*Contents!$C$5,0)</f>
        <v>0</v>
      </c>
      <c r="BM76" s="51">
        <f>IFERROR('EUROSTAT EB ktoe'!BL76*Contents!$C$5,0)</f>
        <v>0</v>
      </c>
      <c r="BN76" s="51">
        <f>IFERROR('EUROSTAT EB ktoe'!BM76*Contents!$C$5,0)</f>
        <v>0</v>
      </c>
      <c r="BO76" s="51">
        <f>IFERROR('EUROSTAT EB ktoe'!BN76*Contents!$C$5,0)</f>
        <v>0</v>
      </c>
      <c r="BP76" s="51">
        <f>IFERROR('EUROSTAT EB ktoe'!BO76*Contents!$C$5,0)</f>
        <v>0</v>
      </c>
      <c r="BQ76" s="51">
        <f>IFERROR('EUROSTAT EB ktoe'!BP76*Contents!$C$5,0)</f>
        <v>0</v>
      </c>
      <c r="BR76" s="51">
        <f>IFERROR('EUROSTAT EB ktoe'!BQ76*Contents!$C$5,0)</f>
        <v>0</v>
      </c>
      <c r="BS76" s="51">
        <f>IFERROR('EUROSTAT EB ktoe'!BR76*Contents!$C$5,0)</f>
        <v>0</v>
      </c>
      <c r="BT76" s="51">
        <f>IFERROR('EUROSTAT EB ktoe'!BS76*Contents!$C$5,0)</f>
        <v>0</v>
      </c>
      <c r="BU76" s="36">
        <f>IFERROR('EUROSTAT EB ktoe'!BT76*Contents!$C$5,0)</f>
        <v>0</v>
      </c>
      <c r="BV76" s="35">
        <f>IFERROR('EUROSTAT EB ktoe'!BU76*Contents!$C$5,0)</f>
        <v>0</v>
      </c>
      <c r="BW76" s="51">
        <f>IFERROR('EUROSTAT EB ktoe'!BV76*Contents!$C$5,0)</f>
        <v>0</v>
      </c>
      <c r="BX76" s="51">
        <f>IFERROR('EUROSTAT EB ktoe'!BW76*Contents!$C$5,0)</f>
        <v>0</v>
      </c>
      <c r="BY76" s="52">
        <f>IFERROR('EUROSTAT EB ktoe'!BX76*Contents!$C$5,0)</f>
        <v>0</v>
      </c>
      <c r="BZ76" s="52">
        <f>IFERROR('EUROSTAT EB ktoe'!BY76*Contents!$C$5,0)</f>
        <v>0</v>
      </c>
      <c r="CA76" s="52">
        <f>IFERROR('EUROSTAT EB ktoe'!BZ76*Contents!$C$5,0)</f>
        <v>0</v>
      </c>
      <c r="CB76" s="53">
        <f>IFERROR('EUROSTAT EB ktoe'!CA76*Contents!$C$5,0)</f>
        <v>0</v>
      </c>
      <c r="CC76" s="52">
        <f>IFERROR('EUROSTAT EB ktoe'!CB76*Contents!$C$5,0)</f>
        <v>0</v>
      </c>
    </row>
    <row r="77" spans="1:81" ht="11.25" customHeight="1" x14ac:dyDescent="0.2">
      <c r="A77" s="47" t="s">
        <v>146</v>
      </c>
      <c r="B77" s="48" t="s">
        <v>232</v>
      </c>
      <c r="C77" s="48"/>
      <c r="D77" s="48"/>
      <c r="E77" s="48"/>
      <c r="F77" s="48"/>
      <c r="G77" s="49"/>
      <c r="H77" s="50" t="s">
        <v>272</v>
      </c>
      <c r="I77" s="167" t="s">
        <v>553</v>
      </c>
      <c r="J77" s="35">
        <f>IFERROR('EUROSTAT EB ktoe'!I77*Contents!$C$5,0)</f>
        <v>0</v>
      </c>
      <c r="K77" s="35">
        <f>IFERROR('EUROSTAT EB ktoe'!J77*Contents!$C$5,0)</f>
        <v>0</v>
      </c>
      <c r="L77" s="51">
        <f>IFERROR('EUROSTAT EB ktoe'!K77*Contents!$C$5,0)</f>
        <v>0</v>
      </c>
      <c r="M77" s="51">
        <f>IFERROR('EUROSTAT EB ktoe'!L77*Contents!$C$5,0)</f>
        <v>0</v>
      </c>
      <c r="N77" s="51">
        <f>IFERROR('EUROSTAT EB ktoe'!M77*Contents!$C$5,0)</f>
        <v>0</v>
      </c>
      <c r="O77" s="51">
        <f>IFERROR('EUROSTAT EB ktoe'!N77*Contents!$C$5,0)</f>
        <v>0</v>
      </c>
      <c r="P77" s="51">
        <f>IFERROR('EUROSTAT EB ktoe'!O77*Contents!$C$5,0)</f>
        <v>0</v>
      </c>
      <c r="Q77" s="51">
        <f>IFERROR('EUROSTAT EB ktoe'!P77*Contents!$C$5,0)</f>
        <v>0</v>
      </c>
      <c r="R77" s="51">
        <f>IFERROR('EUROSTAT EB ktoe'!Q77*Contents!$C$5,0)</f>
        <v>0</v>
      </c>
      <c r="S77" s="51">
        <f>IFERROR('EUROSTAT EB ktoe'!R77*Contents!$C$5,0)</f>
        <v>0</v>
      </c>
      <c r="T77" s="51">
        <f>IFERROR('EUROSTAT EB ktoe'!S77*Contents!$C$5,0)</f>
        <v>0</v>
      </c>
      <c r="U77" s="51">
        <f>IFERROR('EUROSTAT EB ktoe'!T77*Contents!$C$5,0)</f>
        <v>0</v>
      </c>
      <c r="V77" s="35">
        <f>IFERROR('EUROSTAT EB ktoe'!U77*Contents!$C$5,0)</f>
        <v>0</v>
      </c>
      <c r="W77" s="51">
        <f>IFERROR('EUROSTAT EB ktoe'!V77*Contents!$C$5,0)</f>
        <v>0</v>
      </c>
      <c r="X77" s="51">
        <f>IFERROR('EUROSTAT EB ktoe'!W77*Contents!$C$5,0)</f>
        <v>0</v>
      </c>
      <c r="Y77" s="51">
        <f>IFERROR('EUROSTAT EB ktoe'!X77*Contents!$C$5,0)</f>
        <v>0</v>
      </c>
      <c r="Z77" s="51">
        <f>IFERROR('EUROSTAT EB ktoe'!Y77*Contents!$C$5,0)</f>
        <v>0</v>
      </c>
      <c r="AA77" s="35">
        <f>IFERROR('EUROSTAT EB ktoe'!Z77*Contents!$C$5,0)</f>
        <v>0</v>
      </c>
      <c r="AB77" s="51">
        <f>IFERROR('EUROSTAT EB ktoe'!AA77*Contents!$C$5,0)</f>
        <v>0</v>
      </c>
      <c r="AC77" s="51">
        <f>IFERROR('EUROSTAT EB ktoe'!AB77*Contents!$C$5,0)</f>
        <v>0</v>
      </c>
      <c r="AD77" s="52">
        <f>IFERROR('EUROSTAT EB ktoe'!AC77*Contents!$C$5,0)</f>
        <v>0</v>
      </c>
      <c r="AE77" s="35">
        <f>IFERROR('EUROSTAT EB ktoe'!AD77*Contents!$C$5,0)</f>
        <v>0</v>
      </c>
      <c r="AF77" s="51">
        <f>IFERROR('EUROSTAT EB ktoe'!AE77*Contents!$C$5,0)</f>
        <v>0</v>
      </c>
      <c r="AG77" s="51">
        <f>IFERROR('EUROSTAT EB ktoe'!AF77*Contents!$C$5,0)</f>
        <v>0</v>
      </c>
      <c r="AH77" s="51">
        <f>IFERROR('EUROSTAT EB ktoe'!AG77*Contents!$C$5,0)</f>
        <v>0</v>
      </c>
      <c r="AI77" s="51">
        <f>IFERROR('EUROSTAT EB ktoe'!AH77*Contents!$C$5,0)</f>
        <v>0</v>
      </c>
      <c r="AJ77" s="51">
        <f>IFERROR('EUROSTAT EB ktoe'!AI77*Contents!$C$5,0)</f>
        <v>0</v>
      </c>
      <c r="AK77" s="51">
        <f>IFERROR('EUROSTAT EB ktoe'!AJ77*Contents!$C$5,0)</f>
        <v>0</v>
      </c>
      <c r="AL77" s="51">
        <f>IFERROR('EUROSTAT EB ktoe'!AK77*Contents!$C$5,0)</f>
        <v>0</v>
      </c>
      <c r="AM77" s="51">
        <f>IFERROR('EUROSTAT EB ktoe'!AL77*Contents!$C$5,0)</f>
        <v>0</v>
      </c>
      <c r="AN77" s="51">
        <f>IFERROR('EUROSTAT EB ktoe'!AM77*Contents!$C$5,0)</f>
        <v>0</v>
      </c>
      <c r="AO77" s="51">
        <f>IFERROR('EUROSTAT EB ktoe'!AN77*Contents!$C$5,0)</f>
        <v>0</v>
      </c>
      <c r="AP77" s="51">
        <f>IFERROR('EUROSTAT EB ktoe'!AO77*Contents!$C$5,0)</f>
        <v>0</v>
      </c>
      <c r="AQ77" s="51">
        <f>IFERROR('EUROSTAT EB ktoe'!AP77*Contents!$C$5,0)</f>
        <v>0</v>
      </c>
      <c r="AR77" s="51">
        <f>IFERROR('EUROSTAT EB ktoe'!AQ77*Contents!$C$5,0)</f>
        <v>0</v>
      </c>
      <c r="AS77" s="51">
        <f>IFERROR('EUROSTAT EB ktoe'!AR77*Contents!$C$5,0)</f>
        <v>0</v>
      </c>
      <c r="AT77" s="51">
        <f>IFERROR('EUROSTAT EB ktoe'!AS77*Contents!$C$5,0)</f>
        <v>0</v>
      </c>
      <c r="AU77" s="51">
        <f>IFERROR('EUROSTAT EB ktoe'!AT77*Contents!$C$5,0)</f>
        <v>0</v>
      </c>
      <c r="AV77" s="51">
        <f>IFERROR('EUROSTAT EB ktoe'!AU77*Contents!$C$5,0)</f>
        <v>0</v>
      </c>
      <c r="AW77" s="51">
        <f>IFERROR('EUROSTAT EB ktoe'!AV77*Contents!$C$5,0)</f>
        <v>0</v>
      </c>
      <c r="AX77" s="51">
        <f>IFERROR('EUROSTAT EB ktoe'!AW77*Contents!$C$5,0)</f>
        <v>0</v>
      </c>
      <c r="AY77" s="51">
        <f>IFERROR('EUROSTAT EB ktoe'!AX77*Contents!$C$5,0)</f>
        <v>0</v>
      </c>
      <c r="AZ77" s="51">
        <f>IFERROR('EUROSTAT EB ktoe'!AY77*Contents!$C$5,0)</f>
        <v>0</v>
      </c>
      <c r="BA77" s="51">
        <f>IFERROR('EUROSTAT EB ktoe'!AZ77*Contents!$C$5,0)</f>
        <v>0</v>
      </c>
      <c r="BB77" s="52">
        <f>IFERROR('EUROSTAT EB ktoe'!BA77*Contents!$C$5,0)</f>
        <v>0</v>
      </c>
      <c r="BC77" s="35">
        <f>IFERROR('EUROSTAT EB ktoe'!BB77*Contents!$C$5,0)</f>
        <v>0</v>
      </c>
      <c r="BD77" s="51">
        <f>IFERROR('EUROSTAT EB ktoe'!BC77*Contents!$C$5,0)</f>
        <v>0</v>
      </c>
      <c r="BE77" s="51">
        <f>IFERROR('EUROSTAT EB ktoe'!BD77*Contents!$C$5,0)</f>
        <v>0</v>
      </c>
      <c r="BF77" s="51">
        <f>IFERROR('EUROSTAT EB ktoe'!BE77*Contents!$C$5,0)</f>
        <v>0</v>
      </c>
      <c r="BG77" s="51">
        <f>IFERROR('EUROSTAT EB ktoe'!BF77*Contents!$C$5,0)</f>
        <v>0</v>
      </c>
      <c r="BH77" s="51">
        <f>IFERROR('EUROSTAT EB ktoe'!BG77*Contents!$C$5,0)</f>
        <v>0</v>
      </c>
      <c r="BI77" s="51">
        <f>IFERROR('EUROSTAT EB ktoe'!BH77*Contents!$C$5,0)</f>
        <v>0</v>
      </c>
      <c r="BJ77" s="51">
        <f>IFERROR('EUROSTAT EB ktoe'!BI77*Contents!$C$5,0)</f>
        <v>0</v>
      </c>
      <c r="BK77" s="51">
        <f>IFERROR('EUROSTAT EB ktoe'!BJ77*Contents!$C$5,0)</f>
        <v>0</v>
      </c>
      <c r="BL77" s="51">
        <f>IFERROR('EUROSTAT EB ktoe'!BK77*Contents!$C$5,0)</f>
        <v>0</v>
      </c>
      <c r="BM77" s="51">
        <f>IFERROR('EUROSTAT EB ktoe'!BL77*Contents!$C$5,0)</f>
        <v>0</v>
      </c>
      <c r="BN77" s="51">
        <f>IFERROR('EUROSTAT EB ktoe'!BM77*Contents!$C$5,0)</f>
        <v>0</v>
      </c>
      <c r="BO77" s="51">
        <f>IFERROR('EUROSTAT EB ktoe'!BN77*Contents!$C$5,0)</f>
        <v>0</v>
      </c>
      <c r="BP77" s="51">
        <f>IFERROR('EUROSTAT EB ktoe'!BO77*Contents!$C$5,0)</f>
        <v>0</v>
      </c>
      <c r="BQ77" s="51">
        <f>IFERROR('EUROSTAT EB ktoe'!BP77*Contents!$C$5,0)</f>
        <v>0</v>
      </c>
      <c r="BR77" s="51">
        <f>IFERROR('EUROSTAT EB ktoe'!BQ77*Contents!$C$5,0)</f>
        <v>0</v>
      </c>
      <c r="BS77" s="51">
        <f>IFERROR('EUROSTAT EB ktoe'!BR77*Contents!$C$5,0)</f>
        <v>0</v>
      </c>
      <c r="BT77" s="51">
        <f>IFERROR('EUROSTAT EB ktoe'!BS77*Contents!$C$5,0)</f>
        <v>0</v>
      </c>
      <c r="BU77" s="36">
        <f>IFERROR('EUROSTAT EB ktoe'!BT77*Contents!$C$5,0)</f>
        <v>0</v>
      </c>
      <c r="BV77" s="35">
        <f>IFERROR('EUROSTAT EB ktoe'!BU77*Contents!$C$5,0)</f>
        <v>0</v>
      </c>
      <c r="BW77" s="51">
        <f>IFERROR('EUROSTAT EB ktoe'!BV77*Contents!$C$5,0)</f>
        <v>0</v>
      </c>
      <c r="BX77" s="51">
        <f>IFERROR('EUROSTAT EB ktoe'!BW77*Contents!$C$5,0)</f>
        <v>0</v>
      </c>
      <c r="BY77" s="52">
        <f>IFERROR('EUROSTAT EB ktoe'!BX77*Contents!$C$5,0)</f>
        <v>0</v>
      </c>
      <c r="BZ77" s="52">
        <f>IFERROR('EUROSTAT EB ktoe'!BY77*Contents!$C$5,0)</f>
        <v>0</v>
      </c>
      <c r="CA77" s="52">
        <f>IFERROR('EUROSTAT EB ktoe'!BZ77*Contents!$C$5,0)</f>
        <v>0</v>
      </c>
      <c r="CB77" s="53">
        <f>IFERROR('EUROSTAT EB ktoe'!CA77*Contents!$C$5,0)</f>
        <v>0</v>
      </c>
      <c r="CC77" s="52">
        <f>IFERROR('EUROSTAT EB ktoe'!CB77*Contents!$C$5,0)</f>
        <v>0</v>
      </c>
    </row>
    <row r="78" spans="1:81" ht="11.25" customHeight="1" x14ac:dyDescent="0.2">
      <c r="A78" s="54" t="s">
        <v>146</v>
      </c>
      <c r="B78" s="55" t="s">
        <v>234</v>
      </c>
      <c r="C78" s="55"/>
      <c r="D78" s="55"/>
      <c r="E78" s="55"/>
      <c r="F78" s="55"/>
      <c r="G78" s="56"/>
      <c r="H78" s="57" t="s">
        <v>273</v>
      </c>
      <c r="I78" s="168" t="s">
        <v>554</v>
      </c>
      <c r="J78" s="58">
        <f>IFERROR('EUROSTAT EB ktoe'!I78*Contents!$C$5,0)</f>
        <v>0</v>
      </c>
      <c r="K78" s="58">
        <f>IFERROR('EUROSTAT EB ktoe'!J78*Contents!$C$5,0)</f>
        <v>0</v>
      </c>
      <c r="L78" s="59">
        <f>IFERROR('EUROSTAT EB ktoe'!K78*Contents!$C$5,0)</f>
        <v>0</v>
      </c>
      <c r="M78" s="59">
        <f>IFERROR('EUROSTAT EB ktoe'!L78*Contents!$C$5,0)</f>
        <v>0</v>
      </c>
      <c r="N78" s="59">
        <f>IFERROR('EUROSTAT EB ktoe'!M78*Contents!$C$5,0)</f>
        <v>0</v>
      </c>
      <c r="O78" s="59">
        <f>IFERROR('EUROSTAT EB ktoe'!N78*Contents!$C$5,0)</f>
        <v>0</v>
      </c>
      <c r="P78" s="59">
        <f>IFERROR('EUROSTAT EB ktoe'!O78*Contents!$C$5,0)</f>
        <v>0</v>
      </c>
      <c r="Q78" s="59">
        <f>IFERROR('EUROSTAT EB ktoe'!P78*Contents!$C$5,0)</f>
        <v>0</v>
      </c>
      <c r="R78" s="59">
        <f>IFERROR('EUROSTAT EB ktoe'!Q78*Contents!$C$5,0)</f>
        <v>0</v>
      </c>
      <c r="S78" s="59">
        <f>IFERROR('EUROSTAT EB ktoe'!R78*Contents!$C$5,0)</f>
        <v>0</v>
      </c>
      <c r="T78" s="59">
        <f>IFERROR('EUROSTAT EB ktoe'!S78*Contents!$C$5,0)</f>
        <v>0</v>
      </c>
      <c r="U78" s="59">
        <f>IFERROR('EUROSTAT EB ktoe'!T78*Contents!$C$5,0)</f>
        <v>0</v>
      </c>
      <c r="V78" s="58">
        <f>IFERROR('EUROSTAT EB ktoe'!U78*Contents!$C$5,0)</f>
        <v>0</v>
      </c>
      <c r="W78" s="59">
        <f>IFERROR('EUROSTAT EB ktoe'!V78*Contents!$C$5,0)</f>
        <v>0</v>
      </c>
      <c r="X78" s="59">
        <f>IFERROR('EUROSTAT EB ktoe'!W78*Contents!$C$5,0)</f>
        <v>0</v>
      </c>
      <c r="Y78" s="59">
        <f>IFERROR('EUROSTAT EB ktoe'!X78*Contents!$C$5,0)</f>
        <v>0</v>
      </c>
      <c r="Z78" s="59">
        <f>IFERROR('EUROSTAT EB ktoe'!Y78*Contents!$C$5,0)</f>
        <v>0</v>
      </c>
      <c r="AA78" s="58">
        <f>IFERROR('EUROSTAT EB ktoe'!Z78*Contents!$C$5,0)</f>
        <v>0</v>
      </c>
      <c r="AB78" s="59">
        <f>IFERROR('EUROSTAT EB ktoe'!AA78*Contents!$C$5,0)</f>
        <v>0</v>
      </c>
      <c r="AC78" s="59">
        <f>IFERROR('EUROSTAT EB ktoe'!AB78*Contents!$C$5,0)</f>
        <v>0</v>
      </c>
      <c r="AD78" s="60">
        <f>IFERROR('EUROSTAT EB ktoe'!AC78*Contents!$C$5,0)</f>
        <v>0</v>
      </c>
      <c r="AE78" s="58">
        <f>IFERROR('EUROSTAT EB ktoe'!AD78*Contents!$C$5,0)</f>
        <v>0</v>
      </c>
      <c r="AF78" s="59">
        <f>IFERROR('EUROSTAT EB ktoe'!AE78*Contents!$C$5,0)</f>
        <v>0</v>
      </c>
      <c r="AG78" s="59">
        <f>IFERROR('EUROSTAT EB ktoe'!AF78*Contents!$C$5,0)</f>
        <v>0</v>
      </c>
      <c r="AH78" s="59">
        <f>IFERROR('EUROSTAT EB ktoe'!AG78*Contents!$C$5,0)</f>
        <v>0</v>
      </c>
      <c r="AI78" s="59">
        <f>IFERROR('EUROSTAT EB ktoe'!AH78*Contents!$C$5,0)</f>
        <v>0</v>
      </c>
      <c r="AJ78" s="59">
        <f>IFERROR('EUROSTAT EB ktoe'!AI78*Contents!$C$5,0)</f>
        <v>0</v>
      </c>
      <c r="AK78" s="59">
        <f>IFERROR('EUROSTAT EB ktoe'!AJ78*Contents!$C$5,0)</f>
        <v>0</v>
      </c>
      <c r="AL78" s="59">
        <f>IFERROR('EUROSTAT EB ktoe'!AK78*Contents!$C$5,0)</f>
        <v>0</v>
      </c>
      <c r="AM78" s="59">
        <f>IFERROR('EUROSTAT EB ktoe'!AL78*Contents!$C$5,0)</f>
        <v>0</v>
      </c>
      <c r="AN78" s="59">
        <f>IFERROR('EUROSTAT EB ktoe'!AM78*Contents!$C$5,0)</f>
        <v>0</v>
      </c>
      <c r="AO78" s="59">
        <f>IFERROR('EUROSTAT EB ktoe'!AN78*Contents!$C$5,0)</f>
        <v>0</v>
      </c>
      <c r="AP78" s="59">
        <f>IFERROR('EUROSTAT EB ktoe'!AO78*Contents!$C$5,0)</f>
        <v>0</v>
      </c>
      <c r="AQ78" s="59">
        <f>IFERROR('EUROSTAT EB ktoe'!AP78*Contents!$C$5,0)</f>
        <v>0</v>
      </c>
      <c r="AR78" s="59">
        <f>IFERROR('EUROSTAT EB ktoe'!AQ78*Contents!$C$5,0)</f>
        <v>0</v>
      </c>
      <c r="AS78" s="59">
        <f>IFERROR('EUROSTAT EB ktoe'!AR78*Contents!$C$5,0)</f>
        <v>0</v>
      </c>
      <c r="AT78" s="59">
        <f>IFERROR('EUROSTAT EB ktoe'!AS78*Contents!$C$5,0)</f>
        <v>0</v>
      </c>
      <c r="AU78" s="59">
        <f>IFERROR('EUROSTAT EB ktoe'!AT78*Contents!$C$5,0)</f>
        <v>0</v>
      </c>
      <c r="AV78" s="59">
        <f>IFERROR('EUROSTAT EB ktoe'!AU78*Contents!$C$5,0)</f>
        <v>0</v>
      </c>
      <c r="AW78" s="59">
        <f>IFERROR('EUROSTAT EB ktoe'!AV78*Contents!$C$5,0)</f>
        <v>0</v>
      </c>
      <c r="AX78" s="59">
        <f>IFERROR('EUROSTAT EB ktoe'!AW78*Contents!$C$5,0)</f>
        <v>0</v>
      </c>
      <c r="AY78" s="59">
        <f>IFERROR('EUROSTAT EB ktoe'!AX78*Contents!$C$5,0)</f>
        <v>0</v>
      </c>
      <c r="AZ78" s="59">
        <f>IFERROR('EUROSTAT EB ktoe'!AY78*Contents!$C$5,0)</f>
        <v>0</v>
      </c>
      <c r="BA78" s="59">
        <f>IFERROR('EUROSTAT EB ktoe'!AZ78*Contents!$C$5,0)</f>
        <v>0</v>
      </c>
      <c r="BB78" s="60">
        <f>IFERROR('EUROSTAT EB ktoe'!BA78*Contents!$C$5,0)</f>
        <v>0</v>
      </c>
      <c r="BC78" s="58">
        <f>IFERROR('EUROSTAT EB ktoe'!BB78*Contents!$C$5,0)</f>
        <v>0</v>
      </c>
      <c r="BD78" s="59">
        <f>IFERROR('EUROSTAT EB ktoe'!BC78*Contents!$C$5,0)</f>
        <v>0</v>
      </c>
      <c r="BE78" s="59">
        <f>IFERROR('EUROSTAT EB ktoe'!BD78*Contents!$C$5,0)</f>
        <v>0</v>
      </c>
      <c r="BF78" s="59">
        <f>IFERROR('EUROSTAT EB ktoe'!BE78*Contents!$C$5,0)</f>
        <v>0</v>
      </c>
      <c r="BG78" s="59">
        <f>IFERROR('EUROSTAT EB ktoe'!BF78*Contents!$C$5,0)</f>
        <v>0</v>
      </c>
      <c r="BH78" s="59">
        <f>IFERROR('EUROSTAT EB ktoe'!BG78*Contents!$C$5,0)</f>
        <v>0</v>
      </c>
      <c r="BI78" s="59">
        <f>IFERROR('EUROSTAT EB ktoe'!BH78*Contents!$C$5,0)</f>
        <v>0</v>
      </c>
      <c r="BJ78" s="59">
        <f>IFERROR('EUROSTAT EB ktoe'!BI78*Contents!$C$5,0)</f>
        <v>0</v>
      </c>
      <c r="BK78" s="59">
        <f>IFERROR('EUROSTAT EB ktoe'!BJ78*Contents!$C$5,0)</f>
        <v>0</v>
      </c>
      <c r="BL78" s="59">
        <f>IFERROR('EUROSTAT EB ktoe'!BK78*Contents!$C$5,0)</f>
        <v>0</v>
      </c>
      <c r="BM78" s="59">
        <f>IFERROR('EUROSTAT EB ktoe'!BL78*Contents!$C$5,0)</f>
        <v>0</v>
      </c>
      <c r="BN78" s="59">
        <f>IFERROR('EUROSTAT EB ktoe'!BM78*Contents!$C$5,0)</f>
        <v>0</v>
      </c>
      <c r="BO78" s="59">
        <f>IFERROR('EUROSTAT EB ktoe'!BN78*Contents!$C$5,0)</f>
        <v>0</v>
      </c>
      <c r="BP78" s="59">
        <f>IFERROR('EUROSTAT EB ktoe'!BO78*Contents!$C$5,0)</f>
        <v>0</v>
      </c>
      <c r="BQ78" s="59">
        <f>IFERROR('EUROSTAT EB ktoe'!BP78*Contents!$C$5,0)</f>
        <v>0</v>
      </c>
      <c r="BR78" s="59">
        <f>IFERROR('EUROSTAT EB ktoe'!BQ78*Contents!$C$5,0)</f>
        <v>0</v>
      </c>
      <c r="BS78" s="59">
        <f>IFERROR('EUROSTAT EB ktoe'!BR78*Contents!$C$5,0)</f>
        <v>0</v>
      </c>
      <c r="BT78" s="59">
        <f>IFERROR('EUROSTAT EB ktoe'!BS78*Contents!$C$5,0)</f>
        <v>0</v>
      </c>
      <c r="BU78" s="75">
        <f>IFERROR('EUROSTAT EB ktoe'!BT78*Contents!$C$5,0)</f>
        <v>0</v>
      </c>
      <c r="BV78" s="58">
        <f>IFERROR('EUROSTAT EB ktoe'!BU78*Contents!$C$5,0)</f>
        <v>0</v>
      </c>
      <c r="BW78" s="59">
        <f>IFERROR('EUROSTAT EB ktoe'!BV78*Contents!$C$5,0)</f>
        <v>0</v>
      </c>
      <c r="BX78" s="59">
        <f>IFERROR('EUROSTAT EB ktoe'!BW78*Contents!$C$5,0)</f>
        <v>0</v>
      </c>
      <c r="BY78" s="60">
        <f>IFERROR('EUROSTAT EB ktoe'!BX78*Contents!$C$5,0)</f>
        <v>0</v>
      </c>
      <c r="BZ78" s="60">
        <f>IFERROR('EUROSTAT EB ktoe'!BY78*Contents!$C$5,0)</f>
        <v>0</v>
      </c>
      <c r="CA78" s="60">
        <f>IFERROR('EUROSTAT EB ktoe'!BZ78*Contents!$C$5,0)</f>
        <v>0</v>
      </c>
      <c r="CB78" s="61">
        <f>IFERROR('EUROSTAT EB ktoe'!CA78*Contents!$C$5,0)</f>
        <v>0</v>
      </c>
      <c r="CC78" s="60">
        <f>IFERROR('EUROSTAT EB ktoe'!CB78*Contents!$C$5,0)</f>
        <v>0</v>
      </c>
    </row>
    <row r="79" spans="1:81" ht="11.25" customHeight="1" x14ac:dyDescent="0.2">
      <c r="A79" s="63" t="s">
        <v>274</v>
      </c>
      <c r="B79" s="63"/>
      <c r="C79" s="63"/>
      <c r="D79" s="63"/>
      <c r="E79" s="63"/>
      <c r="F79" s="63"/>
      <c r="G79" s="65"/>
      <c r="H79" s="66" t="s">
        <v>275</v>
      </c>
      <c r="I79" s="169" t="s">
        <v>555</v>
      </c>
      <c r="J79" s="67">
        <f>IFERROR('EUROSTAT EB ktoe'!I79*Contents!$C$5,0)</f>
        <v>215415.21427200001</v>
      </c>
      <c r="K79" s="67">
        <f>IFERROR('EUROSTAT EB ktoe'!J79*Contents!$C$5,0)</f>
        <v>0</v>
      </c>
      <c r="L79" s="68">
        <f>IFERROR('EUROSTAT EB ktoe'!K79*Contents!$C$5,0)</f>
        <v>0</v>
      </c>
      <c r="M79" s="68">
        <f>IFERROR('EUROSTAT EB ktoe'!L79*Contents!$C$5,0)</f>
        <v>0</v>
      </c>
      <c r="N79" s="68">
        <f>IFERROR('EUROSTAT EB ktoe'!M79*Contents!$C$5,0)</f>
        <v>0</v>
      </c>
      <c r="O79" s="68">
        <f>IFERROR('EUROSTAT EB ktoe'!N79*Contents!$C$5,0)</f>
        <v>0</v>
      </c>
      <c r="P79" s="68">
        <f>IFERROR('EUROSTAT EB ktoe'!O79*Contents!$C$5,0)</f>
        <v>0</v>
      </c>
      <c r="Q79" s="68">
        <f>IFERROR('EUROSTAT EB ktoe'!P79*Contents!$C$5,0)</f>
        <v>0</v>
      </c>
      <c r="R79" s="68">
        <f>IFERROR('EUROSTAT EB ktoe'!Q79*Contents!$C$5,0)</f>
        <v>0</v>
      </c>
      <c r="S79" s="68">
        <f>IFERROR('EUROSTAT EB ktoe'!R79*Contents!$C$5,0)</f>
        <v>0</v>
      </c>
      <c r="T79" s="68">
        <f>IFERROR('EUROSTAT EB ktoe'!S79*Contents!$C$5,0)</f>
        <v>0</v>
      </c>
      <c r="U79" s="68">
        <f>IFERROR('EUROSTAT EB ktoe'!T79*Contents!$C$5,0)</f>
        <v>0</v>
      </c>
      <c r="V79" s="67">
        <f>IFERROR('EUROSTAT EB ktoe'!U79*Contents!$C$5,0)</f>
        <v>7783.9729560000005</v>
      </c>
      <c r="W79" s="68">
        <f>IFERROR('EUROSTAT EB ktoe'!V79*Contents!$C$5,0)</f>
        <v>0</v>
      </c>
      <c r="X79" s="68">
        <f>IFERROR('EUROSTAT EB ktoe'!W79*Contents!$C$5,0)</f>
        <v>6236.5316759999996</v>
      </c>
      <c r="Y79" s="68">
        <f>IFERROR('EUROSTAT EB ktoe'!X79*Contents!$C$5,0)</f>
        <v>1547.44128</v>
      </c>
      <c r="Z79" s="68">
        <f>IFERROR('EUROSTAT EB ktoe'!Y79*Contents!$C$5,0)</f>
        <v>0</v>
      </c>
      <c r="AA79" s="67">
        <f>IFERROR('EUROSTAT EB ktoe'!Z79*Contents!$C$5,0)</f>
        <v>0</v>
      </c>
      <c r="AB79" s="68">
        <f>IFERROR('EUROSTAT EB ktoe'!AA79*Contents!$C$5,0)</f>
        <v>0</v>
      </c>
      <c r="AC79" s="68">
        <f>IFERROR('EUROSTAT EB ktoe'!AB79*Contents!$C$5,0)</f>
        <v>0</v>
      </c>
      <c r="AD79" s="67">
        <f>IFERROR('EUROSTAT EB ktoe'!AC79*Contents!$C$5,0)</f>
        <v>0</v>
      </c>
      <c r="AE79" s="67">
        <f>IFERROR('EUROSTAT EB ktoe'!AD79*Contents!$C$5,0)</f>
        <v>100168.26890400001</v>
      </c>
      <c r="AF79" s="68">
        <f>IFERROR('EUROSTAT EB ktoe'!AE79*Contents!$C$5,0)</f>
        <v>0</v>
      </c>
      <c r="AG79" s="68">
        <f>IFERROR('EUROSTAT EB ktoe'!AF79*Contents!$C$5,0)</f>
        <v>0</v>
      </c>
      <c r="AH79" s="68">
        <f>IFERROR('EUROSTAT EB ktoe'!AG79*Contents!$C$5,0)</f>
        <v>0</v>
      </c>
      <c r="AI79" s="68">
        <f>IFERROR('EUROSTAT EB ktoe'!AH79*Contents!$C$5,0)</f>
        <v>0</v>
      </c>
      <c r="AJ79" s="68">
        <f>IFERROR('EUROSTAT EB ktoe'!AI79*Contents!$C$5,0)</f>
        <v>0</v>
      </c>
      <c r="AK79" s="68">
        <f>IFERROR('EUROSTAT EB ktoe'!AJ79*Contents!$C$5,0)</f>
        <v>88137.415368000016</v>
      </c>
      <c r="AL79" s="68">
        <f>IFERROR('EUROSTAT EB ktoe'!AK79*Contents!$C$5,0)</f>
        <v>0</v>
      </c>
      <c r="AM79" s="68">
        <f>IFERROR('EUROSTAT EB ktoe'!AL79*Contents!$C$5,0)</f>
        <v>1641.0162600000001</v>
      </c>
      <c r="AN79" s="68">
        <f>IFERROR('EUROSTAT EB ktoe'!AM79*Contents!$C$5,0)</f>
        <v>0</v>
      </c>
      <c r="AO79" s="68">
        <f>IFERROR('EUROSTAT EB ktoe'!AN79*Contents!$C$5,0)</f>
        <v>0</v>
      </c>
      <c r="AP79" s="68">
        <f>IFERROR('EUROSTAT EB ktoe'!AO79*Contents!$C$5,0)</f>
        <v>0</v>
      </c>
      <c r="AQ79" s="68">
        <f>IFERROR('EUROSTAT EB ktoe'!AP79*Contents!$C$5,0)</f>
        <v>0</v>
      </c>
      <c r="AR79" s="68">
        <f>IFERROR('EUROSTAT EB ktoe'!AQ79*Contents!$C$5,0)</f>
        <v>0</v>
      </c>
      <c r="AS79" s="68">
        <f>IFERROR('EUROSTAT EB ktoe'!AR79*Contents!$C$5,0)</f>
        <v>0</v>
      </c>
      <c r="AT79" s="68">
        <f>IFERROR('EUROSTAT EB ktoe'!AS79*Contents!$C$5,0)</f>
        <v>40.277016000000003</v>
      </c>
      <c r="AU79" s="68">
        <f>IFERROR('EUROSTAT EB ktoe'!AT79*Contents!$C$5,0)</f>
        <v>0</v>
      </c>
      <c r="AV79" s="68">
        <f>IFERROR('EUROSTAT EB ktoe'!AU79*Contents!$C$5,0)</f>
        <v>0</v>
      </c>
      <c r="AW79" s="68">
        <f>IFERROR('EUROSTAT EB ktoe'!AV79*Contents!$C$5,0)</f>
        <v>0</v>
      </c>
      <c r="AX79" s="68">
        <f>IFERROR('EUROSTAT EB ktoe'!AW79*Contents!$C$5,0)</f>
        <v>10.843812000000002</v>
      </c>
      <c r="AY79" s="68">
        <f>IFERROR('EUROSTAT EB ktoe'!AX79*Contents!$C$5,0)</f>
        <v>10338.716448000001</v>
      </c>
      <c r="AZ79" s="68">
        <f>IFERROR('EUROSTAT EB ktoe'!AY79*Contents!$C$5,0)</f>
        <v>0</v>
      </c>
      <c r="BA79" s="68">
        <f>IFERROR('EUROSTAT EB ktoe'!AZ79*Contents!$C$5,0)</f>
        <v>0</v>
      </c>
      <c r="BB79" s="67">
        <f>IFERROR('EUROSTAT EB ktoe'!BA79*Contents!$C$5,0)</f>
        <v>63417.627072000003</v>
      </c>
      <c r="BC79" s="67">
        <f>IFERROR('EUROSTAT EB ktoe'!BB79*Contents!$C$5,0)</f>
        <v>0</v>
      </c>
      <c r="BD79" s="68">
        <f>IFERROR('EUROSTAT EB ktoe'!BC79*Contents!$C$5,0)</f>
        <v>0</v>
      </c>
      <c r="BE79" s="68">
        <f>IFERROR('EUROSTAT EB ktoe'!BD79*Contents!$C$5,0)</f>
        <v>0</v>
      </c>
      <c r="BF79" s="68">
        <f>IFERROR('EUROSTAT EB ktoe'!BE79*Contents!$C$5,0)</f>
        <v>0</v>
      </c>
      <c r="BG79" s="68">
        <f>IFERROR('EUROSTAT EB ktoe'!BF79*Contents!$C$5,0)</f>
        <v>0</v>
      </c>
      <c r="BH79" s="68">
        <f>IFERROR('EUROSTAT EB ktoe'!BG79*Contents!$C$5,0)</f>
        <v>0</v>
      </c>
      <c r="BI79" s="68">
        <f>IFERROR('EUROSTAT EB ktoe'!BH79*Contents!$C$5,0)</f>
        <v>0</v>
      </c>
      <c r="BJ79" s="68">
        <f>IFERROR('EUROSTAT EB ktoe'!BI79*Contents!$C$5,0)</f>
        <v>0</v>
      </c>
      <c r="BK79" s="68">
        <f>IFERROR('EUROSTAT EB ktoe'!BJ79*Contents!$C$5,0)</f>
        <v>0</v>
      </c>
      <c r="BL79" s="68">
        <f>IFERROR('EUROSTAT EB ktoe'!BK79*Contents!$C$5,0)</f>
        <v>0</v>
      </c>
      <c r="BM79" s="68">
        <f>IFERROR('EUROSTAT EB ktoe'!BL79*Contents!$C$5,0)</f>
        <v>0</v>
      </c>
      <c r="BN79" s="68">
        <f>IFERROR('EUROSTAT EB ktoe'!BM79*Contents!$C$5,0)</f>
        <v>0</v>
      </c>
      <c r="BO79" s="68">
        <f>IFERROR('EUROSTAT EB ktoe'!BN79*Contents!$C$5,0)</f>
        <v>0</v>
      </c>
      <c r="BP79" s="68">
        <f>IFERROR('EUROSTAT EB ktoe'!BO79*Contents!$C$5,0)</f>
        <v>0</v>
      </c>
      <c r="BQ79" s="68">
        <f>IFERROR('EUROSTAT EB ktoe'!BP79*Contents!$C$5,0)</f>
        <v>0</v>
      </c>
      <c r="BR79" s="68">
        <f>IFERROR('EUROSTAT EB ktoe'!BQ79*Contents!$C$5,0)</f>
        <v>0</v>
      </c>
      <c r="BS79" s="68">
        <f>IFERROR('EUROSTAT EB ktoe'!BR79*Contents!$C$5,0)</f>
        <v>0</v>
      </c>
      <c r="BT79" s="68">
        <f>IFERROR('EUROSTAT EB ktoe'!BS79*Contents!$C$5,0)</f>
        <v>0</v>
      </c>
      <c r="BU79" s="68">
        <f>IFERROR('EUROSTAT EB ktoe'!BT79*Contents!$C$5,0)</f>
        <v>0</v>
      </c>
      <c r="BV79" s="67">
        <f>IFERROR('EUROSTAT EB ktoe'!BU79*Contents!$C$5,0)</f>
        <v>0</v>
      </c>
      <c r="BW79" s="68">
        <f>IFERROR('EUROSTAT EB ktoe'!BV79*Contents!$C$5,0)</f>
        <v>0</v>
      </c>
      <c r="BX79" s="68">
        <f>IFERROR('EUROSTAT EB ktoe'!BW79*Contents!$C$5,0)</f>
        <v>0</v>
      </c>
      <c r="BY79" s="67">
        <f>IFERROR('EUROSTAT EB ktoe'!BX79*Contents!$C$5,0)</f>
        <v>0</v>
      </c>
      <c r="BZ79" s="67">
        <f>IFERROR('EUROSTAT EB ktoe'!BY79*Contents!$C$5,0)</f>
        <v>11325.126527999999</v>
      </c>
      <c r="CA79" s="67">
        <f>IFERROR('EUROSTAT EB ktoe'!BZ79*Contents!$C$5,0)</f>
        <v>32720.260680000003</v>
      </c>
      <c r="CB79" s="69">
        <f>IFERROR('EUROSTAT EB ktoe'!CA79*Contents!$C$5,0)</f>
        <v>205826.85612000001</v>
      </c>
      <c r="CC79" s="67">
        <f>IFERROR('EUROSTAT EB ktoe'!CB79*Contents!$C$5,0)</f>
        <v>3930.4422359999999</v>
      </c>
    </row>
    <row r="80" spans="1:81" ht="11.25" customHeight="1" x14ac:dyDescent="0.2">
      <c r="A80" s="70" t="s">
        <v>146</v>
      </c>
      <c r="B80" s="71" t="s">
        <v>276</v>
      </c>
      <c r="C80" s="71"/>
      <c r="D80" s="71"/>
      <c r="E80" s="71"/>
      <c r="F80" s="71"/>
      <c r="G80" s="72"/>
      <c r="H80" s="73" t="s">
        <v>277</v>
      </c>
      <c r="I80" s="167" t="s">
        <v>556</v>
      </c>
      <c r="J80" s="35">
        <f>IFERROR('EUROSTAT EB ktoe'!I80*Contents!$C$5,0)</f>
        <v>12850.796447999999</v>
      </c>
      <c r="K80" s="35">
        <f>IFERROR('EUROSTAT EB ktoe'!J80*Contents!$C$5,0)</f>
        <v>0</v>
      </c>
      <c r="L80" s="36">
        <f>IFERROR('EUROSTAT EB ktoe'!K80*Contents!$C$5,0)</f>
        <v>0</v>
      </c>
      <c r="M80" s="36">
        <f>IFERROR('EUROSTAT EB ktoe'!L80*Contents!$C$5,0)</f>
        <v>0</v>
      </c>
      <c r="N80" s="36">
        <f>IFERROR('EUROSTAT EB ktoe'!M80*Contents!$C$5,0)</f>
        <v>0</v>
      </c>
      <c r="O80" s="36">
        <f>IFERROR('EUROSTAT EB ktoe'!N80*Contents!$C$5,0)</f>
        <v>0</v>
      </c>
      <c r="P80" s="36">
        <f>IFERROR('EUROSTAT EB ktoe'!O80*Contents!$C$5,0)</f>
        <v>0</v>
      </c>
      <c r="Q80" s="36">
        <f>IFERROR('EUROSTAT EB ktoe'!P80*Contents!$C$5,0)</f>
        <v>0</v>
      </c>
      <c r="R80" s="36">
        <f>IFERROR('EUROSTAT EB ktoe'!Q80*Contents!$C$5,0)</f>
        <v>0</v>
      </c>
      <c r="S80" s="36">
        <f>IFERROR('EUROSTAT EB ktoe'!R80*Contents!$C$5,0)</f>
        <v>0</v>
      </c>
      <c r="T80" s="36">
        <f>IFERROR('EUROSTAT EB ktoe'!S80*Contents!$C$5,0)</f>
        <v>0</v>
      </c>
      <c r="U80" s="36">
        <f>IFERROR('EUROSTAT EB ktoe'!T80*Contents!$C$5,0)</f>
        <v>0</v>
      </c>
      <c r="V80" s="35">
        <f>IFERROR('EUROSTAT EB ktoe'!U80*Contents!$C$5,0)</f>
        <v>0</v>
      </c>
      <c r="W80" s="36">
        <f>IFERROR('EUROSTAT EB ktoe'!V80*Contents!$C$5,0)</f>
        <v>0</v>
      </c>
      <c r="X80" s="36">
        <f>IFERROR('EUROSTAT EB ktoe'!W80*Contents!$C$5,0)</f>
        <v>0</v>
      </c>
      <c r="Y80" s="36">
        <f>IFERROR('EUROSTAT EB ktoe'!X80*Contents!$C$5,0)</f>
        <v>0</v>
      </c>
      <c r="Z80" s="36">
        <f>IFERROR('EUROSTAT EB ktoe'!Y80*Contents!$C$5,0)</f>
        <v>0</v>
      </c>
      <c r="AA80" s="35">
        <f>IFERROR('EUROSTAT EB ktoe'!Z80*Contents!$C$5,0)</f>
        <v>0</v>
      </c>
      <c r="AB80" s="36">
        <f>IFERROR('EUROSTAT EB ktoe'!AA80*Contents!$C$5,0)</f>
        <v>0</v>
      </c>
      <c r="AC80" s="36">
        <f>IFERROR('EUROSTAT EB ktoe'!AB80*Contents!$C$5,0)</f>
        <v>0</v>
      </c>
      <c r="AD80" s="35">
        <f>IFERROR('EUROSTAT EB ktoe'!AC80*Contents!$C$5,0)</f>
        <v>0</v>
      </c>
      <c r="AE80" s="35">
        <f>IFERROR('EUROSTAT EB ktoe'!AD80*Contents!$C$5,0)</f>
        <v>19.091808</v>
      </c>
      <c r="AF80" s="36">
        <f>IFERROR('EUROSTAT EB ktoe'!AE80*Contents!$C$5,0)</f>
        <v>0</v>
      </c>
      <c r="AG80" s="36">
        <f>IFERROR('EUROSTAT EB ktoe'!AF80*Contents!$C$5,0)</f>
        <v>0</v>
      </c>
      <c r="AH80" s="36">
        <f>IFERROR('EUROSTAT EB ktoe'!AG80*Contents!$C$5,0)</f>
        <v>0</v>
      </c>
      <c r="AI80" s="36">
        <f>IFERROR('EUROSTAT EB ktoe'!AH80*Contents!$C$5,0)</f>
        <v>0</v>
      </c>
      <c r="AJ80" s="36">
        <f>IFERROR('EUROSTAT EB ktoe'!AI80*Contents!$C$5,0)</f>
        <v>0</v>
      </c>
      <c r="AK80" s="36">
        <f>IFERROR('EUROSTAT EB ktoe'!AJ80*Contents!$C$5,0)</f>
        <v>0</v>
      </c>
      <c r="AL80" s="36">
        <f>IFERROR('EUROSTAT EB ktoe'!AK80*Contents!$C$5,0)</f>
        <v>0</v>
      </c>
      <c r="AM80" s="36">
        <f>IFERROR('EUROSTAT EB ktoe'!AL80*Contents!$C$5,0)</f>
        <v>0</v>
      </c>
      <c r="AN80" s="36">
        <f>IFERROR('EUROSTAT EB ktoe'!AM80*Contents!$C$5,0)</f>
        <v>0</v>
      </c>
      <c r="AO80" s="36">
        <f>IFERROR('EUROSTAT EB ktoe'!AN80*Contents!$C$5,0)</f>
        <v>0</v>
      </c>
      <c r="AP80" s="36">
        <f>IFERROR('EUROSTAT EB ktoe'!AO80*Contents!$C$5,0)</f>
        <v>0</v>
      </c>
      <c r="AQ80" s="36">
        <f>IFERROR('EUROSTAT EB ktoe'!AP80*Contents!$C$5,0)</f>
        <v>0</v>
      </c>
      <c r="AR80" s="36">
        <f>IFERROR('EUROSTAT EB ktoe'!AQ80*Contents!$C$5,0)</f>
        <v>0</v>
      </c>
      <c r="AS80" s="36">
        <f>IFERROR('EUROSTAT EB ktoe'!AR80*Contents!$C$5,0)</f>
        <v>0</v>
      </c>
      <c r="AT80" s="36">
        <f>IFERROR('EUROSTAT EB ktoe'!AS80*Contents!$C$5,0)</f>
        <v>19.091808</v>
      </c>
      <c r="AU80" s="36">
        <f>IFERROR('EUROSTAT EB ktoe'!AT80*Contents!$C$5,0)</f>
        <v>0</v>
      </c>
      <c r="AV80" s="36">
        <f>IFERROR('EUROSTAT EB ktoe'!AU80*Contents!$C$5,0)</f>
        <v>0</v>
      </c>
      <c r="AW80" s="36">
        <f>IFERROR('EUROSTAT EB ktoe'!AV80*Contents!$C$5,0)</f>
        <v>0</v>
      </c>
      <c r="AX80" s="36">
        <f>IFERROR('EUROSTAT EB ktoe'!AW80*Contents!$C$5,0)</f>
        <v>0</v>
      </c>
      <c r="AY80" s="36">
        <f>IFERROR('EUROSTAT EB ktoe'!AX80*Contents!$C$5,0)</f>
        <v>0</v>
      </c>
      <c r="AZ80" s="36">
        <f>IFERROR('EUROSTAT EB ktoe'!AY80*Contents!$C$5,0)</f>
        <v>0</v>
      </c>
      <c r="BA80" s="36">
        <f>IFERROR('EUROSTAT EB ktoe'!AZ80*Contents!$C$5,0)</f>
        <v>0</v>
      </c>
      <c r="BB80" s="35">
        <f>IFERROR('EUROSTAT EB ktoe'!BA80*Contents!$C$5,0)</f>
        <v>268.45761600000003</v>
      </c>
      <c r="BC80" s="35">
        <f>IFERROR('EUROSTAT EB ktoe'!BB80*Contents!$C$5,0)</f>
        <v>0</v>
      </c>
      <c r="BD80" s="36">
        <f>IFERROR('EUROSTAT EB ktoe'!BC80*Contents!$C$5,0)</f>
        <v>0</v>
      </c>
      <c r="BE80" s="36">
        <f>IFERROR('EUROSTAT EB ktoe'!BD80*Contents!$C$5,0)</f>
        <v>0</v>
      </c>
      <c r="BF80" s="36">
        <f>IFERROR('EUROSTAT EB ktoe'!BE80*Contents!$C$5,0)</f>
        <v>0</v>
      </c>
      <c r="BG80" s="36">
        <f>IFERROR('EUROSTAT EB ktoe'!BF80*Contents!$C$5,0)</f>
        <v>0</v>
      </c>
      <c r="BH80" s="36">
        <f>IFERROR('EUROSTAT EB ktoe'!BG80*Contents!$C$5,0)</f>
        <v>0</v>
      </c>
      <c r="BI80" s="36">
        <f>IFERROR('EUROSTAT EB ktoe'!BH80*Contents!$C$5,0)</f>
        <v>0</v>
      </c>
      <c r="BJ80" s="36">
        <f>IFERROR('EUROSTAT EB ktoe'!BI80*Contents!$C$5,0)</f>
        <v>0</v>
      </c>
      <c r="BK80" s="36">
        <f>IFERROR('EUROSTAT EB ktoe'!BJ80*Contents!$C$5,0)</f>
        <v>0</v>
      </c>
      <c r="BL80" s="36">
        <f>IFERROR('EUROSTAT EB ktoe'!BK80*Contents!$C$5,0)</f>
        <v>0</v>
      </c>
      <c r="BM80" s="36">
        <f>IFERROR('EUROSTAT EB ktoe'!BL80*Contents!$C$5,0)</f>
        <v>0</v>
      </c>
      <c r="BN80" s="36">
        <f>IFERROR('EUROSTAT EB ktoe'!BM80*Contents!$C$5,0)</f>
        <v>0</v>
      </c>
      <c r="BO80" s="36">
        <f>IFERROR('EUROSTAT EB ktoe'!BN80*Contents!$C$5,0)</f>
        <v>0</v>
      </c>
      <c r="BP80" s="36">
        <f>IFERROR('EUROSTAT EB ktoe'!BO80*Contents!$C$5,0)</f>
        <v>0</v>
      </c>
      <c r="BQ80" s="36">
        <f>IFERROR('EUROSTAT EB ktoe'!BP80*Contents!$C$5,0)</f>
        <v>0</v>
      </c>
      <c r="BR80" s="36">
        <f>IFERROR('EUROSTAT EB ktoe'!BQ80*Contents!$C$5,0)</f>
        <v>0</v>
      </c>
      <c r="BS80" s="36">
        <f>IFERROR('EUROSTAT EB ktoe'!BR80*Contents!$C$5,0)</f>
        <v>0</v>
      </c>
      <c r="BT80" s="36">
        <f>IFERROR('EUROSTAT EB ktoe'!BS80*Contents!$C$5,0)</f>
        <v>0</v>
      </c>
      <c r="BU80" s="36">
        <f>IFERROR('EUROSTAT EB ktoe'!BT80*Contents!$C$5,0)</f>
        <v>0</v>
      </c>
      <c r="BV80" s="35">
        <f>IFERROR('EUROSTAT EB ktoe'!BU80*Contents!$C$5,0)</f>
        <v>0</v>
      </c>
      <c r="BW80" s="36">
        <f>IFERROR('EUROSTAT EB ktoe'!BV80*Contents!$C$5,0)</f>
        <v>0</v>
      </c>
      <c r="BX80" s="36">
        <f>IFERROR('EUROSTAT EB ktoe'!BW80*Contents!$C$5,0)</f>
        <v>0</v>
      </c>
      <c r="BY80" s="35">
        <f>IFERROR('EUROSTAT EB ktoe'!BX80*Contents!$C$5,0)</f>
        <v>0</v>
      </c>
      <c r="BZ80" s="35">
        <f>IFERROR('EUROSTAT EB ktoe'!BY80*Contents!$C$5,0)</f>
        <v>0</v>
      </c>
      <c r="CA80" s="35">
        <f>IFERROR('EUROSTAT EB ktoe'!BZ80*Contents!$C$5,0)</f>
        <v>12563.247024</v>
      </c>
      <c r="CB80" s="37">
        <f>IFERROR('EUROSTAT EB ktoe'!CA80*Contents!$C$5,0)</f>
        <v>10038.606624</v>
      </c>
      <c r="CC80" s="35">
        <f>IFERROR('EUROSTAT EB ktoe'!CB80*Contents!$C$5,0)</f>
        <v>639.78490800000009</v>
      </c>
    </row>
    <row r="81" spans="1:81" ht="11.25" customHeight="1" x14ac:dyDescent="0.2">
      <c r="A81" s="47" t="s">
        <v>146</v>
      </c>
      <c r="B81" s="48" t="s">
        <v>278</v>
      </c>
      <c r="C81" s="48"/>
      <c r="D81" s="48"/>
      <c r="E81" s="48"/>
      <c r="F81" s="48"/>
      <c r="G81" s="49"/>
      <c r="H81" s="84" t="s">
        <v>279</v>
      </c>
      <c r="I81" s="167" t="s">
        <v>557</v>
      </c>
      <c r="J81" s="35">
        <f>IFERROR('EUROSTAT EB ktoe'!I81*Contents!$C$5,0)</f>
        <v>0</v>
      </c>
      <c r="K81" s="35">
        <f>IFERROR('EUROSTAT EB ktoe'!J81*Contents!$C$5,0)</f>
        <v>0</v>
      </c>
      <c r="L81" s="51">
        <f>IFERROR('EUROSTAT EB ktoe'!K81*Contents!$C$5,0)</f>
        <v>0</v>
      </c>
      <c r="M81" s="51">
        <f>IFERROR('EUROSTAT EB ktoe'!L81*Contents!$C$5,0)</f>
        <v>0</v>
      </c>
      <c r="N81" s="51">
        <f>IFERROR('EUROSTAT EB ktoe'!M81*Contents!$C$5,0)</f>
        <v>0</v>
      </c>
      <c r="O81" s="51">
        <f>IFERROR('EUROSTAT EB ktoe'!N81*Contents!$C$5,0)</f>
        <v>0</v>
      </c>
      <c r="P81" s="51">
        <f>IFERROR('EUROSTAT EB ktoe'!O81*Contents!$C$5,0)</f>
        <v>0</v>
      </c>
      <c r="Q81" s="51">
        <f>IFERROR('EUROSTAT EB ktoe'!P81*Contents!$C$5,0)</f>
        <v>0</v>
      </c>
      <c r="R81" s="51">
        <f>IFERROR('EUROSTAT EB ktoe'!Q81*Contents!$C$5,0)</f>
        <v>0</v>
      </c>
      <c r="S81" s="51">
        <f>IFERROR('EUROSTAT EB ktoe'!R81*Contents!$C$5,0)</f>
        <v>0</v>
      </c>
      <c r="T81" s="51">
        <f>IFERROR('EUROSTAT EB ktoe'!S81*Contents!$C$5,0)</f>
        <v>0</v>
      </c>
      <c r="U81" s="51">
        <f>IFERROR('EUROSTAT EB ktoe'!T81*Contents!$C$5,0)</f>
        <v>0</v>
      </c>
      <c r="V81" s="35">
        <f>IFERROR('EUROSTAT EB ktoe'!U81*Contents!$C$5,0)</f>
        <v>0</v>
      </c>
      <c r="W81" s="51">
        <f>IFERROR('EUROSTAT EB ktoe'!V81*Contents!$C$5,0)</f>
        <v>0</v>
      </c>
      <c r="X81" s="51">
        <f>IFERROR('EUROSTAT EB ktoe'!W81*Contents!$C$5,0)</f>
        <v>0</v>
      </c>
      <c r="Y81" s="51">
        <f>IFERROR('EUROSTAT EB ktoe'!X81*Contents!$C$5,0)</f>
        <v>0</v>
      </c>
      <c r="Z81" s="51">
        <f>IFERROR('EUROSTAT EB ktoe'!Y81*Contents!$C$5,0)</f>
        <v>0</v>
      </c>
      <c r="AA81" s="35">
        <f>IFERROR('EUROSTAT EB ktoe'!Z81*Contents!$C$5,0)</f>
        <v>0</v>
      </c>
      <c r="AB81" s="51">
        <f>IFERROR('EUROSTAT EB ktoe'!AA81*Contents!$C$5,0)</f>
        <v>0</v>
      </c>
      <c r="AC81" s="51">
        <f>IFERROR('EUROSTAT EB ktoe'!AB81*Contents!$C$5,0)</f>
        <v>0</v>
      </c>
      <c r="AD81" s="52">
        <f>IFERROR('EUROSTAT EB ktoe'!AC81*Contents!$C$5,0)</f>
        <v>0</v>
      </c>
      <c r="AE81" s="35">
        <f>IFERROR('EUROSTAT EB ktoe'!AD81*Contents!$C$5,0)</f>
        <v>0</v>
      </c>
      <c r="AF81" s="51">
        <f>IFERROR('EUROSTAT EB ktoe'!AE81*Contents!$C$5,0)</f>
        <v>0</v>
      </c>
      <c r="AG81" s="51">
        <f>IFERROR('EUROSTAT EB ktoe'!AF81*Contents!$C$5,0)</f>
        <v>0</v>
      </c>
      <c r="AH81" s="51">
        <f>IFERROR('EUROSTAT EB ktoe'!AG81*Contents!$C$5,0)</f>
        <v>0</v>
      </c>
      <c r="AI81" s="51">
        <f>IFERROR('EUROSTAT EB ktoe'!AH81*Contents!$C$5,0)</f>
        <v>0</v>
      </c>
      <c r="AJ81" s="51">
        <f>IFERROR('EUROSTAT EB ktoe'!AI81*Contents!$C$5,0)</f>
        <v>0</v>
      </c>
      <c r="AK81" s="51">
        <f>IFERROR('EUROSTAT EB ktoe'!AJ81*Contents!$C$5,0)</f>
        <v>0</v>
      </c>
      <c r="AL81" s="51">
        <f>IFERROR('EUROSTAT EB ktoe'!AK81*Contents!$C$5,0)</f>
        <v>0</v>
      </c>
      <c r="AM81" s="51">
        <f>IFERROR('EUROSTAT EB ktoe'!AL81*Contents!$C$5,0)</f>
        <v>0</v>
      </c>
      <c r="AN81" s="51">
        <f>IFERROR('EUROSTAT EB ktoe'!AM81*Contents!$C$5,0)</f>
        <v>0</v>
      </c>
      <c r="AO81" s="51">
        <f>IFERROR('EUROSTAT EB ktoe'!AN81*Contents!$C$5,0)</f>
        <v>0</v>
      </c>
      <c r="AP81" s="51">
        <f>IFERROR('EUROSTAT EB ktoe'!AO81*Contents!$C$5,0)</f>
        <v>0</v>
      </c>
      <c r="AQ81" s="51">
        <f>IFERROR('EUROSTAT EB ktoe'!AP81*Contents!$C$5,0)</f>
        <v>0</v>
      </c>
      <c r="AR81" s="51">
        <f>IFERROR('EUROSTAT EB ktoe'!AQ81*Contents!$C$5,0)</f>
        <v>0</v>
      </c>
      <c r="AS81" s="51">
        <f>IFERROR('EUROSTAT EB ktoe'!AR81*Contents!$C$5,0)</f>
        <v>0</v>
      </c>
      <c r="AT81" s="51">
        <f>IFERROR('EUROSTAT EB ktoe'!AS81*Contents!$C$5,0)</f>
        <v>0</v>
      </c>
      <c r="AU81" s="51">
        <f>IFERROR('EUROSTAT EB ktoe'!AT81*Contents!$C$5,0)</f>
        <v>0</v>
      </c>
      <c r="AV81" s="51">
        <f>IFERROR('EUROSTAT EB ktoe'!AU81*Contents!$C$5,0)</f>
        <v>0</v>
      </c>
      <c r="AW81" s="51">
        <f>IFERROR('EUROSTAT EB ktoe'!AV81*Contents!$C$5,0)</f>
        <v>0</v>
      </c>
      <c r="AX81" s="51">
        <f>IFERROR('EUROSTAT EB ktoe'!AW81*Contents!$C$5,0)</f>
        <v>0</v>
      </c>
      <c r="AY81" s="51">
        <f>IFERROR('EUROSTAT EB ktoe'!AX81*Contents!$C$5,0)</f>
        <v>0</v>
      </c>
      <c r="AZ81" s="51">
        <f>IFERROR('EUROSTAT EB ktoe'!AY81*Contents!$C$5,0)</f>
        <v>0</v>
      </c>
      <c r="BA81" s="51">
        <f>IFERROR('EUROSTAT EB ktoe'!AZ81*Contents!$C$5,0)</f>
        <v>0</v>
      </c>
      <c r="BB81" s="52">
        <f>IFERROR('EUROSTAT EB ktoe'!BA81*Contents!$C$5,0)</f>
        <v>0</v>
      </c>
      <c r="BC81" s="35">
        <f>IFERROR('EUROSTAT EB ktoe'!BB81*Contents!$C$5,0)</f>
        <v>0</v>
      </c>
      <c r="BD81" s="51">
        <f>IFERROR('EUROSTAT EB ktoe'!BC81*Contents!$C$5,0)</f>
        <v>0</v>
      </c>
      <c r="BE81" s="51">
        <f>IFERROR('EUROSTAT EB ktoe'!BD81*Contents!$C$5,0)</f>
        <v>0</v>
      </c>
      <c r="BF81" s="51">
        <f>IFERROR('EUROSTAT EB ktoe'!BE81*Contents!$C$5,0)</f>
        <v>0</v>
      </c>
      <c r="BG81" s="51">
        <f>IFERROR('EUROSTAT EB ktoe'!BF81*Contents!$C$5,0)</f>
        <v>0</v>
      </c>
      <c r="BH81" s="51">
        <f>IFERROR('EUROSTAT EB ktoe'!BG81*Contents!$C$5,0)</f>
        <v>0</v>
      </c>
      <c r="BI81" s="51">
        <f>IFERROR('EUROSTAT EB ktoe'!BH81*Contents!$C$5,0)</f>
        <v>0</v>
      </c>
      <c r="BJ81" s="51">
        <f>IFERROR('EUROSTAT EB ktoe'!BI81*Contents!$C$5,0)</f>
        <v>0</v>
      </c>
      <c r="BK81" s="51">
        <f>IFERROR('EUROSTAT EB ktoe'!BJ81*Contents!$C$5,0)</f>
        <v>0</v>
      </c>
      <c r="BL81" s="51">
        <f>IFERROR('EUROSTAT EB ktoe'!BK81*Contents!$C$5,0)</f>
        <v>0</v>
      </c>
      <c r="BM81" s="51">
        <f>IFERROR('EUROSTAT EB ktoe'!BL81*Contents!$C$5,0)</f>
        <v>0</v>
      </c>
      <c r="BN81" s="51">
        <f>IFERROR('EUROSTAT EB ktoe'!BM81*Contents!$C$5,0)</f>
        <v>0</v>
      </c>
      <c r="BO81" s="51">
        <f>IFERROR('EUROSTAT EB ktoe'!BN81*Contents!$C$5,0)</f>
        <v>0</v>
      </c>
      <c r="BP81" s="51">
        <f>IFERROR('EUROSTAT EB ktoe'!BO81*Contents!$C$5,0)</f>
        <v>0</v>
      </c>
      <c r="BQ81" s="51">
        <f>IFERROR('EUROSTAT EB ktoe'!BP81*Contents!$C$5,0)</f>
        <v>0</v>
      </c>
      <c r="BR81" s="51">
        <f>IFERROR('EUROSTAT EB ktoe'!BQ81*Contents!$C$5,0)</f>
        <v>0</v>
      </c>
      <c r="BS81" s="51">
        <f>IFERROR('EUROSTAT EB ktoe'!BR81*Contents!$C$5,0)</f>
        <v>0</v>
      </c>
      <c r="BT81" s="51">
        <f>IFERROR('EUROSTAT EB ktoe'!BS81*Contents!$C$5,0)</f>
        <v>0</v>
      </c>
      <c r="BU81" s="36">
        <f>IFERROR('EUROSTAT EB ktoe'!BT81*Contents!$C$5,0)</f>
        <v>0</v>
      </c>
      <c r="BV81" s="35">
        <f>IFERROR('EUROSTAT EB ktoe'!BU81*Contents!$C$5,0)</f>
        <v>0</v>
      </c>
      <c r="BW81" s="51">
        <f>IFERROR('EUROSTAT EB ktoe'!BV81*Contents!$C$5,0)</f>
        <v>0</v>
      </c>
      <c r="BX81" s="51">
        <f>IFERROR('EUROSTAT EB ktoe'!BW81*Contents!$C$5,0)</f>
        <v>0</v>
      </c>
      <c r="BY81" s="52">
        <f>IFERROR('EUROSTAT EB ktoe'!BX81*Contents!$C$5,0)</f>
        <v>0</v>
      </c>
      <c r="BZ81" s="52">
        <f>IFERROR('EUROSTAT EB ktoe'!BY81*Contents!$C$5,0)</f>
        <v>0</v>
      </c>
      <c r="CA81" s="52">
        <f>IFERROR('EUROSTAT EB ktoe'!BZ81*Contents!$C$5,0)</f>
        <v>0</v>
      </c>
      <c r="CB81" s="53">
        <f>IFERROR('EUROSTAT EB ktoe'!CA81*Contents!$C$5,0)</f>
        <v>0</v>
      </c>
      <c r="CC81" s="52">
        <f>IFERROR('EUROSTAT EB ktoe'!CB81*Contents!$C$5,0)</f>
        <v>0</v>
      </c>
    </row>
    <row r="82" spans="1:81" ht="11.25" customHeight="1" x14ac:dyDescent="0.2">
      <c r="A82" s="47" t="s">
        <v>146</v>
      </c>
      <c r="B82" s="48" t="s">
        <v>280</v>
      </c>
      <c r="C82" s="48"/>
      <c r="D82" s="48"/>
      <c r="E82" s="48"/>
      <c r="F82" s="48"/>
      <c r="G82" s="49"/>
      <c r="H82" s="50" t="s">
        <v>281</v>
      </c>
      <c r="I82" s="167" t="s">
        <v>558</v>
      </c>
      <c r="J82" s="35">
        <f>IFERROR('EUROSTAT EB ktoe'!I82*Contents!$C$5,0)</f>
        <v>29536.492356000002</v>
      </c>
      <c r="K82" s="35">
        <f>IFERROR('EUROSTAT EB ktoe'!J82*Contents!$C$5,0)</f>
        <v>0</v>
      </c>
      <c r="L82" s="51">
        <f>IFERROR('EUROSTAT EB ktoe'!K82*Contents!$C$5,0)</f>
        <v>0</v>
      </c>
      <c r="M82" s="51">
        <f>IFERROR('EUROSTAT EB ktoe'!L82*Contents!$C$5,0)</f>
        <v>0</v>
      </c>
      <c r="N82" s="51">
        <f>IFERROR('EUROSTAT EB ktoe'!M82*Contents!$C$5,0)</f>
        <v>0</v>
      </c>
      <c r="O82" s="51">
        <f>IFERROR('EUROSTAT EB ktoe'!N82*Contents!$C$5,0)</f>
        <v>0</v>
      </c>
      <c r="P82" s="51">
        <f>IFERROR('EUROSTAT EB ktoe'!O82*Contents!$C$5,0)</f>
        <v>0</v>
      </c>
      <c r="Q82" s="51">
        <f>IFERROR('EUROSTAT EB ktoe'!P82*Contents!$C$5,0)</f>
        <v>0</v>
      </c>
      <c r="R82" s="51">
        <f>IFERROR('EUROSTAT EB ktoe'!Q82*Contents!$C$5,0)</f>
        <v>0</v>
      </c>
      <c r="S82" s="51">
        <f>IFERROR('EUROSTAT EB ktoe'!R82*Contents!$C$5,0)</f>
        <v>0</v>
      </c>
      <c r="T82" s="51">
        <f>IFERROR('EUROSTAT EB ktoe'!S82*Contents!$C$5,0)</f>
        <v>0</v>
      </c>
      <c r="U82" s="51">
        <f>IFERROR('EUROSTAT EB ktoe'!T82*Contents!$C$5,0)</f>
        <v>0</v>
      </c>
      <c r="V82" s="35">
        <f>IFERROR('EUROSTAT EB ktoe'!U82*Contents!$C$5,0)</f>
        <v>0</v>
      </c>
      <c r="W82" s="51">
        <f>IFERROR('EUROSTAT EB ktoe'!V82*Contents!$C$5,0)</f>
        <v>0</v>
      </c>
      <c r="X82" s="51">
        <f>IFERROR('EUROSTAT EB ktoe'!W82*Contents!$C$5,0)</f>
        <v>0</v>
      </c>
      <c r="Y82" s="51">
        <f>IFERROR('EUROSTAT EB ktoe'!X82*Contents!$C$5,0)</f>
        <v>0</v>
      </c>
      <c r="Z82" s="51">
        <f>IFERROR('EUROSTAT EB ktoe'!Y82*Contents!$C$5,0)</f>
        <v>0</v>
      </c>
      <c r="AA82" s="35">
        <f>IFERROR('EUROSTAT EB ktoe'!Z82*Contents!$C$5,0)</f>
        <v>0</v>
      </c>
      <c r="AB82" s="51">
        <f>IFERROR('EUROSTAT EB ktoe'!AA82*Contents!$C$5,0)</f>
        <v>0</v>
      </c>
      <c r="AC82" s="51">
        <f>IFERROR('EUROSTAT EB ktoe'!AB82*Contents!$C$5,0)</f>
        <v>0</v>
      </c>
      <c r="AD82" s="52">
        <f>IFERROR('EUROSTAT EB ktoe'!AC82*Contents!$C$5,0)</f>
        <v>0</v>
      </c>
      <c r="AE82" s="35">
        <f>IFERROR('EUROSTAT EB ktoe'!AD82*Contents!$C$5,0)</f>
        <v>0</v>
      </c>
      <c r="AF82" s="51">
        <f>IFERROR('EUROSTAT EB ktoe'!AE82*Contents!$C$5,0)</f>
        <v>0</v>
      </c>
      <c r="AG82" s="51">
        <f>IFERROR('EUROSTAT EB ktoe'!AF82*Contents!$C$5,0)</f>
        <v>0</v>
      </c>
      <c r="AH82" s="51">
        <f>IFERROR('EUROSTAT EB ktoe'!AG82*Contents!$C$5,0)</f>
        <v>0</v>
      </c>
      <c r="AI82" s="51">
        <f>IFERROR('EUROSTAT EB ktoe'!AH82*Contents!$C$5,0)</f>
        <v>0</v>
      </c>
      <c r="AJ82" s="51">
        <f>IFERROR('EUROSTAT EB ktoe'!AI82*Contents!$C$5,0)</f>
        <v>0</v>
      </c>
      <c r="AK82" s="51">
        <f>IFERROR('EUROSTAT EB ktoe'!AJ82*Contents!$C$5,0)</f>
        <v>0</v>
      </c>
      <c r="AL82" s="51">
        <f>IFERROR('EUROSTAT EB ktoe'!AK82*Contents!$C$5,0)</f>
        <v>0</v>
      </c>
      <c r="AM82" s="51">
        <f>IFERROR('EUROSTAT EB ktoe'!AL82*Contents!$C$5,0)</f>
        <v>0</v>
      </c>
      <c r="AN82" s="51">
        <f>IFERROR('EUROSTAT EB ktoe'!AM82*Contents!$C$5,0)</f>
        <v>0</v>
      </c>
      <c r="AO82" s="51">
        <f>IFERROR('EUROSTAT EB ktoe'!AN82*Contents!$C$5,0)</f>
        <v>0</v>
      </c>
      <c r="AP82" s="51">
        <f>IFERROR('EUROSTAT EB ktoe'!AO82*Contents!$C$5,0)</f>
        <v>0</v>
      </c>
      <c r="AQ82" s="51">
        <f>IFERROR('EUROSTAT EB ktoe'!AP82*Contents!$C$5,0)</f>
        <v>0</v>
      </c>
      <c r="AR82" s="51">
        <f>IFERROR('EUROSTAT EB ktoe'!AQ82*Contents!$C$5,0)</f>
        <v>0</v>
      </c>
      <c r="AS82" s="51">
        <f>IFERROR('EUROSTAT EB ktoe'!AR82*Contents!$C$5,0)</f>
        <v>0</v>
      </c>
      <c r="AT82" s="51">
        <f>IFERROR('EUROSTAT EB ktoe'!AS82*Contents!$C$5,0)</f>
        <v>0</v>
      </c>
      <c r="AU82" s="51">
        <f>IFERROR('EUROSTAT EB ktoe'!AT82*Contents!$C$5,0)</f>
        <v>0</v>
      </c>
      <c r="AV82" s="51">
        <f>IFERROR('EUROSTAT EB ktoe'!AU82*Contents!$C$5,0)</f>
        <v>0</v>
      </c>
      <c r="AW82" s="51">
        <f>IFERROR('EUROSTAT EB ktoe'!AV82*Contents!$C$5,0)</f>
        <v>0</v>
      </c>
      <c r="AX82" s="51">
        <f>IFERROR('EUROSTAT EB ktoe'!AW82*Contents!$C$5,0)</f>
        <v>0</v>
      </c>
      <c r="AY82" s="51">
        <f>IFERROR('EUROSTAT EB ktoe'!AX82*Contents!$C$5,0)</f>
        <v>0</v>
      </c>
      <c r="AZ82" s="51">
        <f>IFERROR('EUROSTAT EB ktoe'!AY82*Contents!$C$5,0)</f>
        <v>0</v>
      </c>
      <c r="BA82" s="51">
        <f>IFERROR('EUROSTAT EB ktoe'!AZ82*Contents!$C$5,0)</f>
        <v>0</v>
      </c>
      <c r="BB82" s="52">
        <f>IFERROR('EUROSTAT EB ktoe'!BA82*Contents!$C$5,0)</f>
        <v>21793.75938</v>
      </c>
      <c r="BC82" s="35">
        <f>IFERROR('EUROSTAT EB ktoe'!BB82*Contents!$C$5,0)</f>
        <v>0</v>
      </c>
      <c r="BD82" s="51">
        <f>IFERROR('EUROSTAT EB ktoe'!BC82*Contents!$C$5,0)</f>
        <v>0</v>
      </c>
      <c r="BE82" s="51">
        <f>IFERROR('EUROSTAT EB ktoe'!BD82*Contents!$C$5,0)</f>
        <v>0</v>
      </c>
      <c r="BF82" s="51">
        <f>IFERROR('EUROSTAT EB ktoe'!BE82*Contents!$C$5,0)</f>
        <v>0</v>
      </c>
      <c r="BG82" s="51">
        <f>IFERROR('EUROSTAT EB ktoe'!BF82*Contents!$C$5,0)</f>
        <v>0</v>
      </c>
      <c r="BH82" s="51">
        <f>IFERROR('EUROSTAT EB ktoe'!BG82*Contents!$C$5,0)</f>
        <v>0</v>
      </c>
      <c r="BI82" s="51">
        <f>IFERROR('EUROSTAT EB ktoe'!BH82*Contents!$C$5,0)</f>
        <v>0</v>
      </c>
      <c r="BJ82" s="51">
        <f>IFERROR('EUROSTAT EB ktoe'!BI82*Contents!$C$5,0)</f>
        <v>0</v>
      </c>
      <c r="BK82" s="51">
        <f>IFERROR('EUROSTAT EB ktoe'!BJ82*Contents!$C$5,0)</f>
        <v>0</v>
      </c>
      <c r="BL82" s="51">
        <f>IFERROR('EUROSTAT EB ktoe'!BK82*Contents!$C$5,0)</f>
        <v>0</v>
      </c>
      <c r="BM82" s="51">
        <f>IFERROR('EUROSTAT EB ktoe'!BL82*Contents!$C$5,0)</f>
        <v>0</v>
      </c>
      <c r="BN82" s="51">
        <f>IFERROR('EUROSTAT EB ktoe'!BM82*Contents!$C$5,0)</f>
        <v>0</v>
      </c>
      <c r="BO82" s="51">
        <f>IFERROR('EUROSTAT EB ktoe'!BN82*Contents!$C$5,0)</f>
        <v>0</v>
      </c>
      <c r="BP82" s="51">
        <f>IFERROR('EUROSTAT EB ktoe'!BO82*Contents!$C$5,0)</f>
        <v>0</v>
      </c>
      <c r="BQ82" s="51">
        <f>IFERROR('EUROSTAT EB ktoe'!BP82*Contents!$C$5,0)</f>
        <v>0</v>
      </c>
      <c r="BR82" s="51">
        <f>IFERROR('EUROSTAT EB ktoe'!BQ82*Contents!$C$5,0)</f>
        <v>0</v>
      </c>
      <c r="BS82" s="51">
        <f>IFERROR('EUROSTAT EB ktoe'!BR82*Contents!$C$5,0)</f>
        <v>0</v>
      </c>
      <c r="BT82" s="51">
        <f>IFERROR('EUROSTAT EB ktoe'!BS82*Contents!$C$5,0)</f>
        <v>0</v>
      </c>
      <c r="BU82" s="36">
        <f>IFERROR('EUROSTAT EB ktoe'!BT82*Contents!$C$5,0)</f>
        <v>0</v>
      </c>
      <c r="BV82" s="35">
        <f>IFERROR('EUROSTAT EB ktoe'!BU82*Contents!$C$5,0)</f>
        <v>0</v>
      </c>
      <c r="BW82" s="51">
        <f>IFERROR('EUROSTAT EB ktoe'!BV82*Contents!$C$5,0)</f>
        <v>0</v>
      </c>
      <c r="BX82" s="51">
        <f>IFERROR('EUROSTAT EB ktoe'!BW82*Contents!$C$5,0)</f>
        <v>0</v>
      </c>
      <c r="BY82" s="52">
        <f>IFERROR('EUROSTAT EB ktoe'!BX82*Contents!$C$5,0)</f>
        <v>0</v>
      </c>
      <c r="BZ82" s="52">
        <f>IFERROR('EUROSTAT EB ktoe'!BY82*Contents!$C$5,0)</f>
        <v>1.3816440000000001</v>
      </c>
      <c r="CA82" s="52">
        <f>IFERROR('EUROSTAT EB ktoe'!BZ82*Contents!$C$5,0)</f>
        <v>7741.3513320000002</v>
      </c>
      <c r="CB82" s="53">
        <f>IFERROR('EUROSTAT EB ktoe'!CA82*Contents!$C$5,0)</f>
        <v>27708.786684000002</v>
      </c>
      <c r="CC82" s="52">
        <f>IFERROR('EUROSTAT EB ktoe'!CB82*Contents!$C$5,0)</f>
        <v>489.06010800000001</v>
      </c>
    </row>
    <row r="83" spans="1:81" ht="11.25" customHeight="1" x14ac:dyDescent="0.2">
      <c r="A83" s="47" t="s">
        <v>146</v>
      </c>
      <c r="B83" s="48" t="s">
        <v>220</v>
      </c>
      <c r="C83" s="48"/>
      <c r="D83" s="48"/>
      <c r="E83" s="48"/>
      <c r="F83" s="48"/>
      <c r="G83" s="49"/>
      <c r="H83" s="50" t="s">
        <v>282</v>
      </c>
      <c r="I83" s="167" t="s">
        <v>559</v>
      </c>
      <c r="J83" s="35">
        <f>IFERROR('EUROSTAT EB ktoe'!I83*Contents!$C$5,0)</f>
        <v>0</v>
      </c>
      <c r="K83" s="35">
        <f>IFERROR('EUROSTAT EB ktoe'!J83*Contents!$C$5,0)</f>
        <v>0</v>
      </c>
      <c r="L83" s="51">
        <f>IFERROR('EUROSTAT EB ktoe'!K83*Contents!$C$5,0)</f>
        <v>0</v>
      </c>
      <c r="M83" s="51">
        <f>IFERROR('EUROSTAT EB ktoe'!L83*Contents!$C$5,0)</f>
        <v>0</v>
      </c>
      <c r="N83" s="51">
        <f>IFERROR('EUROSTAT EB ktoe'!M83*Contents!$C$5,0)</f>
        <v>0</v>
      </c>
      <c r="O83" s="51">
        <f>IFERROR('EUROSTAT EB ktoe'!N83*Contents!$C$5,0)</f>
        <v>0</v>
      </c>
      <c r="P83" s="51">
        <f>IFERROR('EUROSTAT EB ktoe'!O83*Contents!$C$5,0)</f>
        <v>0</v>
      </c>
      <c r="Q83" s="51">
        <f>IFERROR('EUROSTAT EB ktoe'!P83*Contents!$C$5,0)</f>
        <v>0</v>
      </c>
      <c r="R83" s="51">
        <f>IFERROR('EUROSTAT EB ktoe'!Q83*Contents!$C$5,0)</f>
        <v>0</v>
      </c>
      <c r="S83" s="51">
        <f>IFERROR('EUROSTAT EB ktoe'!R83*Contents!$C$5,0)</f>
        <v>0</v>
      </c>
      <c r="T83" s="51">
        <f>IFERROR('EUROSTAT EB ktoe'!S83*Contents!$C$5,0)</f>
        <v>0</v>
      </c>
      <c r="U83" s="51">
        <f>IFERROR('EUROSTAT EB ktoe'!T83*Contents!$C$5,0)</f>
        <v>0</v>
      </c>
      <c r="V83" s="35">
        <f>IFERROR('EUROSTAT EB ktoe'!U83*Contents!$C$5,0)</f>
        <v>0</v>
      </c>
      <c r="W83" s="51">
        <f>IFERROR('EUROSTAT EB ktoe'!V83*Contents!$C$5,0)</f>
        <v>0</v>
      </c>
      <c r="X83" s="51">
        <f>IFERROR('EUROSTAT EB ktoe'!W83*Contents!$C$5,0)</f>
        <v>0</v>
      </c>
      <c r="Y83" s="51">
        <f>IFERROR('EUROSTAT EB ktoe'!X83*Contents!$C$5,0)</f>
        <v>0</v>
      </c>
      <c r="Z83" s="51">
        <f>IFERROR('EUROSTAT EB ktoe'!Y83*Contents!$C$5,0)</f>
        <v>0</v>
      </c>
      <c r="AA83" s="35">
        <f>IFERROR('EUROSTAT EB ktoe'!Z83*Contents!$C$5,0)</f>
        <v>0</v>
      </c>
      <c r="AB83" s="51">
        <f>IFERROR('EUROSTAT EB ktoe'!AA83*Contents!$C$5,0)</f>
        <v>0</v>
      </c>
      <c r="AC83" s="51">
        <f>IFERROR('EUROSTAT EB ktoe'!AB83*Contents!$C$5,0)</f>
        <v>0</v>
      </c>
      <c r="AD83" s="52">
        <f>IFERROR('EUROSTAT EB ktoe'!AC83*Contents!$C$5,0)</f>
        <v>0</v>
      </c>
      <c r="AE83" s="35">
        <f>IFERROR('EUROSTAT EB ktoe'!AD83*Contents!$C$5,0)</f>
        <v>0</v>
      </c>
      <c r="AF83" s="51">
        <f>IFERROR('EUROSTAT EB ktoe'!AE83*Contents!$C$5,0)</f>
        <v>0</v>
      </c>
      <c r="AG83" s="51">
        <f>IFERROR('EUROSTAT EB ktoe'!AF83*Contents!$C$5,0)</f>
        <v>0</v>
      </c>
      <c r="AH83" s="51">
        <f>IFERROR('EUROSTAT EB ktoe'!AG83*Contents!$C$5,0)</f>
        <v>0</v>
      </c>
      <c r="AI83" s="51">
        <f>IFERROR('EUROSTAT EB ktoe'!AH83*Contents!$C$5,0)</f>
        <v>0</v>
      </c>
      <c r="AJ83" s="51">
        <f>IFERROR('EUROSTAT EB ktoe'!AI83*Contents!$C$5,0)</f>
        <v>0</v>
      </c>
      <c r="AK83" s="51">
        <f>IFERROR('EUROSTAT EB ktoe'!AJ83*Contents!$C$5,0)</f>
        <v>0</v>
      </c>
      <c r="AL83" s="51">
        <f>IFERROR('EUROSTAT EB ktoe'!AK83*Contents!$C$5,0)</f>
        <v>0</v>
      </c>
      <c r="AM83" s="51">
        <f>IFERROR('EUROSTAT EB ktoe'!AL83*Contents!$C$5,0)</f>
        <v>0</v>
      </c>
      <c r="AN83" s="51">
        <f>IFERROR('EUROSTAT EB ktoe'!AM83*Contents!$C$5,0)</f>
        <v>0</v>
      </c>
      <c r="AO83" s="51">
        <f>IFERROR('EUROSTAT EB ktoe'!AN83*Contents!$C$5,0)</f>
        <v>0</v>
      </c>
      <c r="AP83" s="51">
        <f>IFERROR('EUROSTAT EB ktoe'!AO83*Contents!$C$5,0)</f>
        <v>0</v>
      </c>
      <c r="AQ83" s="51">
        <f>IFERROR('EUROSTAT EB ktoe'!AP83*Contents!$C$5,0)</f>
        <v>0</v>
      </c>
      <c r="AR83" s="51">
        <f>IFERROR('EUROSTAT EB ktoe'!AQ83*Contents!$C$5,0)</f>
        <v>0</v>
      </c>
      <c r="AS83" s="51">
        <f>IFERROR('EUROSTAT EB ktoe'!AR83*Contents!$C$5,0)</f>
        <v>0</v>
      </c>
      <c r="AT83" s="51">
        <f>IFERROR('EUROSTAT EB ktoe'!AS83*Contents!$C$5,0)</f>
        <v>0</v>
      </c>
      <c r="AU83" s="51">
        <f>IFERROR('EUROSTAT EB ktoe'!AT83*Contents!$C$5,0)</f>
        <v>0</v>
      </c>
      <c r="AV83" s="51">
        <f>IFERROR('EUROSTAT EB ktoe'!AU83*Contents!$C$5,0)</f>
        <v>0</v>
      </c>
      <c r="AW83" s="51">
        <f>IFERROR('EUROSTAT EB ktoe'!AV83*Contents!$C$5,0)</f>
        <v>0</v>
      </c>
      <c r="AX83" s="51">
        <f>IFERROR('EUROSTAT EB ktoe'!AW83*Contents!$C$5,0)</f>
        <v>0</v>
      </c>
      <c r="AY83" s="51">
        <f>IFERROR('EUROSTAT EB ktoe'!AX83*Contents!$C$5,0)</f>
        <v>0</v>
      </c>
      <c r="AZ83" s="51">
        <f>IFERROR('EUROSTAT EB ktoe'!AY83*Contents!$C$5,0)</f>
        <v>0</v>
      </c>
      <c r="BA83" s="51">
        <f>IFERROR('EUROSTAT EB ktoe'!AZ83*Contents!$C$5,0)</f>
        <v>0</v>
      </c>
      <c r="BB83" s="52">
        <f>IFERROR('EUROSTAT EB ktoe'!BA83*Contents!$C$5,0)</f>
        <v>0</v>
      </c>
      <c r="BC83" s="35">
        <f>IFERROR('EUROSTAT EB ktoe'!BB83*Contents!$C$5,0)</f>
        <v>0</v>
      </c>
      <c r="BD83" s="51">
        <f>IFERROR('EUROSTAT EB ktoe'!BC83*Contents!$C$5,0)</f>
        <v>0</v>
      </c>
      <c r="BE83" s="51">
        <f>IFERROR('EUROSTAT EB ktoe'!BD83*Contents!$C$5,0)</f>
        <v>0</v>
      </c>
      <c r="BF83" s="51">
        <f>IFERROR('EUROSTAT EB ktoe'!BE83*Contents!$C$5,0)</f>
        <v>0</v>
      </c>
      <c r="BG83" s="51">
        <f>IFERROR('EUROSTAT EB ktoe'!BF83*Contents!$C$5,0)</f>
        <v>0</v>
      </c>
      <c r="BH83" s="51">
        <f>IFERROR('EUROSTAT EB ktoe'!BG83*Contents!$C$5,0)</f>
        <v>0</v>
      </c>
      <c r="BI83" s="51">
        <f>IFERROR('EUROSTAT EB ktoe'!BH83*Contents!$C$5,0)</f>
        <v>0</v>
      </c>
      <c r="BJ83" s="51">
        <f>IFERROR('EUROSTAT EB ktoe'!BI83*Contents!$C$5,0)</f>
        <v>0</v>
      </c>
      <c r="BK83" s="51">
        <f>IFERROR('EUROSTAT EB ktoe'!BJ83*Contents!$C$5,0)</f>
        <v>0</v>
      </c>
      <c r="BL83" s="51">
        <f>IFERROR('EUROSTAT EB ktoe'!BK83*Contents!$C$5,0)</f>
        <v>0</v>
      </c>
      <c r="BM83" s="51">
        <f>IFERROR('EUROSTAT EB ktoe'!BL83*Contents!$C$5,0)</f>
        <v>0</v>
      </c>
      <c r="BN83" s="51">
        <f>IFERROR('EUROSTAT EB ktoe'!BM83*Contents!$C$5,0)</f>
        <v>0</v>
      </c>
      <c r="BO83" s="51">
        <f>IFERROR('EUROSTAT EB ktoe'!BN83*Contents!$C$5,0)</f>
        <v>0</v>
      </c>
      <c r="BP83" s="51">
        <f>IFERROR('EUROSTAT EB ktoe'!BO83*Contents!$C$5,0)</f>
        <v>0</v>
      </c>
      <c r="BQ83" s="51">
        <f>IFERROR('EUROSTAT EB ktoe'!BP83*Contents!$C$5,0)</f>
        <v>0</v>
      </c>
      <c r="BR83" s="51">
        <f>IFERROR('EUROSTAT EB ktoe'!BQ83*Contents!$C$5,0)</f>
        <v>0</v>
      </c>
      <c r="BS83" s="51">
        <f>IFERROR('EUROSTAT EB ktoe'!BR83*Contents!$C$5,0)</f>
        <v>0</v>
      </c>
      <c r="BT83" s="51">
        <f>IFERROR('EUROSTAT EB ktoe'!BS83*Contents!$C$5,0)</f>
        <v>0</v>
      </c>
      <c r="BU83" s="36">
        <f>IFERROR('EUROSTAT EB ktoe'!BT83*Contents!$C$5,0)</f>
        <v>0</v>
      </c>
      <c r="BV83" s="35">
        <f>IFERROR('EUROSTAT EB ktoe'!BU83*Contents!$C$5,0)</f>
        <v>0</v>
      </c>
      <c r="BW83" s="51">
        <f>IFERROR('EUROSTAT EB ktoe'!BV83*Contents!$C$5,0)</f>
        <v>0</v>
      </c>
      <c r="BX83" s="51">
        <f>IFERROR('EUROSTAT EB ktoe'!BW83*Contents!$C$5,0)</f>
        <v>0</v>
      </c>
      <c r="BY83" s="52">
        <f>IFERROR('EUROSTAT EB ktoe'!BX83*Contents!$C$5,0)</f>
        <v>0</v>
      </c>
      <c r="BZ83" s="52">
        <f>IFERROR('EUROSTAT EB ktoe'!BY83*Contents!$C$5,0)</f>
        <v>0</v>
      </c>
      <c r="CA83" s="52">
        <f>IFERROR('EUROSTAT EB ktoe'!BZ83*Contents!$C$5,0)</f>
        <v>0</v>
      </c>
      <c r="CB83" s="53">
        <f>IFERROR('EUROSTAT EB ktoe'!CA83*Contents!$C$5,0)</f>
        <v>0</v>
      </c>
      <c r="CC83" s="52">
        <f>IFERROR('EUROSTAT EB ktoe'!CB83*Contents!$C$5,0)</f>
        <v>0</v>
      </c>
    </row>
    <row r="84" spans="1:81" ht="11.25" customHeight="1" x14ac:dyDescent="0.2">
      <c r="A84" s="47" t="s">
        <v>146</v>
      </c>
      <c r="B84" s="48" t="s">
        <v>200</v>
      </c>
      <c r="C84" s="48"/>
      <c r="D84" s="48"/>
      <c r="E84" s="48"/>
      <c r="F84" s="48"/>
      <c r="G84" s="49"/>
      <c r="H84" s="50" t="s">
        <v>283</v>
      </c>
      <c r="I84" s="167" t="s">
        <v>560</v>
      </c>
      <c r="J84" s="35">
        <f>IFERROR('EUROSTAT EB ktoe'!I84*Contents!$C$5,0)</f>
        <v>8108.4080880000001</v>
      </c>
      <c r="K84" s="35">
        <f>IFERROR('EUROSTAT EB ktoe'!J84*Contents!$C$5,0)</f>
        <v>0</v>
      </c>
      <c r="L84" s="51">
        <f>IFERROR('EUROSTAT EB ktoe'!K84*Contents!$C$5,0)</f>
        <v>0</v>
      </c>
      <c r="M84" s="51">
        <f>IFERROR('EUROSTAT EB ktoe'!L84*Contents!$C$5,0)</f>
        <v>0</v>
      </c>
      <c r="N84" s="51">
        <f>IFERROR('EUROSTAT EB ktoe'!M84*Contents!$C$5,0)</f>
        <v>0</v>
      </c>
      <c r="O84" s="51">
        <f>IFERROR('EUROSTAT EB ktoe'!N84*Contents!$C$5,0)</f>
        <v>0</v>
      </c>
      <c r="P84" s="51">
        <f>IFERROR('EUROSTAT EB ktoe'!O84*Contents!$C$5,0)</f>
        <v>0</v>
      </c>
      <c r="Q84" s="51">
        <f>IFERROR('EUROSTAT EB ktoe'!P84*Contents!$C$5,0)</f>
        <v>0</v>
      </c>
      <c r="R84" s="51">
        <f>IFERROR('EUROSTAT EB ktoe'!Q84*Contents!$C$5,0)</f>
        <v>0</v>
      </c>
      <c r="S84" s="51">
        <f>IFERROR('EUROSTAT EB ktoe'!R84*Contents!$C$5,0)</f>
        <v>0</v>
      </c>
      <c r="T84" s="51">
        <f>IFERROR('EUROSTAT EB ktoe'!S84*Contents!$C$5,0)</f>
        <v>0</v>
      </c>
      <c r="U84" s="51">
        <f>IFERROR('EUROSTAT EB ktoe'!T84*Contents!$C$5,0)</f>
        <v>0</v>
      </c>
      <c r="V84" s="35">
        <f>IFERROR('EUROSTAT EB ktoe'!U84*Contents!$C$5,0)</f>
        <v>7783.9729560000005</v>
      </c>
      <c r="W84" s="51">
        <f>IFERROR('EUROSTAT EB ktoe'!V84*Contents!$C$5,0)</f>
        <v>0</v>
      </c>
      <c r="X84" s="51">
        <f>IFERROR('EUROSTAT EB ktoe'!W84*Contents!$C$5,0)</f>
        <v>6236.5316759999996</v>
      </c>
      <c r="Y84" s="51">
        <f>IFERROR('EUROSTAT EB ktoe'!X84*Contents!$C$5,0)</f>
        <v>1547.44128</v>
      </c>
      <c r="Z84" s="51">
        <f>IFERROR('EUROSTAT EB ktoe'!Y84*Contents!$C$5,0)</f>
        <v>0</v>
      </c>
      <c r="AA84" s="35">
        <f>IFERROR('EUROSTAT EB ktoe'!Z84*Contents!$C$5,0)</f>
        <v>0</v>
      </c>
      <c r="AB84" s="51">
        <f>IFERROR('EUROSTAT EB ktoe'!AA84*Contents!$C$5,0)</f>
        <v>0</v>
      </c>
      <c r="AC84" s="51">
        <f>IFERROR('EUROSTAT EB ktoe'!AB84*Contents!$C$5,0)</f>
        <v>0</v>
      </c>
      <c r="AD84" s="52">
        <f>IFERROR('EUROSTAT EB ktoe'!AC84*Contents!$C$5,0)</f>
        <v>0</v>
      </c>
      <c r="AE84" s="35">
        <f>IFERROR('EUROSTAT EB ktoe'!AD84*Contents!$C$5,0)</f>
        <v>0</v>
      </c>
      <c r="AF84" s="51">
        <f>IFERROR('EUROSTAT EB ktoe'!AE84*Contents!$C$5,0)</f>
        <v>0</v>
      </c>
      <c r="AG84" s="51">
        <f>IFERROR('EUROSTAT EB ktoe'!AF84*Contents!$C$5,0)</f>
        <v>0</v>
      </c>
      <c r="AH84" s="51">
        <f>IFERROR('EUROSTAT EB ktoe'!AG84*Contents!$C$5,0)</f>
        <v>0</v>
      </c>
      <c r="AI84" s="51">
        <f>IFERROR('EUROSTAT EB ktoe'!AH84*Contents!$C$5,0)</f>
        <v>0</v>
      </c>
      <c r="AJ84" s="51">
        <f>IFERROR('EUROSTAT EB ktoe'!AI84*Contents!$C$5,0)</f>
        <v>0</v>
      </c>
      <c r="AK84" s="51">
        <f>IFERROR('EUROSTAT EB ktoe'!AJ84*Contents!$C$5,0)</f>
        <v>0</v>
      </c>
      <c r="AL84" s="51">
        <f>IFERROR('EUROSTAT EB ktoe'!AK84*Contents!$C$5,0)</f>
        <v>0</v>
      </c>
      <c r="AM84" s="51">
        <f>IFERROR('EUROSTAT EB ktoe'!AL84*Contents!$C$5,0)</f>
        <v>0</v>
      </c>
      <c r="AN84" s="51">
        <f>IFERROR('EUROSTAT EB ktoe'!AM84*Contents!$C$5,0)</f>
        <v>0</v>
      </c>
      <c r="AO84" s="51">
        <f>IFERROR('EUROSTAT EB ktoe'!AN84*Contents!$C$5,0)</f>
        <v>0</v>
      </c>
      <c r="AP84" s="51">
        <f>IFERROR('EUROSTAT EB ktoe'!AO84*Contents!$C$5,0)</f>
        <v>0</v>
      </c>
      <c r="AQ84" s="51">
        <f>IFERROR('EUROSTAT EB ktoe'!AP84*Contents!$C$5,0)</f>
        <v>0</v>
      </c>
      <c r="AR84" s="51">
        <f>IFERROR('EUROSTAT EB ktoe'!AQ84*Contents!$C$5,0)</f>
        <v>0</v>
      </c>
      <c r="AS84" s="51">
        <f>IFERROR('EUROSTAT EB ktoe'!AR84*Contents!$C$5,0)</f>
        <v>0</v>
      </c>
      <c r="AT84" s="51">
        <f>IFERROR('EUROSTAT EB ktoe'!AS84*Contents!$C$5,0)</f>
        <v>0</v>
      </c>
      <c r="AU84" s="51">
        <f>IFERROR('EUROSTAT EB ktoe'!AT84*Contents!$C$5,0)</f>
        <v>0</v>
      </c>
      <c r="AV84" s="51">
        <f>IFERROR('EUROSTAT EB ktoe'!AU84*Contents!$C$5,0)</f>
        <v>0</v>
      </c>
      <c r="AW84" s="51">
        <f>IFERROR('EUROSTAT EB ktoe'!AV84*Contents!$C$5,0)</f>
        <v>0</v>
      </c>
      <c r="AX84" s="51">
        <f>IFERROR('EUROSTAT EB ktoe'!AW84*Contents!$C$5,0)</f>
        <v>0</v>
      </c>
      <c r="AY84" s="51">
        <f>IFERROR('EUROSTAT EB ktoe'!AX84*Contents!$C$5,0)</f>
        <v>0</v>
      </c>
      <c r="AZ84" s="51">
        <f>IFERROR('EUROSTAT EB ktoe'!AY84*Contents!$C$5,0)</f>
        <v>0</v>
      </c>
      <c r="BA84" s="51">
        <f>IFERROR('EUROSTAT EB ktoe'!AZ84*Contents!$C$5,0)</f>
        <v>0</v>
      </c>
      <c r="BB84" s="52">
        <f>IFERROR('EUROSTAT EB ktoe'!BA84*Contents!$C$5,0)</f>
        <v>0</v>
      </c>
      <c r="BC84" s="35">
        <f>IFERROR('EUROSTAT EB ktoe'!BB84*Contents!$C$5,0)</f>
        <v>0</v>
      </c>
      <c r="BD84" s="51">
        <f>IFERROR('EUROSTAT EB ktoe'!BC84*Contents!$C$5,0)</f>
        <v>0</v>
      </c>
      <c r="BE84" s="51">
        <f>IFERROR('EUROSTAT EB ktoe'!BD84*Contents!$C$5,0)</f>
        <v>0</v>
      </c>
      <c r="BF84" s="51">
        <f>IFERROR('EUROSTAT EB ktoe'!BE84*Contents!$C$5,0)</f>
        <v>0</v>
      </c>
      <c r="BG84" s="51">
        <f>IFERROR('EUROSTAT EB ktoe'!BF84*Contents!$C$5,0)</f>
        <v>0</v>
      </c>
      <c r="BH84" s="51">
        <f>IFERROR('EUROSTAT EB ktoe'!BG84*Contents!$C$5,0)</f>
        <v>0</v>
      </c>
      <c r="BI84" s="51">
        <f>IFERROR('EUROSTAT EB ktoe'!BH84*Contents!$C$5,0)</f>
        <v>0</v>
      </c>
      <c r="BJ84" s="51">
        <f>IFERROR('EUROSTAT EB ktoe'!BI84*Contents!$C$5,0)</f>
        <v>0</v>
      </c>
      <c r="BK84" s="51">
        <f>IFERROR('EUROSTAT EB ktoe'!BJ84*Contents!$C$5,0)</f>
        <v>0</v>
      </c>
      <c r="BL84" s="51">
        <f>IFERROR('EUROSTAT EB ktoe'!BK84*Contents!$C$5,0)</f>
        <v>0</v>
      </c>
      <c r="BM84" s="51">
        <f>IFERROR('EUROSTAT EB ktoe'!BL84*Contents!$C$5,0)</f>
        <v>0</v>
      </c>
      <c r="BN84" s="51">
        <f>IFERROR('EUROSTAT EB ktoe'!BM84*Contents!$C$5,0)</f>
        <v>0</v>
      </c>
      <c r="BO84" s="51">
        <f>IFERROR('EUROSTAT EB ktoe'!BN84*Contents!$C$5,0)</f>
        <v>0</v>
      </c>
      <c r="BP84" s="51">
        <f>IFERROR('EUROSTAT EB ktoe'!BO84*Contents!$C$5,0)</f>
        <v>0</v>
      </c>
      <c r="BQ84" s="51">
        <f>IFERROR('EUROSTAT EB ktoe'!BP84*Contents!$C$5,0)</f>
        <v>0</v>
      </c>
      <c r="BR84" s="51">
        <f>IFERROR('EUROSTAT EB ktoe'!BQ84*Contents!$C$5,0)</f>
        <v>0</v>
      </c>
      <c r="BS84" s="51">
        <f>IFERROR('EUROSTAT EB ktoe'!BR84*Contents!$C$5,0)</f>
        <v>0</v>
      </c>
      <c r="BT84" s="51">
        <f>IFERROR('EUROSTAT EB ktoe'!BS84*Contents!$C$5,0)</f>
        <v>0</v>
      </c>
      <c r="BU84" s="36">
        <f>IFERROR('EUROSTAT EB ktoe'!BT84*Contents!$C$5,0)</f>
        <v>0</v>
      </c>
      <c r="BV84" s="35">
        <f>IFERROR('EUROSTAT EB ktoe'!BU84*Contents!$C$5,0)</f>
        <v>0</v>
      </c>
      <c r="BW84" s="51">
        <f>IFERROR('EUROSTAT EB ktoe'!BV84*Contents!$C$5,0)</f>
        <v>0</v>
      </c>
      <c r="BX84" s="51">
        <f>IFERROR('EUROSTAT EB ktoe'!BW84*Contents!$C$5,0)</f>
        <v>0</v>
      </c>
      <c r="BY84" s="52">
        <f>IFERROR('EUROSTAT EB ktoe'!BX84*Contents!$C$5,0)</f>
        <v>0</v>
      </c>
      <c r="BZ84" s="52">
        <f>IFERROR('EUROSTAT EB ktoe'!BY84*Contents!$C$5,0)</f>
        <v>0</v>
      </c>
      <c r="CA84" s="52">
        <f>IFERROR('EUROSTAT EB ktoe'!BZ84*Contents!$C$5,0)</f>
        <v>324.43513200000001</v>
      </c>
      <c r="CB84" s="53">
        <f>IFERROR('EUROSTAT EB ktoe'!CA84*Contents!$C$5,0)</f>
        <v>8035.8089760000003</v>
      </c>
      <c r="CC84" s="52">
        <f>IFERROR('EUROSTAT EB ktoe'!CB84*Contents!$C$5,0)</f>
        <v>16.495992000000001</v>
      </c>
    </row>
    <row r="85" spans="1:81" ht="11.25" customHeight="1" x14ac:dyDescent="0.2">
      <c r="A85" s="47" t="s">
        <v>146</v>
      </c>
      <c r="B85" s="48" t="s">
        <v>222</v>
      </c>
      <c r="C85" s="48"/>
      <c r="D85" s="48"/>
      <c r="E85" s="48"/>
      <c r="F85" s="48"/>
      <c r="G85" s="49"/>
      <c r="H85" s="50" t="s">
        <v>284</v>
      </c>
      <c r="I85" s="167" t="s">
        <v>561</v>
      </c>
      <c r="J85" s="35">
        <f>IFERROR('EUROSTAT EB ktoe'!I85*Contents!$C$5,0)</f>
        <v>0</v>
      </c>
      <c r="K85" s="35">
        <f>IFERROR('EUROSTAT EB ktoe'!J85*Contents!$C$5,0)</f>
        <v>0</v>
      </c>
      <c r="L85" s="51">
        <f>IFERROR('EUROSTAT EB ktoe'!K85*Contents!$C$5,0)</f>
        <v>0</v>
      </c>
      <c r="M85" s="51">
        <f>IFERROR('EUROSTAT EB ktoe'!L85*Contents!$C$5,0)</f>
        <v>0</v>
      </c>
      <c r="N85" s="51">
        <f>IFERROR('EUROSTAT EB ktoe'!M85*Contents!$C$5,0)</f>
        <v>0</v>
      </c>
      <c r="O85" s="51">
        <f>IFERROR('EUROSTAT EB ktoe'!N85*Contents!$C$5,0)</f>
        <v>0</v>
      </c>
      <c r="P85" s="51">
        <f>IFERROR('EUROSTAT EB ktoe'!O85*Contents!$C$5,0)</f>
        <v>0</v>
      </c>
      <c r="Q85" s="51">
        <f>IFERROR('EUROSTAT EB ktoe'!P85*Contents!$C$5,0)</f>
        <v>0</v>
      </c>
      <c r="R85" s="51">
        <f>IFERROR('EUROSTAT EB ktoe'!Q85*Contents!$C$5,0)</f>
        <v>0</v>
      </c>
      <c r="S85" s="51">
        <f>IFERROR('EUROSTAT EB ktoe'!R85*Contents!$C$5,0)</f>
        <v>0</v>
      </c>
      <c r="T85" s="51">
        <f>IFERROR('EUROSTAT EB ktoe'!S85*Contents!$C$5,0)</f>
        <v>0</v>
      </c>
      <c r="U85" s="51">
        <f>IFERROR('EUROSTAT EB ktoe'!T85*Contents!$C$5,0)</f>
        <v>0</v>
      </c>
      <c r="V85" s="35">
        <f>IFERROR('EUROSTAT EB ktoe'!U85*Contents!$C$5,0)</f>
        <v>0</v>
      </c>
      <c r="W85" s="51">
        <f>IFERROR('EUROSTAT EB ktoe'!V85*Contents!$C$5,0)</f>
        <v>0</v>
      </c>
      <c r="X85" s="51">
        <f>IFERROR('EUROSTAT EB ktoe'!W85*Contents!$C$5,0)</f>
        <v>0</v>
      </c>
      <c r="Y85" s="51">
        <f>IFERROR('EUROSTAT EB ktoe'!X85*Contents!$C$5,0)</f>
        <v>0</v>
      </c>
      <c r="Z85" s="51">
        <f>IFERROR('EUROSTAT EB ktoe'!Y85*Contents!$C$5,0)</f>
        <v>0</v>
      </c>
      <c r="AA85" s="35">
        <f>IFERROR('EUROSTAT EB ktoe'!Z85*Contents!$C$5,0)</f>
        <v>0</v>
      </c>
      <c r="AB85" s="51">
        <f>IFERROR('EUROSTAT EB ktoe'!AA85*Contents!$C$5,0)</f>
        <v>0</v>
      </c>
      <c r="AC85" s="51">
        <f>IFERROR('EUROSTAT EB ktoe'!AB85*Contents!$C$5,0)</f>
        <v>0</v>
      </c>
      <c r="AD85" s="52">
        <f>IFERROR('EUROSTAT EB ktoe'!AC85*Contents!$C$5,0)</f>
        <v>0</v>
      </c>
      <c r="AE85" s="35">
        <f>IFERROR('EUROSTAT EB ktoe'!AD85*Contents!$C$5,0)</f>
        <v>0</v>
      </c>
      <c r="AF85" s="51">
        <f>IFERROR('EUROSTAT EB ktoe'!AE85*Contents!$C$5,0)</f>
        <v>0</v>
      </c>
      <c r="AG85" s="51">
        <f>IFERROR('EUROSTAT EB ktoe'!AF85*Contents!$C$5,0)</f>
        <v>0</v>
      </c>
      <c r="AH85" s="51">
        <f>IFERROR('EUROSTAT EB ktoe'!AG85*Contents!$C$5,0)</f>
        <v>0</v>
      </c>
      <c r="AI85" s="51">
        <f>IFERROR('EUROSTAT EB ktoe'!AH85*Contents!$C$5,0)</f>
        <v>0</v>
      </c>
      <c r="AJ85" s="51">
        <f>IFERROR('EUROSTAT EB ktoe'!AI85*Contents!$C$5,0)</f>
        <v>0</v>
      </c>
      <c r="AK85" s="51">
        <f>IFERROR('EUROSTAT EB ktoe'!AJ85*Contents!$C$5,0)</f>
        <v>0</v>
      </c>
      <c r="AL85" s="51">
        <f>IFERROR('EUROSTAT EB ktoe'!AK85*Contents!$C$5,0)</f>
        <v>0</v>
      </c>
      <c r="AM85" s="51">
        <f>IFERROR('EUROSTAT EB ktoe'!AL85*Contents!$C$5,0)</f>
        <v>0</v>
      </c>
      <c r="AN85" s="51">
        <f>IFERROR('EUROSTAT EB ktoe'!AM85*Contents!$C$5,0)</f>
        <v>0</v>
      </c>
      <c r="AO85" s="51">
        <f>IFERROR('EUROSTAT EB ktoe'!AN85*Contents!$C$5,0)</f>
        <v>0</v>
      </c>
      <c r="AP85" s="51">
        <f>IFERROR('EUROSTAT EB ktoe'!AO85*Contents!$C$5,0)</f>
        <v>0</v>
      </c>
      <c r="AQ85" s="51">
        <f>IFERROR('EUROSTAT EB ktoe'!AP85*Contents!$C$5,0)</f>
        <v>0</v>
      </c>
      <c r="AR85" s="51">
        <f>IFERROR('EUROSTAT EB ktoe'!AQ85*Contents!$C$5,0)</f>
        <v>0</v>
      </c>
      <c r="AS85" s="51">
        <f>IFERROR('EUROSTAT EB ktoe'!AR85*Contents!$C$5,0)</f>
        <v>0</v>
      </c>
      <c r="AT85" s="51">
        <f>IFERROR('EUROSTAT EB ktoe'!AS85*Contents!$C$5,0)</f>
        <v>0</v>
      </c>
      <c r="AU85" s="51">
        <f>IFERROR('EUROSTAT EB ktoe'!AT85*Contents!$C$5,0)</f>
        <v>0</v>
      </c>
      <c r="AV85" s="51">
        <f>IFERROR('EUROSTAT EB ktoe'!AU85*Contents!$C$5,0)</f>
        <v>0</v>
      </c>
      <c r="AW85" s="51">
        <f>IFERROR('EUROSTAT EB ktoe'!AV85*Contents!$C$5,0)</f>
        <v>0</v>
      </c>
      <c r="AX85" s="51">
        <f>IFERROR('EUROSTAT EB ktoe'!AW85*Contents!$C$5,0)</f>
        <v>0</v>
      </c>
      <c r="AY85" s="51">
        <f>IFERROR('EUROSTAT EB ktoe'!AX85*Contents!$C$5,0)</f>
        <v>0</v>
      </c>
      <c r="AZ85" s="51">
        <f>IFERROR('EUROSTAT EB ktoe'!AY85*Contents!$C$5,0)</f>
        <v>0</v>
      </c>
      <c r="BA85" s="51">
        <f>IFERROR('EUROSTAT EB ktoe'!AZ85*Contents!$C$5,0)</f>
        <v>0</v>
      </c>
      <c r="BB85" s="52">
        <f>IFERROR('EUROSTAT EB ktoe'!BA85*Contents!$C$5,0)</f>
        <v>0</v>
      </c>
      <c r="BC85" s="35">
        <f>IFERROR('EUROSTAT EB ktoe'!BB85*Contents!$C$5,0)</f>
        <v>0</v>
      </c>
      <c r="BD85" s="51">
        <f>IFERROR('EUROSTAT EB ktoe'!BC85*Contents!$C$5,0)</f>
        <v>0</v>
      </c>
      <c r="BE85" s="51">
        <f>IFERROR('EUROSTAT EB ktoe'!BD85*Contents!$C$5,0)</f>
        <v>0</v>
      </c>
      <c r="BF85" s="51">
        <f>IFERROR('EUROSTAT EB ktoe'!BE85*Contents!$C$5,0)</f>
        <v>0</v>
      </c>
      <c r="BG85" s="51">
        <f>IFERROR('EUROSTAT EB ktoe'!BF85*Contents!$C$5,0)</f>
        <v>0</v>
      </c>
      <c r="BH85" s="51">
        <f>IFERROR('EUROSTAT EB ktoe'!BG85*Contents!$C$5,0)</f>
        <v>0</v>
      </c>
      <c r="BI85" s="51">
        <f>IFERROR('EUROSTAT EB ktoe'!BH85*Contents!$C$5,0)</f>
        <v>0</v>
      </c>
      <c r="BJ85" s="51">
        <f>IFERROR('EUROSTAT EB ktoe'!BI85*Contents!$C$5,0)</f>
        <v>0</v>
      </c>
      <c r="BK85" s="51">
        <f>IFERROR('EUROSTAT EB ktoe'!BJ85*Contents!$C$5,0)</f>
        <v>0</v>
      </c>
      <c r="BL85" s="51">
        <f>IFERROR('EUROSTAT EB ktoe'!BK85*Contents!$C$5,0)</f>
        <v>0</v>
      </c>
      <c r="BM85" s="51">
        <f>IFERROR('EUROSTAT EB ktoe'!BL85*Contents!$C$5,0)</f>
        <v>0</v>
      </c>
      <c r="BN85" s="51">
        <f>IFERROR('EUROSTAT EB ktoe'!BM85*Contents!$C$5,0)</f>
        <v>0</v>
      </c>
      <c r="BO85" s="51">
        <f>IFERROR('EUROSTAT EB ktoe'!BN85*Contents!$C$5,0)</f>
        <v>0</v>
      </c>
      <c r="BP85" s="51">
        <f>IFERROR('EUROSTAT EB ktoe'!BO85*Contents!$C$5,0)</f>
        <v>0</v>
      </c>
      <c r="BQ85" s="51">
        <f>IFERROR('EUROSTAT EB ktoe'!BP85*Contents!$C$5,0)</f>
        <v>0</v>
      </c>
      <c r="BR85" s="51">
        <f>IFERROR('EUROSTAT EB ktoe'!BQ85*Contents!$C$5,0)</f>
        <v>0</v>
      </c>
      <c r="BS85" s="51">
        <f>IFERROR('EUROSTAT EB ktoe'!BR85*Contents!$C$5,0)</f>
        <v>0</v>
      </c>
      <c r="BT85" s="51">
        <f>IFERROR('EUROSTAT EB ktoe'!BS85*Contents!$C$5,0)</f>
        <v>0</v>
      </c>
      <c r="BU85" s="36">
        <f>IFERROR('EUROSTAT EB ktoe'!BT85*Contents!$C$5,0)</f>
        <v>0</v>
      </c>
      <c r="BV85" s="35">
        <f>IFERROR('EUROSTAT EB ktoe'!BU85*Contents!$C$5,0)</f>
        <v>0</v>
      </c>
      <c r="BW85" s="51">
        <f>IFERROR('EUROSTAT EB ktoe'!BV85*Contents!$C$5,0)</f>
        <v>0</v>
      </c>
      <c r="BX85" s="51">
        <f>IFERROR('EUROSTAT EB ktoe'!BW85*Contents!$C$5,0)</f>
        <v>0</v>
      </c>
      <c r="BY85" s="52">
        <f>IFERROR('EUROSTAT EB ktoe'!BX85*Contents!$C$5,0)</f>
        <v>0</v>
      </c>
      <c r="BZ85" s="52">
        <f>IFERROR('EUROSTAT EB ktoe'!BY85*Contents!$C$5,0)</f>
        <v>0</v>
      </c>
      <c r="CA85" s="52">
        <f>IFERROR('EUROSTAT EB ktoe'!BZ85*Contents!$C$5,0)</f>
        <v>0</v>
      </c>
      <c r="CB85" s="53">
        <f>IFERROR('EUROSTAT EB ktoe'!CA85*Contents!$C$5,0)</f>
        <v>0</v>
      </c>
      <c r="CC85" s="52">
        <f>IFERROR('EUROSTAT EB ktoe'!CB85*Contents!$C$5,0)</f>
        <v>0</v>
      </c>
    </row>
    <row r="86" spans="1:81" ht="11.25" customHeight="1" x14ac:dyDescent="0.2">
      <c r="A86" s="47" t="s">
        <v>146</v>
      </c>
      <c r="B86" s="48" t="s">
        <v>204</v>
      </c>
      <c r="C86" s="48"/>
      <c r="D86" s="48"/>
      <c r="E86" s="48"/>
      <c r="F86" s="48"/>
      <c r="G86" s="49"/>
      <c r="H86" s="50" t="s">
        <v>285</v>
      </c>
      <c r="I86" s="167" t="s">
        <v>562</v>
      </c>
      <c r="J86" s="35">
        <f>IFERROR('EUROSTAT EB ktoe'!I86*Contents!$C$5,0)</f>
        <v>0</v>
      </c>
      <c r="K86" s="35">
        <f>IFERROR('EUROSTAT EB ktoe'!J86*Contents!$C$5,0)</f>
        <v>0</v>
      </c>
      <c r="L86" s="51">
        <f>IFERROR('EUROSTAT EB ktoe'!K86*Contents!$C$5,0)</f>
        <v>0</v>
      </c>
      <c r="M86" s="51">
        <f>IFERROR('EUROSTAT EB ktoe'!L86*Contents!$C$5,0)</f>
        <v>0</v>
      </c>
      <c r="N86" s="51">
        <f>IFERROR('EUROSTAT EB ktoe'!M86*Contents!$C$5,0)</f>
        <v>0</v>
      </c>
      <c r="O86" s="51">
        <f>IFERROR('EUROSTAT EB ktoe'!N86*Contents!$C$5,0)</f>
        <v>0</v>
      </c>
      <c r="P86" s="51">
        <f>IFERROR('EUROSTAT EB ktoe'!O86*Contents!$C$5,0)</f>
        <v>0</v>
      </c>
      <c r="Q86" s="51">
        <f>IFERROR('EUROSTAT EB ktoe'!P86*Contents!$C$5,0)</f>
        <v>0</v>
      </c>
      <c r="R86" s="51">
        <f>IFERROR('EUROSTAT EB ktoe'!Q86*Contents!$C$5,0)</f>
        <v>0</v>
      </c>
      <c r="S86" s="51">
        <f>IFERROR('EUROSTAT EB ktoe'!R86*Contents!$C$5,0)</f>
        <v>0</v>
      </c>
      <c r="T86" s="51">
        <f>IFERROR('EUROSTAT EB ktoe'!S86*Contents!$C$5,0)</f>
        <v>0</v>
      </c>
      <c r="U86" s="51">
        <f>IFERROR('EUROSTAT EB ktoe'!T86*Contents!$C$5,0)</f>
        <v>0</v>
      </c>
      <c r="V86" s="35">
        <f>IFERROR('EUROSTAT EB ktoe'!U86*Contents!$C$5,0)</f>
        <v>0</v>
      </c>
      <c r="W86" s="51">
        <f>IFERROR('EUROSTAT EB ktoe'!V86*Contents!$C$5,0)</f>
        <v>0</v>
      </c>
      <c r="X86" s="51">
        <f>IFERROR('EUROSTAT EB ktoe'!W86*Contents!$C$5,0)</f>
        <v>0</v>
      </c>
      <c r="Y86" s="51">
        <f>IFERROR('EUROSTAT EB ktoe'!X86*Contents!$C$5,0)</f>
        <v>0</v>
      </c>
      <c r="Z86" s="51">
        <f>IFERROR('EUROSTAT EB ktoe'!Y86*Contents!$C$5,0)</f>
        <v>0</v>
      </c>
      <c r="AA86" s="35">
        <f>IFERROR('EUROSTAT EB ktoe'!Z86*Contents!$C$5,0)</f>
        <v>0</v>
      </c>
      <c r="AB86" s="51">
        <f>IFERROR('EUROSTAT EB ktoe'!AA86*Contents!$C$5,0)</f>
        <v>0</v>
      </c>
      <c r="AC86" s="51">
        <f>IFERROR('EUROSTAT EB ktoe'!AB86*Contents!$C$5,0)</f>
        <v>0</v>
      </c>
      <c r="AD86" s="52">
        <f>IFERROR('EUROSTAT EB ktoe'!AC86*Contents!$C$5,0)</f>
        <v>0</v>
      </c>
      <c r="AE86" s="35">
        <f>IFERROR('EUROSTAT EB ktoe'!AD86*Contents!$C$5,0)</f>
        <v>0</v>
      </c>
      <c r="AF86" s="51">
        <f>IFERROR('EUROSTAT EB ktoe'!AE86*Contents!$C$5,0)</f>
        <v>0</v>
      </c>
      <c r="AG86" s="51">
        <f>IFERROR('EUROSTAT EB ktoe'!AF86*Contents!$C$5,0)</f>
        <v>0</v>
      </c>
      <c r="AH86" s="51">
        <f>IFERROR('EUROSTAT EB ktoe'!AG86*Contents!$C$5,0)</f>
        <v>0</v>
      </c>
      <c r="AI86" s="51">
        <f>IFERROR('EUROSTAT EB ktoe'!AH86*Contents!$C$5,0)</f>
        <v>0</v>
      </c>
      <c r="AJ86" s="51">
        <f>IFERROR('EUROSTAT EB ktoe'!AI86*Contents!$C$5,0)</f>
        <v>0</v>
      </c>
      <c r="AK86" s="51">
        <f>IFERROR('EUROSTAT EB ktoe'!AJ86*Contents!$C$5,0)</f>
        <v>0</v>
      </c>
      <c r="AL86" s="51">
        <f>IFERROR('EUROSTAT EB ktoe'!AK86*Contents!$C$5,0)</f>
        <v>0</v>
      </c>
      <c r="AM86" s="51">
        <f>IFERROR('EUROSTAT EB ktoe'!AL86*Contents!$C$5,0)</f>
        <v>0</v>
      </c>
      <c r="AN86" s="51">
        <f>IFERROR('EUROSTAT EB ktoe'!AM86*Contents!$C$5,0)</f>
        <v>0</v>
      </c>
      <c r="AO86" s="51">
        <f>IFERROR('EUROSTAT EB ktoe'!AN86*Contents!$C$5,0)</f>
        <v>0</v>
      </c>
      <c r="AP86" s="51">
        <f>IFERROR('EUROSTAT EB ktoe'!AO86*Contents!$C$5,0)</f>
        <v>0</v>
      </c>
      <c r="AQ86" s="51">
        <f>IFERROR('EUROSTAT EB ktoe'!AP86*Contents!$C$5,0)</f>
        <v>0</v>
      </c>
      <c r="AR86" s="51">
        <f>IFERROR('EUROSTAT EB ktoe'!AQ86*Contents!$C$5,0)</f>
        <v>0</v>
      </c>
      <c r="AS86" s="51">
        <f>IFERROR('EUROSTAT EB ktoe'!AR86*Contents!$C$5,0)</f>
        <v>0</v>
      </c>
      <c r="AT86" s="51">
        <f>IFERROR('EUROSTAT EB ktoe'!AS86*Contents!$C$5,0)</f>
        <v>0</v>
      </c>
      <c r="AU86" s="51">
        <f>IFERROR('EUROSTAT EB ktoe'!AT86*Contents!$C$5,0)</f>
        <v>0</v>
      </c>
      <c r="AV86" s="51">
        <f>IFERROR('EUROSTAT EB ktoe'!AU86*Contents!$C$5,0)</f>
        <v>0</v>
      </c>
      <c r="AW86" s="51">
        <f>IFERROR('EUROSTAT EB ktoe'!AV86*Contents!$C$5,0)</f>
        <v>0</v>
      </c>
      <c r="AX86" s="51">
        <f>IFERROR('EUROSTAT EB ktoe'!AW86*Contents!$C$5,0)</f>
        <v>0</v>
      </c>
      <c r="AY86" s="51">
        <f>IFERROR('EUROSTAT EB ktoe'!AX86*Contents!$C$5,0)</f>
        <v>0</v>
      </c>
      <c r="AZ86" s="51">
        <f>IFERROR('EUROSTAT EB ktoe'!AY86*Contents!$C$5,0)</f>
        <v>0</v>
      </c>
      <c r="BA86" s="51">
        <f>IFERROR('EUROSTAT EB ktoe'!AZ86*Contents!$C$5,0)</f>
        <v>0</v>
      </c>
      <c r="BB86" s="52">
        <f>IFERROR('EUROSTAT EB ktoe'!BA86*Contents!$C$5,0)</f>
        <v>0</v>
      </c>
      <c r="BC86" s="35">
        <f>IFERROR('EUROSTAT EB ktoe'!BB86*Contents!$C$5,0)</f>
        <v>0</v>
      </c>
      <c r="BD86" s="51">
        <f>IFERROR('EUROSTAT EB ktoe'!BC86*Contents!$C$5,0)</f>
        <v>0</v>
      </c>
      <c r="BE86" s="51">
        <f>IFERROR('EUROSTAT EB ktoe'!BD86*Contents!$C$5,0)</f>
        <v>0</v>
      </c>
      <c r="BF86" s="51">
        <f>IFERROR('EUROSTAT EB ktoe'!BE86*Contents!$C$5,0)</f>
        <v>0</v>
      </c>
      <c r="BG86" s="51">
        <f>IFERROR('EUROSTAT EB ktoe'!BF86*Contents!$C$5,0)</f>
        <v>0</v>
      </c>
      <c r="BH86" s="51">
        <f>IFERROR('EUROSTAT EB ktoe'!BG86*Contents!$C$5,0)</f>
        <v>0</v>
      </c>
      <c r="BI86" s="51">
        <f>IFERROR('EUROSTAT EB ktoe'!BH86*Contents!$C$5,0)</f>
        <v>0</v>
      </c>
      <c r="BJ86" s="51">
        <f>IFERROR('EUROSTAT EB ktoe'!BI86*Contents!$C$5,0)</f>
        <v>0</v>
      </c>
      <c r="BK86" s="51">
        <f>IFERROR('EUROSTAT EB ktoe'!BJ86*Contents!$C$5,0)</f>
        <v>0</v>
      </c>
      <c r="BL86" s="51">
        <f>IFERROR('EUROSTAT EB ktoe'!BK86*Contents!$C$5,0)</f>
        <v>0</v>
      </c>
      <c r="BM86" s="51">
        <f>IFERROR('EUROSTAT EB ktoe'!BL86*Contents!$C$5,0)</f>
        <v>0</v>
      </c>
      <c r="BN86" s="51">
        <f>IFERROR('EUROSTAT EB ktoe'!BM86*Contents!$C$5,0)</f>
        <v>0</v>
      </c>
      <c r="BO86" s="51">
        <f>IFERROR('EUROSTAT EB ktoe'!BN86*Contents!$C$5,0)</f>
        <v>0</v>
      </c>
      <c r="BP86" s="51">
        <f>IFERROR('EUROSTAT EB ktoe'!BO86*Contents!$C$5,0)</f>
        <v>0</v>
      </c>
      <c r="BQ86" s="51">
        <f>IFERROR('EUROSTAT EB ktoe'!BP86*Contents!$C$5,0)</f>
        <v>0</v>
      </c>
      <c r="BR86" s="51">
        <f>IFERROR('EUROSTAT EB ktoe'!BQ86*Contents!$C$5,0)</f>
        <v>0</v>
      </c>
      <c r="BS86" s="51">
        <f>IFERROR('EUROSTAT EB ktoe'!BR86*Contents!$C$5,0)</f>
        <v>0</v>
      </c>
      <c r="BT86" s="51">
        <f>IFERROR('EUROSTAT EB ktoe'!BS86*Contents!$C$5,0)</f>
        <v>0</v>
      </c>
      <c r="BU86" s="36">
        <f>IFERROR('EUROSTAT EB ktoe'!BT86*Contents!$C$5,0)</f>
        <v>0</v>
      </c>
      <c r="BV86" s="35">
        <f>IFERROR('EUROSTAT EB ktoe'!BU86*Contents!$C$5,0)</f>
        <v>0</v>
      </c>
      <c r="BW86" s="51">
        <f>IFERROR('EUROSTAT EB ktoe'!BV86*Contents!$C$5,0)</f>
        <v>0</v>
      </c>
      <c r="BX86" s="51">
        <f>IFERROR('EUROSTAT EB ktoe'!BW86*Contents!$C$5,0)</f>
        <v>0</v>
      </c>
      <c r="BY86" s="52">
        <f>IFERROR('EUROSTAT EB ktoe'!BX86*Contents!$C$5,0)</f>
        <v>0</v>
      </c>
      <c r="BZ86" s="52">
        <f>IFERROR('EUROSTAT EB ktoe'!BY86*Contents!$C$5,0)</f>
        <v>0</v>
      </c>
      <c r="CA86" s="52">
        <f>IFERROR('EUROSTAT EB ktoe'!BZ86*Contents!$C$5,0)</f>
        <v>0</v>
      </c>
      <c r="CB86" s="53">
        <f>IFERROR('EUROSTAT EB ktoe'!CA86*Contents!$C$5,0)</f>
        <v>0</v>
      </c>
      <c r="CC86" s="52">
        <f>IFERROR('EUROSTAT EB ktoe'!CB86*Contents!$C$5,0)</f>
        <v>0</v>
      </c>
    </row>
    <row r="87" spans="1:81" ht="11.25" customHeight="1" x14ac:dyDescent="0.2">
      <c r="A87" s="47" t="s">
        <v>146</v>
      </c>
      <c r="B87" s="48" t="s">
        <v>202</v>
      </c>
      <c r="C87" s="48"/>
      <c r="D87" s="48"/>
      <c r="E87" s="48"/>
      <c r="F87" s="48"/>
      <c r="G87" s="49"/>
      <c r="H87" s="50" t="s">
        <v>286</v>
      </c>
      <c r="I87" s="167" t="s">
        <v>563</v>
      </c>
      <c r="J87" s="35">
        <f>IFERROR('EUROSTAT EB ktoe'!I87*Contents!$C$5,0)</f>
        <v>0</v>
      </c>
      <c r="K87" s="35">
        <f>IFERROR('EUROSTAT EB ktoe'!J87*Contents!$C$5,0)</f>
        <v>0</v>
      </c>
      <c r="L87" s="51">
        <f>IFERROR('EUROSTAT EB ktoe'!K87*Contents!$C$5,0)</f>
        <v>0</v>
      </c>
      <c r="M87" s="51">
        <f>IFERROR('EUROSTAT EB ktoe'!L87*Contents!$C$5,0)</f>
        <v>0</v>
      </c>
      <c r="N87" s="51">
        <f>IFERROR('EUROSTAT EB ktoe'!M87*Contents!$C$5,0)</f>
        <v>0</v>
      </c>
      <c r="O87" s="51">
        <f>IFERROR('EUROSTAT EB ktoe'!N87*Contents!$C$5,0)</f>
        <v>0</v>
      </c>
      <c r="P87" s="51">
        <f>IFERROR('EUROSTAT EB ktoe'!O87*Contents!$C$5,0)</f>
        <v>0</v>
      </c>
      <c r="Q87" s="51">
        <f>IFERROR('EUROSTAT EB ktoe'!P87*Contents!$C$5,0)</f>
        <v>0</v>
      </c>
      <c r="R87" s="51">
        <f>IFERROR('EUROSTAT EB ktoe'!Q87*Contents!$C$5,0)</f>
        <v>0</v>
      </c>
      <c r="S87" s="51">
        <f>IFERROR('EUROSTAT EB ktoe'!R87*Contents!$C$5,0)</f>
        <v>0</v>
      </c>
      <c r="T87" s="51">
        <f>IFERROR('EUROSTAT EB ktoe'!S87*Contents!$C$5,0)</f>
        <v>0</v>
      </c>
      <c r="U87" s="51">
        <f>IFERROR('EUROSTAT EB ktoe'!T87*Contents!$C$5,0)</f>
        <v>0</v>
      </c>
      <c r="V87" s="35">
        <f>IFERROR('EUROSTAT EB ktoe'!U87*Contents!$C$5,0)</f>
        <v>0</v>
      </c>
      <c r="W87" s="51">
        <f>IFERROR('EUROSTAT EB ktoe'!V87*Contents!$C$5,0)</f>
        <v>0</v>
      </c>
      <c r="X87" s="51">
        <f>IFERROR('EUROSTAT EB ktoe'!W87*Contents!$C$5,0)</f>
        <v>0</v>
      </c>
      <c r="Y87" s="51">
        <f>IFERROR('EUROSTAT EB ktoe'!X87*Contents!$C$5,0)</f>
        <v>0</v>
      </c>
      <c r="Z87" s="51">
        <f>IFERROR('EUROSTAT EB ktoe'!Y87*Contents!$C$5,0)</f>
        <v>0</v>
      </c>
      <c r="AA87" s="35">
        <f>IFERROR('EUROSTAT EB ktoe'!Z87*Contents!$C$5,0)</f>
        <v>0</v>
      </c>
      <c r="AB87" s="51">
        <f>IFERROR('EUROSTAT EB ktoe'!AA87*Contents!$C$5,0)</f>
        <v>0</v>
      </c>
      <c r="AC87" s="51">
        <f>IFERROR('EUROSTAT EB ktoe'!AB87*Contents!$C$5,0)</f>
        <v>0</v>
      </c>
      <c r="AD87" s="52">
        <f>IFERROR('EUROSTAT EB ktoe'!AC87*Contents!$C$5,0)</f>
        <v>0</v>
      </c>
      <c r="AE87" s="35">
        <f>IFERROR('EUROSTAT EB ktoe'!AD87*Contents!$C$5,0)</f>
        <v>0</v>
      </c>
      <c r="AF87" s="51">
        <f>IFERROR('EUROSTAT EB ktoe'!AE87*Contents!$C$5,0)</f>
        <v>0</v>
      </c>
      <c r="AG87" s="51">
        <f>IFERROR('EUROSTAT EB ktoe'!AF87*Contents!$C$5,0)</f>
        <v>0</v>
      </c>
      <c r="AH87" s="51">
        <f>IFERROR('EUROSTAT EB ktoe'!AG87*Contents!$C$5,0)</f>
        <v>0</v>
      </c>
      <c r="AI87" s="51">
        <f>IFERROR('EUROSTAT EB ktoe'!AH87*Contents!$C$5,0)</f>
        <v>0</v>
      </c>
      <c r="AJ87" s="51">
        <f>IFERROR('EUROSTAT EB ktoe'!AI87*Contents!$C$5,0)</f>
        <v>0</v>
      </c>
      <c r="AK87" s="51">
        <f>IFERROR('EUROSTAT EB ktoe'!AJ87*Contents!$C$5,0)</f>
        <v>0</v>
      </c>
      <c r="AL87" s="51">
        <f>IFERROR('EUROSTAT EB ktoe'!AK87*Contents!$C$5,0)</f>
        <v>0</v>
      </c>
      <c r="AM87" s="51">
        <f>IFERROR('EUROSTAT EB ktoe'!AL87*Contents!$C$5,0)</f>
        <v>0</v>
      </c>
      <c r="AN87" s="51">
        <f>IFERROR('EUROSTAT EB ktoe'!AM87*Contents!$C$5,0)</f>
        <v>0</v>
      </c>
      <c r="AO87" s="51">
        <f>IFERROR('EUROSTAT EB ktoe'!AN87*Contents!$C$5,0)</f>
        <v>0</v>
      </c>
      <c r="AP87" s="51">
        <f>IFERROR('EUROSTAT EB ktoe'!AO87*Contents!$C$5,0)</f>
        <v>0</v>
      </c>
      <c r="AQ87" s="51">
        <f>IFERROR('EUROSTAT EB ktoe'!AP87*Contents!$C$5,0)</f>
        <v>0</v>
      </c>
      <c r="AR87" s="51">
        <f>IFERROR('EUROSTAT EB ktoe'!AQ87*Contents!$C$5,0)</f>
        <v>0</v>
      </c>
      <c r="AS87" s="51">
        <f>IFERROR('EUROSTAT EB ktoe'!AR87*Contents!$C$5,0)</f>
        <v>0</v>
      </c>
      <c r="AT87" s="51">
        <f>IFERROR('EUROSTAT EB ktoe'!AS87*Contents!$C$5,0)</f>
        <v>0</v>
      </c>
      <c r="AU87" s="51">
        <f>IFERROR('EUROSTAT EB ktoe'!AT87*Contents!$C$5,0)</f>
        <v>0</v>
      </c>
      <c r="AV87" s="51">
        <f>IFERROR('EUROSTAT EB ktoe'!AU87*Contents!$C$5,0)</f>
        <v>0</v>
      </c>
      <c r="AW87" s="51">
        <f>IFERROR('EUROSTAT EB ktoe'!AV87*Contents!$C$5,0)</f>
        <v>0</v>
      </c>
      <c r="AX87" s="51">
        <f>IFERROR('EUROSTAT EB ktoe'!AW87*Contents!$C$5,0)</f>
        <v>0</v>
      </c>
      <c r="AY87" s="51">
        <f>IFERROR('EUROSTAT EB ktoe'!AX87*Contents!$C$5,0)</f>
        <v>0</v>
      </c>
      <c r="AZ87" s="51">
        <f>IFERROR('EUROSTAT EB ktoe'!AY87*Contents!$C$5,0)</f>
        <v>0</v>
      </c>
      <c r="BA87" s="51">
        <f>IFERROR('EUROSTAT EB ktoe'!AZ87*Contents!$C$5,0)</f>
        <v>0</v>
      </c>
      <c r="BB87" s="52">
        <f>IFERROR('EUROSTAT EB ktoe'!BA87*Contents!$C$5,0)</f>
        <v>0</v>
      </c>
      <c r="BC87" s="35">
        <f>IFERROR('EUROSTAT EB ktoe'!BB87*Contents!$C$5,0)</f>
        <v>0</v>
      </c>
      <c r="BD87" s="51">
        <f>IFERROR('EUROSTAT EB ktoe'!BC87*Contents!$C$5,0)</f>
        <v>0</v>
      </c>
      <c r="BE87" s="51">
        <f>IFERROR('EUROSTAT EB ktoe'!BD87*Contents!$C$5,0)</f>
        <v>0</v>
      </c>
      <c r="BF87" s="51">
        <f>IFERROR('EUROSTAT EB ktoe'!BE87*Contents!$C$5,0)</f>
        <v>0</v>
      </c>
      <c r="BG87" s="51">
        <f>IFERROR('EUROSTAT EB ktoe'!BF87*Contents!$C$5,0)</f>
        <v>0</v>
      </c>
      <c r="BH87" s="51">
        <f>IFERROR('EUROSTAT EB ktoe'!BG87*Contents!$C$5,0)</f>
        <v>0</v>
      </c>
      <c r="BI87" s="51">
        <f>IFERROR('EUROSTAT EB ktoe'!BH87*Contents!$C$5,0)</f>
        <v>0</v>
      </c>
      <c r="BJ87" s="51">
        <f>IFERROR('EUROSTAT EB ktoe'!BI87*Contents!$C$5,0)</f>
        <v>0</v>
      </c>
      <c r="BK87" s="51">
        <f>IFERROR('EUROSTAT EB ktoe'!BJ87*Contents!$C$5,0)</f>
        <v>0</v>
      </c>
      <c r="BL87" s="51">
        <f>IFERROR('EUROSTAT EB ktoe'!BK87*Contents!$C$5,0)</f>
        <v>0</v>
      </c>
      <c r="BM87" s="51">
        <f>IFERROR('EUROSTAT EB ktoe'!BL87*Contents!$C$5,0)</f>
        <v>0</v>
      </c>
      <c r="BN87" s="51">
        <f>IFERROR('EUROSTAT EB ktoe'!BM87*Contents!$C$5,0)</f>
        <v>0</v>
      </c>
      <c r="BO87" s="51">
        <f>IFERROR('EUROSTAT EB ktoe'!BN87*Contents!$C$5,0)</f>
        <v>0</v>
      </c>
      <c r="BP87" s="51">
        <f>IFERROR('EUROSTAT EB ktoe'!BO87*Contents!$C$5,0)</f>
        <v>0</v>
      </c>
      <c r="BQ87" s="51">
        <f>IFERROR('EUROSTAT EB ktoe'!BP87*Contents!$C$5,0)</f>
        <v>0</v>
      </c>
      <c r="BR87" s="51">
        <f>IFERROR('EUROSTAT EB ktoe'!BQ87*Contents!$C$5,0)</f>
        <v>0</v>
      </c>
      <c r="BS87" s="51">
        <f>IFERROR('EUROSTAT EB ktoe'!BR87*Contents!$C$5,0)</f>
        <v>0</v>
      </c>
      <c r="BT87" s="51">
        <f>IFERROR('EUROSTAT EB ktoe'!BS87*Contents!$C$5,0)</f>
        <v>0</v>
      </c>
      <c r="BU87" s="36">
        <f>IFERROR('EUROSTAT EB ktoe'!BT87*Contents!$C$5,0)</f>
        <v>0</v>
      </c>
      <c r="BV87" s="35">
        <f>IFERROR('EUROSTAT EB ktoe'!BU87*Contents!$C$5,0)</f>
        <v>0</v>
      </c>
      <c r="BW87" s="51">
        <f>IFERROR('EUROSTAT EB ktoe'!BV87*Contents!$C$5,0)</f>
        <v>0</v>
      </c>
      <c r="BX87" s="51">
        <f>IFERROR('EUROSTAT EB ktoe'!BW87*Contents!$C$5,0)</f>
        <v>0</v>
      </c>
      <c r="BY87" s="52">
        <f>IFERROR('EUROSTAT EB ktoe'!BX87*Contents!$C$5,0)</f>
        <v>0</v>
      </c>
      <c r="BZ87" s="52">
        <f>IFERROR('EUROSTAT EB ktoe'!BY87*Contents!$C$5,0)</f>
        <v>0</v>
      </c>
      <c r="CA87" s="52">
        <f>IFERROR('EUROSTAT EB ktoe'!BZ87*Contents!$C$5,0)</f>
        <v>0</v>
      </c>
      <c r="CB87" s="53">
        <f>IFERROR('EUROSTAT EB ktoe'!CA87*Contents!$C$5,0)</f>
        <v>0</v>
      </c>
      <c r="CC87" s="52">
        <f>IFERROR('EUROSTAT EB ktoe'!CB87*Contents!$C$5,0)</f>
        <v>0</v>
      </c>
    </row>
    <row r="88" spans="1:81" ht="11.25" customHeight="1" x14ac:dyDescent="0.2">
      <c r="A88" s="47" t="s">
        <v>146</v>
      </c>
      <c r="B88" s="48" t="s">
        <v>287</v>
      </c>
      <c r="C88" s="48"/>
      <c r="D88" s="48"/>
      <c r="E88" s="48"/>
      <c r="F88" s="48"/>
      <c r="G88" s="49"/>
      <c r="H88" s="50" t="s">
        <v>288</v>
      </c>
      <c r="I88" s="167" t="s">
        <v>564</v>
      </c>
      <c r="J88" s="35">
        <f>IFERROR('EUROSTAT EB ktoe'!I88*Contents!$C$5,0)</f>
        <v>160503.90876000002</v>
      </c>
      <c r="K88" s="35">
        <f>IFERROR('EUROSTAT EB ktoe'!J88*Contents!$C$5,0)</f>
        <v>0</v>
      </c>
      <c r="L88" s="51">
        <f>IFERROR('EUROSTAT EB ktoe'!K88*Contents!$C$5,0)</f>
        <v>0</v>
      </c>
      <c r="M88" s="51">
        <f>IFERROR('EUROSTAT EB ktoe'!L88*Contents!$C$5,0)</f>
        <v>0</v>
      </c>
      <c r="N88" s="51">
        <f>IFERROR('EUROSTAT EB ktoe'!M88*Contents!$C$5,0)</f>
        <v>0</v>
      </c>
      <c r="O88" s="51">
        <f>IFERROR('EUROSTAT EB ktoe'!N88*Contents!$C$5,0)</f>
        <v>0</v>
      </c>
      <c r="P88" s="51">
        <f>IFERROR('EUROSTAT EB ktoe'!O88*Contents!$C$5,0)</f>
        <v>0</v>
      </c>
      <c r="Q88" s="51">
        <f>IFERROR('EUROSTAT EB ktoe'!P88*Contents!$C$5,0)</f>
        <v>0</v>
      </c>
      <c r="R88" s="51">
        <f>IFERROR('EUROSTAT EB ktoe'!Q88*Contents!$C$5,0)</f>
        <v>0</v>
      </c>
      <c r="S88" s="51">
        <f>IFERROR('EUROSTAT EB ktoe'!R88*Contents!$C$5,0)</f>
        <v>0</v>
      </c>
      <c r="T88" s="51">
        <f>IFERROR('EUROSTAT EB ktoe'!S88*Contents!$C$5,0)</f>
        <v>0</v>
      </c>
      <c r="U88" s="51">
        <f>IFERROR('EUROSTAT EB ktoe'!T88*Contents!$C$5,0)</f>
        <v>0</v>
      </c>
      <c r="V88" s="35">
        <f>IFERROR('EUROSTAT EB ktoe'!U88*Contents!$C$5,0)</f>
        <v>0</v>
      </c>
      <c r="W88" s="51">
        <f>IFERROR('EUROSTAT EB ktoe'!V88*Contents!$C$5,0)</f>
        <v>0</v>
      </c>
      <c r="X88" s="51">
        <f>IFERROR('EUROSTAT EB ktoe'!W88*Contents!$C$5,0)</f>
        <v>0</v>
      </c>
      <c r="Y88" s="51">
        <f>IFERROR('EUROSTAT EB ktoe'!X88*Contents!$C$5,0)</f>
        <v>0</v>
      </c>
      <c r="Z88" s="51">
        <f>IFERROR('EUROSTAT EB ktoe'!Y88*Contents!$C$5,0)</f>
        <v>0</v>
      </c>
      <c r="AA88" s="35">
        <f>IFERROR('EUROSTAT EB ktoe'!Z88*Contents!$C$5,0)</f>
        <v>0</v>
      </c>
      <c r="AB88" s="51">
        <f>IFERROR('EUROSTAT EB ktoe'!AA88*Contents!$C$5,0)</f>
        <v>0</v>
      </c>
      <c r="AC88" s="51">
        <f>IFERROR('EUROSTAT EB ktoe'!AB88*Contents!$C$5,0)</f>
        <v>0</v>
      </c>
      <c r="AD88" s="52">
        <f>IFERROR('EUROSTAT EB ktoe'!AC88*Contents!$C$5,0)</f>
        <v>0</v>
      </c>
      <c r="AE88" s="35">
        <f>IFERROR('EUROSTAT EB ktoe'!AD88*Contents!$C$5,0)</f>
        <v>100149.177096</v>
      </c>
      <c r="AF88" s="51">
        <f>IFERROR('EUROSTAT EB ktoe'!AE88*Contents!$C$5,0)</f>
        <v>0</v>
      </c>
      <c r="AG88" s="51">
        <f>IFERROR('EUROSTAT EB ktoe'!AF88*Contents!$C$5,0)</f>
        <v>0</v>
      </c>
      <c r="AH88" s="51">
        <f>IFERROR('EUROSTAT EB ktoe'!AG88*Contents!$C$5,0)</f>
        <v>0</v>
      </c>
      <c r="AI88" s="51">
        <f>IFERROR('EUROSTAT EB ktoe'!AH88*Contents!$C$5,0)</f>
        <v>0</v>
      </c>
      <c r="AJ88" s="51">
        <f>IFERROR('EUROSTAT EB ktoe'!AI88*Contents!$C$5,0)</f>
        <v>0</v>
      </c>
      <c r="AK88" s="51">
        <f>IFERROR('EUROSTAT EB ktoe'!AJ88*Contents!$C$5,0)</f>
        <v>88137.415368000016</v>
      </c>
      <c r="AL88" s="51">
        <f>IFERROR('EUROSTAT EB ktoe'!AK88*Contents!$C$5,0)</f>
        <v>0</v>
      </c>
      <c r="AM88" s="51">
        <f>IFERROR('EUROSTAT EB ktoe'!AL88*Contents!$C$5,0)</f>
        <v>1641.0162600000001</v>
      </c>
      <c r="AN88" s="51">
        <f>IFERROR('EUROSTAT EB ktoe'!AM88*Contents!$C$5,0)</f>
        <v>0</v>
      </c>
      <c r="AO88" s="51">
        <f>IFERROR('EUROSTAT EB ktoe'!AN88*Contents!$C$5,0)</f>
        <v>0</v>
      </c>
      <c r="AP88" s="51">
        <f>IFERROR('EUROSTAT EB ktoe'!AO88*Contents!$C$5,0)</f>
        <v>0</v>
      </c>
      <c r="AQ88" s="51">
        <f>IFERROR('EUROSTAT EB ktoe'!AP88*Contents!$C$5,0)</f>
        <v>0</v>
      </c>
      <c r="AR88" s="51">
        <f>IFERROR('EUROSTAT EB ktoe'!AQ88*Contents!$C$5,0)</f>
        <v>0</v>
      </c>
      <c r="AS88" s="51">
        <f>IFERROR('EUROSTAT EB ktoe'!AR88*Contents!$C$5,0)</f>
        <v>0</v>
      </c>
      <c r="AT88" s="51">
        <f>IFERROR('EUROSTAT EB ktoe'!AS88*Contents!$C$5,0)</f>
        <v>21.185208000000003</v>
      </c>
      <c r="AU88" s="51">
        <f>IFERROR('EUROSTAT EB ktoe'!AT88*Contents!$C$5,0)</f>
        <v>0</v>
      </c>
      <c r="AV88" s="51">
        <f>IFERROR('EUROSTAT EB ktoe'!AU88*Contents!$C$5,0)</f>
        <v>0</v>
      </c>
      <c r="AW88" s="51">
        <f>IFERROR('EUROSTAT EB ktoe'!AV88*Contents!$C$5,0)</f>
        <v>0</v>
      </c>
      <c r="AX88" s="51">
        <f>IFERROR('EUROSTAT EB ktoe'!AW88*Contents!$C$5,0)</f>
        <v>10.843812000000002</v>
      </c>
      <c r="AY88" s="51">
        <f>IFERROR('EUROSTAT EB ktoe'!AX88*Contents!$C$5,0)</f>
        <v>10338.716448000001</v>
      </c>
      <c r="AZ88" s="51">
        <f>IFERROR('EUROSTAT EB ktoe'!AY88*Contents!$C$5,0)</f>
        <v>0</v>
      </c>
      <c r="BA88" s="51">
        <f>IFERROR('EUROSTAT EB ktoe'!AZ88*Contents!$C$5,0)</f>
        <v>0</v>
      </c>
      <c r="BB88" s="52">
        <f>IFERROR('EUROSTAT EB ktoe'!BA88*Contents!$C$5,0)</f>
        <v>40001.692031999999</v>
      </c>
      <c r="BC88" s="35">
        <f>IFERROR('EUROSTAT EB ktoe'!BB88*Contents!$C$5,0)</f>
        <v>0</v>
      </c>
      <c r="BD88" s="51">
        <f>IFERROR('EUROSTAT EB ktoe'!BC88*Contents!$C$5,0)</f>
        <v>0</v>
      </c>
      <c r="BE88" s="51">
        <f>IFERROR('EUROSTAT EB ktoe'!BD88*Contents!$C$5,0)</f>
        <v>0</v>
      </c>
      <c r="BF88" s="51">
        <f>IFERROR('EUROSTAT EB ktoe'!BE88*Contents!$C$5,0)</f>
        <v>0</v>
      </c>
      <c r="BG88" s="51">
        <f>IFERROR('EUROSTAT EB ktoe'!BF88*Contents!$C$5,0)</f>
        <v>0</v>
      </c>
      <c r="BH88" s="51">
        <f>IFERROR('EUROSTAT EB ktoe'!BG88*Contents!$C$5,0)</f>
        <v>0</v>
      </c>
      <c r="BI88" s="51">
        <f>IFERROR('EUROSTAT EB ktoe'!BH88*Contents!$C$5,0)</f>
        <v>0</v>
      </c>
      <c r="BJ88" s="51">
        <f>IFERROR('EUROSTAT EB ktoe'!BI88*Contents!$C$5,0)</f>
        <v>0</v>
      </c>
      <c r="BK88" s="51">
        <f>IFERROR('EUROSTAT EB ktoe'!BJ88*Contents!$C$5,0)</f>
        <v>0</v>
      </c>
      <c r="BL88" s="51">
        <f>IFERROR('EUROSTAT EB ktoe'!BK88*Contents!$C$5,0)</f>
        <v>0</v>
      </c>
      <c r="BM88" s="51">
        <f>IFERROR('EUROSTAT EB ktoe'!BL88*Contents!$C$5,0)</f>
        <v>0</v>
      </c>
      <c r="BN88" s="51">
        <f>IFERROR('EUROSTAT EB ktoe'!BM88*Contents!$C$5,0)</f>
        <v>0</v>
      </c>
      <c r="BO88" s="51">
        <f>IFERROR('EUROSTAT EB ktoe'!BN88*Contents!$C$5,0)</f>
        <v>0</v>
      </c>
      <c r="BP88" s="51">
        <f>IFERROR('EUROSTAT EB ktoe'!BO88*Contents!$C$5,0)</f>
        <v>0</v>
      </c>
      <c r="BQ88" s="51">
        <f>IFERROR('EUROSTAT EB ktoe'!BP88*Contents!$C$5,0)</f>
        <v>0</v>
      </c>
      <c r="BR88" s="51">
        <f>IFERROR('EUROSTAT EB ktoe'!BQ88*Contents!$C$5,0)</f>
        <v>0</v>
      </c>
      <c r="BS88" s="51">
        <f>IFERROR('EUROSTAT EB ktoe'!BR88*Contents!$C$5,0)</f>
        <v>0</v>
      </c>
      <c r="BT88" s="51">
        <f>IFERROR('EUROSTAT EB ktoe'!BS88*Contents!$C$5,0)</f>
        <v>0</v>
      </c>
      <c r="BU88" s="36">
        <f>IFERROR('EUROSTAT EB ktoe'!BT88*Contents!$C$5,0)</f>
        <v>0</v>
      </c>
      <c r="BV88" s="35">
        <f>IFERROR('EUROSTAT EB ktoe'!BU88*Contents!$C$5,0)</f>
        <v>0</v>
      </c>
      <c r="BW88" s="51">
        <f>IFERROR('EUROSTAT EB ktoe'!BV88*Contents!$C$5,0)</f>
        <v>0</v>
      </c>
      <c r="BX88" s="51">
        <f>IFERROR('EUROSTAT EB ktoe'!BW88*Contents!$C$5,0)</f>
        <v>0</v>
      </c>
      <c r="BY88" s="52">
        <f>IFERROR('EUROSTAT EB ktoe'!BX88*Contents!$C$5,0)</f>
        <v>0</v>
      </c>
      <c r="BZ88" s="52">
        <f>IFERROR('EUROSTAT EB ktoe'!BY88*Contents!$C$5,0)</f>
        <v>10312.130268000001</v>
      </c>
      <c r="CA88" s="52">
        <f>IFERROR('EUROSTAT EB ktoe'!BZ88*Contents!$C$5,0)</f>
        <v>10040.867496000001</v>
      </c>
      <c r="CB88" s="53">
        <f>IFERROR('EUROSTAT EB ktoe'!CA88*Contents!$C$5,0)</f>
        <v>156270.42594000002</v>
      </c>
      <c r="CC88" s="52">
        <f>IFERROR('EUROSTAT EB ktoe'!CB88*Contents!$C$5,0)</f>
        <v>2497.2168600000005</v>
      </c>
    </row>
    <row r="89" spans="1:81" ht="11.25" customHeight="1" x14ac:dyDescent="0.2">
      <c r="A89" s="47" t="s">
        <v>146</v>
      </c>
      <c r="B89" s="48" t="s">
        <v>289</v>
      </c>
      <c r="C89" s="48"/>
      <c r="D89" s="48"/>
      <c r="E89" s="48"/>
      <c r="F89" s="48"/>
      <c r="G89" s="49"/>
      <c r="H89" s="50" t="s">
        <v>290</v>
      </c>
      <c r="I89" s="167" t="s">
        <v>565</v>
      </c>
      <c r="J89" s="35">
        <f>IFERROR('EUROSTAT EB ktoe'!I89*Contents!$C$5,0)</f>
        <v>0</v>
      </c>
      <c r="K89" s="35">
        <f>IFERROR('EUROSTAT EB ktoe'!J89*Contents!$C$5,0)</f>
        <v>0</v>
      </c>
      <c r="L89" s="51">
        <f>IFERROR('EUROSTAT EB ktoe'!K89*Contents!$C$5,0)</f>
        <v>0</v>
      </c>
      <c r="M89" s="51">
        <f>IFERROR('EUROSTAT EB ktoe'!L89*Contents!$C$5,0)</f>
        <v>0</v>
      </c>
      <c r="N89" s="51">
        <f>IFERROR('EUROSTAT EB ktoe'!M89*Contents!$C$5,0)</f>
        <v>0</v>
      </c>
      <c r="O89" s="51">
        <f>IFERROR('EUROSTAT EB ktoe'!N89*Contents!$C$5,0)</f>
        <v>0</v>
      </c>
      <c r="P89" s="51">
        <f>IFERROR('EUROSTAT EB ktoe'!O89*Contents!$C$5,0)</f>
        <v>0</v>
      </c>
      <c r="Q89" s="51">
        <f>IFERROR('EUROSTAT EB ktoe'!P89*Contents!$C$5,0)</f>
        <v>0</v>
      </c>
      <c r="R89" s="51">
        <f>IFERROR('EUROSTAT EB ktoe'!Q89*Contents!$C$5,0)</f>
        <v>0</v>
      </c>
      <c r="S89" s="51">
        <f>IFERROR('EUROSTAT EB ktoe'!R89*Contents!$C$5,0)</f>
        <v>0</v>
      </c>
      <c r="T89" s="51">
        <f>IFERROR('EUROSTAT EB ktoe'!S89*Contents!$C$5,0)</f>
        <v>0</v>
      </c>
      <c r="U89" s="51">
        <f>IFERROR('EUROSTAT EB ktoe'!T89*Contents!$C$5,0)</f>
        <v>0</v>
      </c>
      <c r="V89" s="35">
        <f>IFERROR('EUROSTAT EB ktoe'!U89*Contents!$C$5,0)</f>
        <v>0</v>
      </c>
      <c r="W89" s="51">
        <f>IFERROR('EUROSTAT EB ktoe'!V89*Contents!$C$5,0)</f>
        <v>0</v>
      </c>
      <c r="X89" s="51">
        <f>IFERROR('EUROSTAT EB ktoe'!W89*Contents!$C$5,0)</f>
        <v>0</v>
      </c>
      <c r="Y89" s="51">
        <f>IFERROR('EUROSTAT EB ktoe'!X89*Contents!$C$5,0)</f>
        <v>0</v>
      </c>
      <c r="Z89" s="51">
        <f>IFERROR('EUROSTAT EB ktoe'!Y89*Contents!$C$5,0)</f>
        <v>0</v>
      </c>
      <c r="AA89" s="35">
        <f>IFERROR('EUROSTAT EB ktoe'!Z89*Contents!$C$5,0)</f>
        <v>0</v>
      </c>
      <c r="AB89" s="51">
        <f>IFERROR('EUROSTAT EB ktoe'!AA89*Contents!$C$5,0)</f>
        <v>0</v>
      </c>
      <c r="AC89" s="51">
        <f>IFERROR('EUROSTAT EB ktoe'!AB89*Contents!$C$5,0)</f>
        <v>0</v>
      </c>
      <c r="AD89" s="52">
        <f>IFERROR('EUROSTAT EB ktoe'!AC89*Contents!$C$5,0)</f>
        <v>0</v>
      </c>
      <c r="AE89" s="35">
        <f>IFERROR('EUROSTAT EB ktoe'!AD89*Contents!$C$5,0)</f>
        <v>0</v>
      </c>
      <c r="AF89" s="51">
        <f>IFERROR('EUROSTAT EB ktoe'!AE89*Contents!$C$5,0)</f>
        <v>0</v>
      </c>
      <c r="AG89" s="51">
        <f>IFERROR('EUROSTAT EB ktoe'!AF89*Contents!$C$5,0)</f>
        <v>0</v>
      </c>
      <c r="AH89" s="51">
        <f>IFERROR('EUROSTAT EB ktoe'!AG89*Contents!$C$5,0)</f>
        <v>0</v>
      </c>
      <c r="AI89" s="51">
        <f>IFERROR('EUROSTAT EB ktoe'!AH89*Contents!$C$5,0)</f>
        <v>0</v>
      </c>
      <c r="AJ89" s="51">
        <f>IFERROR('EUROSTAT EB ktoe'!AI89*Contents!$C$5,0)</f>
        <v>0</v>
      </c>
      <c r="AK89" s="51">
        <f>IFERROR('EUROSTAT EB ktoe'!AJ89*Contents!$C$5,0)</f>
        <v>0</v>
      </c>
      <c r="AL89" s="51">
        <f>IFERROR('EUROSTAT EB ktoe'!AK89*Contents!$C$5,0)</f>
        <v>0</v>
      </c>
      <c r="AM89" s="51">
        <f>IFERROR('EUROSTAT EB ktoe'!AL89*Contents!$C$5,0)</f>
        <v>0</v>
      </c>
      <c r="AN89" s="51">
        <f>IFERROR('EUROSTAT EB ktoe'!AM89*Contents!$C$5,0)</f>
        <v>0</v>
      </c>
      <c r="AO89" s="51">
        <f>IFERROR('EUROSTAT EB ktoe'!AN89*Contents!$C$5,0)</f>
        <v>0</v>
      </c>
      <c r="AP89" s="51">
        <f>IFERROR('EUROSTAT EB ktoe'!AO89*Contents!$C$5,0)</f>
        <v>0</v>
      </c>
      <c r="AQ89" s="51">
        <f>IFERROR('EUROSTAT EB ktoe'!AP89*Contents!$C$5,0)</f>
        <v>0</v>
      </c>
      <c r="AR89" s="51">
        <f>IFERROR('EUROSTAT EB ktoe'!AQ89*Contents!$C$5,0)</f>
        <v>0</v>
      </c>
      <c r="AS89" s="51">
        <f>IFERROR('EUROSTAT EB ktoe'!AR89*Contents!$C$5,0)</f>
        <v>0</v>
      </c>
      <c r="AT89" s="51">
        <f>IFERROR('EUROSTAT EB ktoe'!AS89*Contents!$C$5,0)</f>
        <v>0</v>
      </c>
      <c r="AU89" s="51">
        <f>IFERROR('EUROSTAT EB ktoe'!AT89*Contents!$C$5,0)</f>
        <v>0</v>
      </c>
      <c r="AV89" s="51">
        <f>IFERROR('EUROSTAT EB ktoe'!AU89*Contents!$C$5,0)</f>
        <v>0</v>
      </c>
      <c r="AW89" s="51">
        <f>IFERROR('EUROSTAT EB ktoe'!AV89*Contents!$C$5,0)</f>
        <v>0</v>
      </c>
      <c r="AX89" s="51">
        <f>IFERROR('EUROSTAT EB ktoe'!AW89*Contents!$C$5,0)</f>
        <v>0</v>
      </c>
      <c r="AY89" s="51">
        <f>IFERROR('EUROSTAT EB ktoe'!AX89*Contents!$C$5,0)</f>
        <v>0</v>
      </c>
      <c r="AZ89" s="51">
        <f>IFERROR('EUROSTAT EB ktoe'!AY89*Contents!$C$5,0)</f>
        <v>0</v>
      </c>
      <c r="BA89" s="51">
        <f>IFERROR('EUROSTAT EB ktoe'!AZ89*Contents!$C$5,0)</f>
        <v>0</v>
      </c>
      <c r="BB89" s="52">
        <f>IFERROR('EUROSTAT EB ktoe'!BA89*Contents!$C$5,0)</f>
        <v>0</v>
      </c>
      <c r="BC89" s="35">
        <f>IFERROR('EUROSTAT EB ktoe'!BB89*Contents!$C$5,0)</f>
        <v>0</v>
      </c>
      <c r="BD89" s="51">
        <f>IFERROR('EUROSTAT EB ktoe'!BC89*Contents!$C$5,0)</f>
        <v>0</v>
      </c>
      <c r="BE89" s="51">
        <f>IFERROR('EUROSTAT EB ktoe'!BD89*Contents!$C$5,0)</f>
        <v>0</v>
      </c>
      <c r="BF89" s="51">
        <f>IFERROR('EUROSTAT EB ktoe'!BE89*Contents!$C$5,0)</f>
        <v>0</v>
      </c>
      <c r="BG89" s="51">
        <f>IFERROR('EUROSTAT EB ktoe'!BF89*Contents!$C$5,0)</f>
        <v>0</v>
      </c>
      <c r="BH89" s="51">
        <f>IFERROR('EUROSTAT EB ktoe'!BG89*Contents!$C$5,0)</f>
        <v>0</v>
      </c>
      <c r="BI89" s="51">
        <f>IFERROR('EUROSTAT EB ktoe'!BH89*Contents!$C$5,0)</f>
        <v>0</v>
      </c>
      <c r="BJ89" s="51">
        <f>IFERROR('EUROSTAT EB ktoe'!BI89*Contents!$C$5,0)</f>
        <v>0</v>
      </c>
      <c r="BK89" s="51">
        <f>IFERROR('EUROSTAT EB ktoe'!BJ89*Contents!$C$5,0)</f>
        <v>0</v>
      </c>
      <c r="BL89" s="51">
        <f>IFERROR('EUROSTAT EB ktoe'!BK89*Contents!$C$5,0)</f>
        <v>0</v>
      </c>
      <c r="BM89" s="51">
        <f>IFERROR('EUROSTAT EB ktoe'!BL89*Contents!$C$5,0)</f>
        <v>0</v>
      </c>
      <c r="BN89" s="51">
        <f>IFERROR('EUROSTAT EB ktoe'!BM89*Contents!$C$5,0)</f>
        <v>0</v>
      </c>
      <c r="BO89" s="51">
        <f>IFERROR('EUROSTAT EB ktoe'!BN89*Contents!$C$5,0)</f>
        <v>0</v>
      </c>
      <c r="BP89" s="51">
        <f>IFERROR('EUROSTAT EB ktoe'!BO89*Contents!$C$5,0)</f>
        <v>0</v>
      </c>
      <c r="BQ89" s="51">
        <f>IFERROR('EUROSTAT EB ktoe'!BP89*Contents!$C$5,0)</f>
        <v>0</v>
      </c>
      <c r="BR89" s="51">
        <f>IFERROR('EUROSTAT EB ktoe'!BQ89*Contents!$C$5,0)</f>
        <v>0</v>
      </c>
      <c r="BS89" s="51">
        <f>IFERROR('EUROSTAT EB ktoe'!BR89*Contents!$C$5,0)</f>
        <v>0</v>
      </c>
      <c r="BT89" s="51">
        <f>IFERROR('EUROSTAT EB ktoe'!BS89*Contents!$C$5,0)</f>
        <v>0</v>
      </c>
      <c r="BU89" s="36">
        <f>IFERROR('EUROSTAT EB ktoe'!BT89*Contents!$C$5,0)</f>
        <v>0</v>
      </c>
      <c r="BV89" s="35">
        <f>IFERROR('EUROSTAT EB ktoe'!BU89*Contents!$C$5,0)</f>
        <v>0</v>
      </c>
      <c r="BW89" s="51">
        <f>IFERROR('EUROSTAT EB ktoe'!BV89*Contents!$C$5,0)</f>
        <v>0</v>
      </c>
      <c r="BX89" s="51">
        <f>IFERROR('EUROSTAT EB ktoe'!BW89*Contents!$C$5,0)</f>
        <v>0</v>
      </c>
      <c r="BY89" s="52">
        <f>IFERROR('EUROSTAT EB ktoe'!BX89*Contents!$C$5,0)</f>
        <v>0</v>
      </c>
      <c r="BZ89" s="52">
        <f>IFERROR('EUROSTAT EB ktoe'!BY89*Contents!$C$5,0)</f>
        <v>0</v>
      </c>
      <c r="CA89" s="52">
        <f>IFERROR('EUROSTAT EB ktoe'!BZ89*Contents!$C$5,0)</f>
        <v>0</v>
      </c>
      <c r="CB89" s="53">
        <f>IFERROR('EUROSTAT EB ktoe'!CA89*Contents!$C$5,0)</f>
        <v>0</v>
      </c>
      <c r="CC89" s="52">
        <f>IFERROR('EUROSTAT EB ktoe'!CB89*Contents!$C$5,0)</f>
        <v>0</v>
      </c>
    </row>
    <row r="90" spans="1:81" ht="11.25" customHeight="1" x14ac:dyDescent="0.2">
      <c r="A90" s="47" t="s">
        <v>146</v>
      </c>
      <c r="B90" s="48" t="s">
        <v>224</v>
      </c>
      <c r="C90" s="48"/>
      <c r="D90" s="48"/>
      <c r="E90" s="48"/>
      <c r="F90" s="48"/>
      <c r="G90" s="49"/>
      <c r="H90" s="50" t="s">
        <v>291</v>
      </c>
      <c r="I90" s="167" t="s">
        <v>566</v>
      </c>
      <c r="J90" s="35">
        <f>IFERROR('EUROSTAT EB ktoe'!I90*Contents!$C$5,0)</f>
        <v>0</v>
      </c>
      <c r="K90" s="35">
        <f>IFERROR('EUROSTAT EB ktoe'!J90*Contents!$C$5,0)</f>
        <v>0</v>
      </c>
      <c r="L90" s="51">
        <f>IFERROR('EUROSTAT EB ktoe'!K90*Contents!$C$5,0)</f>
        <v>0</v>
      </c>
      <c r="M90" s="51">
        <f>IFERROR('EUROSTAT EB ktoe'!L90*Contents!$C$5,0)</f>
        <v>0</v>
      </c>
      <c r="N90" s="51">
        <f>IFERROR('EUROSTAT EB ktoe'!M90*Contents!$C$5,0)</f>
        <v>0</v>
      </c>
      <c r="O90" s="51">
        <f>IFERROR('EUROSTAT EB ktoe'!N90*Contents!$C$5,0)</f>
        <v>0</v>
      </c>
      <c r="P90" s="51">
        <f>IFERROR('EUROSTAT EB ktoe'!O90*Contents!$C$5,0)</f>
        <v>0</v>
      </c>
      <c r="Q90" s="51">
        <f>IFERROR('EUROSTAT EB ktoe'!P90*Contents!$C$5,0)</f>
        <v>0</v>
      </c>
      <c r="R90" s="51">
        <f>IFERROR('EUROSTAT EB ktoe'!Q90*Contents!$C$5,0)</f>
        <v>0</v>
      </c>
      <c r="S90" s="51">
        <f>IFERROR('EUROSTAT EB ktoe'!R90*Contents!$C$5,0)</f>
        <v>0</v>
      </c>
      <c r="T90" s="51">
        <f>IFERROR('EUROSTAT EB ktoe'!S90*Contents!$C$5,0)</f>
        <v>0</v>
      </c>
      <c r="U90" s="51">
        <f>IFERROR('EUROSTAT EB ktoe'!T90*Contents!$C$5,0)</f>
        <v>0</v>
      </c>
      <c r="V90" s="35">
        <f>IFERROR('EUROSTAT EB ktoe'!U90*Contents!$C$5,0)</f>
        <v>0</v>
      </c>
      <c r="W90" s="51">
        <f>IFERROR('EUROSTAT EB ktoe'!V90*Contents!$C$5,0)</f>
        <v>0</v>
      </c>
      <c r="X90" s="51">
        <f>IFERROR('EUROSTAT EB ktoe'!W90*Contents!$C$5,0)</f>
        <v>0</v>
      </c>
      <c r="Y90" s="51">
        <f>IFERROR('EUROSTAT EB ktoe'!X90*Contents!$C$5,0)</f>
        <v>0</v>
      </c>
      <c r="Z90" s="51">
        <f>IFERROR('EUROSTAT EB ktoe'!Y90*Contents!$C$5,0)</f>
        <v>0</v>
      </c>
      <c r="AA90" s="35">
        <f>IFERROR('EUROSTAT EB ktoe'!Z90*Contents!$C$5,0)</f>
        <v>0</v>
      </c>
      <c r="AB90" s="51">
        <f>IFERROR('EUROSTAT EB ktoe'!AA90*Contents!$C$5,0)</f>
        <v>0</v>
      </c>
      <c r="AC90" s="51">
        <f>IFERROR('EUROSTAT EB ktoe'!AB90*Contents!$C$5,0)</f>
        <v>0</v>
      </c>
      <c r="AD90" s="52">
        <f>IFERROR('EUROSTAT EB ktoe'!AC90*Contents!$C$5,0)</f>
        <v>0</v>
      </c>
      <c r="AE90" s="35">
        <f>IFERROR('EUROSTAT EB ktoe'!AD90*Contents!$C$5,0)</f>
        <v>0</v>
      </c>
      <c r="AF90" s="51">
        <f>IFERROR('EUROSTAT EB ktoe'!AE90*Contents!$C$5,0)</f>
        <v>0</v>
      </c>
      <c r="AG90" s="51">
        <f>IFERROR('EUROSTAT EB ktoe'!AF90*Contents!$C$5,0)</f>
        <v>0</v>
      </c>
      <c r="AH90" s="51">
        <f>IFERROR('EUROSTAT EB ktoe'!AG90*Contents!$C$5,0)</f>
        <v>0</v>
      </c>
      <c r="AI90" s="51">
        <f>IFERROR('EUROSTAT EB ktoe'!AH90*Contents!$C$5,0)</f>
        <v>0</v>
      </c>
      <c r="AJ90" s="51">
        <f>IFERROR('EUROSTAT EB ktoe'!AI90*Contents!$C$5,0)</f>
        <v>0</v>
      </c>
      <c r="AK90" s="51">
        <f>IFERROR('EUROSTAT EB ktoe'!AJ90*Contents!$C$5,0)</f>
        <v>0</v>
      </c>
      <c r="AL90" s="51">
        <f>IFERROR('EUROSTAT EB ktoe'!AK90*Contents!$C$5,0)</f>
        <v>0</v>
      </c>
      <c r="AM90" s="51">
        <f>IFERROR('EUROSTAT EB ktoe'!AL90*Contents!$C$5,0)</f>
        <v>0</v>
      </c>
      <c r="AN90" s="51">
        <f>IFERROR('EUROSTAT EB ktoe'!AM90*Contents!$C$5,0)</f>
        <v>0</v>
      </c>
      <c r="AO90" s="51">
        <f>IFERROR('EUROSTAT EB ktoe'!AN90*Contents!$C$5,0)</f>
        <v>0</v>
      </c>
      <c r="AP90" s="51">
        <f>IFERROR('EUROSTAT EB ktoe'!AO90*Contents!$C$5,0)</f>
        <v>0</v>
      </c>
      <c r="AQ90" s="51">
        <f>IFERROR('EUROSTAT EB ktoe'!AP90*Contents!$C$5,0)</f>
        <v>0</v>
      </c>
      <c r="AR90" s="51">
        <f>IFERROR('EUROSTAT EB ktoe'!AQ90*Contents!$C$5,0)</f>
        <v>0</v>
      </c>
      <c r="AS90" s="51">
        <f>IFERROR('EUROSTAT EB ktoe'!AR90*Contents!$C$5,0)</f>
        <v>0</v>
      </c>
      <c r="AT90" s="51">
        <f>IFERROR('EUROSTAT EB ktoe'!AS90*Contents!$C$5,0)</f>
        <v>0</v>
      </c>
      <c r="AU90" s="51">
        <f>IFERROR('EUROSTAT EB ktoe'!AT90*Contents!$C$5,0)</f>
        <v>0</v>
      </c>
      <c r="AV90" s="51">
        <f>IFERROR('EUROSTAT EB ktoe'!AU90*Contents!$C$5,0)</f>
        <v>0</v>
      </c>
      <c r="AW90" s="51">
        <f>IFERROR('EUROSTAT EB ktoe'!AV90*Contents!$C$5,0)</f>
        <v>0</v>
      </c>
      <c r="AX90" s="51">
        <f>IFERROR('EUROSTAT EB ktoe'!AW90*Contents!$C$5,0)</f>
        <v>0</v>
      </c>
      <c r="AY90" s="51">
        <f>IFERROR('EUROSTAT EB ktoe'!AX90*Contents!$C$5,0)</f>
        <v>0</v>
      </c>
      <c r="AZ90" s="51">
        <f>IFERROR('EUROSTAT EB ktoe'!AY90*Contents!$C$5,0)</f>
        <v>0</v>
      </c>
      <c r="BA90" s="51">
        <f>IFERROR('EUROSTAT EB ktoe'!AZ90*Contents!$C$5,0)</f>
        <v>0</v>
      </c>
      <c r="BB90" s="52">
        <f>IFERROR('EUROSTAT EB ktoe'!BA90*Contents!$C$5,0)</f>
        <v>0</v>
      </c>
      <c r="BC90" s="35">
        <f>IFERROR('EUROSTAT EB ktoe'!BB90*Contents!$C$5,0)</f>
        <v>0</v>
      </c>
      <c r="BD90" s="51">
        <f>IFERROR('EUROSTAT EB ktoe'!BC90*Contents!$C$5,0)</f>
        <v>0</v>
      </c>
      <c r="BE90" s="51">
        <f>IFERROR('EUROSTAT EB ktoe'!BD90*Contents!$C$5,0)</f>
        <v>0</v>
      </c>
      <c r="BF90" s="51">
        <f>IFERROR('EUROSTAT EB ktoe'!BE90*Contents!$C$5,0)</f>
        <v>0</v>
      </c>
      <c r="BG90" s="51">
        <f>IFERROR('EUROSTAT EB ktoe'!BF90*Contents!$C$5,0)</f>
        <v>0</v>
      </c>
      <c r="BH90" s="51">
        <f>IFERROR('EUROSTAT EB ktoe'!BG90*Contents!$C$5,0)</f>
        <v>0</v>
      </c>
      <c r="BI90" s="51">
        <f>IFERROR('EUROSTAT EB ktoe'!BH90*Contents!$C$5,0)</f>
        <v>0</v>
      </c>
      <c r="BJ90" s="51">
        <f>IFERROR('EUROSTAT EB ktoe'!BI90*Contents!$C$5,0)</f>
        <v>0</v>
      </c>
      <c r="BK90" s="51">
        <f>IFERROR('EUROSTAT EB ktoe'!BJ90*Contents!$C$5,0)</f>
        <v>0</v>
      </c>
      <c r="BL90" s="51">
        <f>IFERROR('EUROSTAT EB ktoe'!BK90*Contents!$C$5,0)</f>
        <v>0</v>
      </c>
      <c r="BM90" s="51">
        <f>IFERROR('EUROSTAT EB ktoe'!BL90*Contents!$C$5,0)</f>
        <v>0</v>
      </c>
      <c r="BN90" s="51">
        <f>IFERROR('EUROSTAT EB ktoe'!BM90*Contents!$C$5,0)</f>
        <v>0</v>
      </c>
      <c r="BO90" s="51">
        <f>IFERROR('EUROSTAT EB ktoe'!BN90*Contents!$C$5,0)</f>
        <v>0</v>
      </c>
      <c r="BP90" s="51">
        <f>IFERROR('EUROSTAT EB ktoe'!BO90*Contents!$C$5,0)</f>
        <v>0</v>
      </c>
      <c r="BQ90" s="51">
        <f>IFERROR('EUROSTAT EB ktoe'!BP90*Contents!$C$5,0)</f>
        <v>0</v>
      </c>
      <c r="BR90" s="51">
        <f>IFERROR('EUROSTAT EB ktoe'!BQ90*Contents!$C$5,0)</f>
        <v>0</v>
      </c>
      <c r="BS90" s="51">
        <f>IFERROR('EUROSTAT EB ktoe'!BR90*Contents!$C$5,0)</f>
        <v>0</v>
      </c>
      <c r="BT90" s="51">
        <f>IFERROR('EUROSTAT EB ktoe'!BS90*Contents!$C$5,0)</f>
        <v>0</v>
      </c>
      <c r="BU90" s="36">
        <f>IFERROR('EUROSTAT EB ktoe'!BT90*Contents!$C$5,0)</f>
        <v>0</v>
      </c>
      <c r="BV90" s="35">
        <f>IFERROR('EUROSTAT EB ktoe'!BU90*Contents!$C$5,0)</f>
        <v>0</v>
      </c>
      <c r="BW90" s="51">
        <f>IFERROR('EUROSTAT EB ktoe'!BV90*Contents!$C$5,0)</f>
        <v>0</v>
      </c>
      <c r="BX90" s="51">
        <f>IFERROR('EUROSTAT EB ktoe'!BW90*Contents!$C$5,0)</f>
        <v>0</v>
      </c>
      <c r="BY90" s="52">
        <f>IFERROR('EUROSTAT EB ktoe'!BX90*Contents!$C$5,0)</f>
        <v>0</v>
      </c>
      <c r="BZ90" s="52">
        <f>IFERROR('EUROSTAT EB ktoe'!BY90*Contents!$C$5,0)</f>
        <v>0</v>
      </c>
      <c r="CA90" s="52">
        <f>IFERROR('EUROSTAT EB ktoe'!BZ90*Contents!$C$5,0)</f>
        <v>0</v>
      </c>
      <c r="CB90" s="53">
        <f>IFERROR('EUROSTAT EB ktoe'!CA90*Contents!$C$5,0)</f>
        <v>0</v>
      </c>
      <c r="CC90" s="52">
        <f>IFERROR('EUROSTAT EB ktoe'!CB90*Contents!$C$5,0)</f>
        <v>0</v>
      </c>
    </row>
    <row r="91" spans="1:81" ht="11.25" customHeight="1" x14ac:dyDescent="0.2">
      <c r="A91" s="47" t="s">
        <v>146</v>
      </c>
      <c r="B91" s="48" t="s">
        <v>292</v>
      </c>
      <c r="C91" s="48"/>
      <c r="D91" s="48"/>
      <c r="E91" s="48"/>
      <c r="F91" s="48"/>
      <c r="G91" s="49"/>
      <c r="H91" s="50" t="s">
        <v>293</v>
      </c>
      <c r="I91" s="167" t="s">
        <v>567</v>
      </c>
      <c r="J91" s="35">
        <f>IFERROR('EUROSTAT EB ktoe'!I91*Contents!$C$5,0)</f>
        <v>0</v>
      </c>
      <c r="K91" s="35">
        <f>IFERROR('EUROSTAT EB ktoe'!J91*Contents!$C$5,0)</f>
        <v>0</v>
      </c>
      <c r="L91" s="51">
        <f>IFERROR('EUROSTAT EB ktoe'!K91*Contents!$C$5,0)</f>
        <v>0</v>
      </c>
      <c r="M91" s="51">
        <f>IFERROR('EUROSTAT EB ktoe'!L91*Contents!$C$5,0)</f>
        <v>0</v>
      </c>
      <c r="N91" s="51">
        <f>IFERROR('EUROSTAT EB ktoe'!M91*Contents!$C$5,0)</f>
        <v>0</v>
      </c>
      <c r="O91" s="51">
        <f>IFERROR('EUROSTAT EB ktoe'!N91*Contents!$C$5,0)</f>
        <v>0</v>
      </c>
      <c r="P91" s="51">
        <f>IFERROR('EUROSTAT EB ktoe'!O91*Contents!$C$5,0)</f>
        <v>0</v>
      </c>
      <c r="Q91" s="51">
        <f>IFERROR('EUROSTAT EB ktoe'!P91*Contents!$C$5,0)</f>
        <v>0</v>
      </c>
      <c r="R91" s="51">
        <f>IFERROR('EUROSTAT EB ktoe'!Q91*Contents!$C$5,0)</f>
        <v>0</v>
      </c>
      <c r="S91" s="51">
        <f>IFERROR('EUROSTAT EB ktoe'!R91*Contents!$C$5,0)</f>
        <v>0</v>
      </c>
      <c r="T91" s="51">
        <f>IFERROR('EUROSTAT EB ktoe'!S91*Contents!$C$5,0)</f>
        <v>0</v>
      </c>
      <c r="U91" s="51">
        <f>IFERROR('EUROSTAT EB ktoe'!T91*Contents!$C$5,0)</f>
        <v>0</v>
      </c>
      <c r="V91" s="35">
        <f>IFERROR('EUROSTAT EB ktoe'!U91*Contents!$C$5,0)</f>
        <v>0</v>
      </c>
      <c r="W91" s="51">
        <f>IFERROR('EUROSTAT EB ktoe'!V91*Contents!$C$5,0)</f>
        <v>0</v>
      </c>
      <c r="X91" s="51">
        <f>IFERROR('EUROSTAT EB ktoe'!W91*Contents!$C$5,0)</f>
        <v>0</v>
      </c>
      <c r="Y91" s="51">
        <f>IFERROR('EUROSTAT EB ktoe'!X91*Contents!$C$5,0)</f>
        <v>0</v>
      </c>
      <c r="Z91" s="51">
        <f>IFERROR('EUROSTAT EB ktoe'!Y91*Contents!$C$5,0)</f>
        <v>0</v>
      </c>
      <c r="AA91" s="35">
        <f>IFERROR('EUROSTAT EB ktoe'!Z91*Contents!$C$5,0)</f>
        <v>0</v>
      </c>
      <c r="AB91" s="51">
        <f>IFERROR('EUROSTAT EB ktoe'!AA91*Contents!$C$5,0)</f>
        <v>0</v>
      </c>
      <c r="AC91" s="51">
        <f>IFERROR('EUROSTAT EB ktoe'!AB91*Contents!$C$5,0)</f>
        <v>0</v>
      </c>
      <c r="AD91" s="52">
        <f>IFERROR('EUROSTAT EB ktoe'!AC91*Contents!$C$5,0)</f>
        <v>0</v>
      </c>
      <c r="AE91" s="35">
        <f>IFERROR('EUROSTAT EB ktoe'!AD91*Contents!$C$5,0)</f>
        <v>0</v>
      </c>
      <c r="AF91" s="51">
        <f>IFERROR('EUROSTAT EB ktoe'!AE91*Contents!$C$5,0)</f>
        <v>0</v>
      </c>
      <c r="AG91" s="51">
        <f>IFERROR('EUROSTAT EB ktoe'!AF91*Contents!$C$5,0)</f>
        <v>0</v>
      </c>
      <c r="AH91" s="51">
        <f>IFERROR('EUROSTAT EB ktoe'!AG91*Contents!$C$5,0)</f>
        <v>0</v>
      </c>
      <c r="AI91" s="51">
        <f>IFERROR('EUROSTAT EB ktoe'!AH91*Contents!$C$5,0)</f>
        <v>0</v>
      </c>
      <c r="AJ91" s="51">
        <f>IFERROR('EUROSTAT EB ktoe'!AI91*Contents!$C$5,0)</f>
        <v>0</v>
      </c>
      <c r="AK91" s="51">
        <f>IFERROR('EUROSTAT EB ktoe'!AJ91*Contents!$C$5,0)</f>
        <v>0</v>
      </c>
      <c r="AL91" s="51">
        <f>IFERROR('EUROSTAT EB ktoe'!AK91*Contents!$C$5,0)</f>
        <v>0</v>
      </c>
      <c r="AM91" s="51">
        <f>IFERROR('EUROSTAT EB ktoe'!AL91*Contents!$C$5,0)</f>
        <v>0</v>
      </c>
      <c r="AN91" s="51">
        <f>IFERROR('EUROSTAT EB ktoe'!AM91*Contents!$C$5,0)</f>
        <v>0</v>
      </c>
      <c r="AO91" s="51">
        <f>IFERROR('EUROSTAT EB ktoe'!AN91*Contents!$C$5,0)</f>
        <v>0</v>
      </c>
      <c r="AP91" s="51">
        <f>IFERROR('EUROSTAT EB ktoe'!AO91*Contents!$C$5,0)</f>
        <v>0</v>
      </c>
      <c r="AQ91" s="51">
        <f>IFERROR('EUROSTAT EB ktoe'!AP91*Contents!$C$5,0)</f>
        <v>0</v>
      </c>
      <c r="AR91" s="51">
        <f>IFERROR('EUROSTAT EB ktoe'!AQ91*Contents!$C$5,0)</f>
        <v>0</v>
      </c>
      <c r="AS91" s="51">
        <f>IFERROR('EUROSTAT EB ktoe'!AR91*Contents!$C$5,0)</f>
        <v>0</v>
      </c>
      <c r="AT91" s="51">
        <f>IFERROR('EUROSTAT EB ktoe'!AS91*Contents!$C$5,0)</f>
        <v>0</v>
      </c>
      <c r="AU91" s="51">
        <f>IFERROR('EUROSTAT EB ktoe'!AT91*Contents!$C$5,0)</f>
        <v>0</v>
      </c>
      <c r="AV91" s="51">
        <f>IFERROR('EUROSTAT EB ktoe'!AU91*Contents!$C$5,0)</f>
        <v>0</v>
      </c>
      <c r="AW91" s="51">
        <f>IFERROR('EUROSTAT EB ktoe'!AV91*Contents!$C$5,0)</f>
        <v>0</v>
      </c>
      <c r="AX91" s="51">
        <f>IFERROR('EUROSTAT EB ktoe'!AW91*Contents!$C$5,0)</f>
        <v>0</v>
      </c>
      <c r="AY91" s="51">
        <f>IFERROR('EUROSTAT EB ktoe'!AX91*Contents!$C$5,0)</f>
        <v>0</v>
      </c>
      <c r="AZ91" s="51">
        <f>IFERROR('EUROSTAT EB ktoe'!AY91*Contents!$C$5,0)</f>
        <v>0</v>
      </c>
      <c r="BA91" s="51">
        <f>IFERROR('EUROSTAT EB ktoe'!AZ91*Contents!$C$5,0)</f>
        <v>0</v>
      </c>
      <c r="BB91" s="52">
        <f>IFERROR('EUROSTAT EB ktoe'!BA91*Contents!$C$5,0)</f>
        <v>0</v>
      </c>
      <c r="BC91" s="35">
        <f>IFERROR('EUROSTAT EB ktoe'!BB91*Contents!$C$5,0)</f>
        <v>0</v>
      </c>
      <c r="BD91" s="51">
        <f>IFERROR('EUROSTAT EB ktoe'!BC91*Contents!$C$5,0)</f>
        <v>0</v>
      </c>
      <c r="BE91" s="51">
        <f>IFERROR('EUROSTAT EB ktoe'!BD91*Contents!$C$5,0)</f>
        <v>0</v>
      </c>
      <c r="BF91" s="51">
        <f>IFERROR('EUROSTAT EB ktoe'!BE91*Contents!$C$5,0)</f>
        <v>0</v>
      </c>
      <c r="BG91" s="51">
        <f>IFERROR('EUROSTAT EB ktoe'!BF91*Contents!$C$5,0)</f>
        <v>0</v>
      </c>
      <c r="BH91" s="51">
        <f>IFERROR('EUROSTAT EB ktoe'!BG91*Contents!$C$5,0)</f>
        <v>0</v>
      </c>
      <c r="BI91" s="51">
        <f>IFERROR('EUROSTAT EB ktoe'!BH91*Contents!$C$5,0)</f>
        <v>0</v>
      </c>
      <c r="BJ91" s="51">
        <f>IFERROR('EUROSTAT EB ktoe'!BI91*Contents!$C$5,0)</f>
        <v>0</v>
      </c>
      <c r="BK91" s="51">
        <f>IFERROR('EUROSTAT EB ktoe'!BJ91*Contents!$C$5,0)</f>
        <v>0</v>
      </c>
      <c r="BL91" s="51">
        <f>IFERROR('EUROSTAT EB ktoe'!BK91*Contents!$C$5,0)</f>
        <v>0</v>
      </c>
      <c r="BM91" s="51">
        <f>IFERROR('EUROSTAT EB ktoe'!BL91*Contents!$C$5,0)</f>
        <v>0</v>
      </c>
      <c r="BN91" s="51">
        <f>IFERROR('EUROSTAT EB ktoe'!BM91*Contents!$C$5,0)</f>
        <v>0</v>
      </c>
      <c r="BO91" s="51">
        <f>IFERROR('EUROSTAT EB ktoe'!BN91*Contents!$C$5,0)</f>
        <v>0</v>
      </c>
      <c r="BP91" s="51">
        <f>IFERROR('EUROSTAT EB ktoe'!BO91*Contents!$C$5,0)</f>
        <v>0</v>
      </c>
      <c r="BQ91" s="51">
        <f>IFERROR('EUROSTAT EB ktoe'!BP91*Contents!$C$5,0)</f>
        <v>0</v>
      </c>
      <c r="BR91" s="51">
        <f>IFERROR('EUROSTAT EB ktoe'!BQ91*Contents!$C$5,0)</f>
        <v>0</v>
      </c>
      <c r="BS91" s="51">
        <f>IFERROR('EUROSTAT EB ktoe'!BR91*Contents!$C$5,0)</f>
        <v>0</v>
      </c>
      <c r="BT91" s="51">
        <f>IFERROR('EUROSTAT EB ktoe'!BS91*Contents!$C$5,0)</f>
        <v>0</v>
      </c>
      <c r="BU91" s="36">
        <f>IFERROR('EUROSTAT EB ktoe'!BT91*Contents!$C$5,0)</f>
        <v>0</v>
      </c>
      <c r="BV91" s="35">
        <f>IFERROR('EUROSTAT EB ktoe'!BU91*Contents!$C$5,0)</f>
        <v>0</v>
      </c>
      <c r="BW91" s="51">
        <f>IFERROR('EUROSTAT EB ktoe'!BV91*Contents!$C$5,0)</f>
        <v>0</v>
      </c>
      <c r="BX91" s="51">
        <f>IFERROR('EUROSTAT EB ktoe'!BW91*Contents!$C$5,0)</f>
        <v>0</v>
      </c>
      <c r="BY91" s="52">
        <f>IFERROR('EUROSTAT EB ktoe'!BX91*Contents!$C$5,0)</f>
        <v>0</v>
      </c>
      <c r="BZ91" s="52">
        <f>IFERROR('EUROSTAT EB ktoe'!BY91*Contents!$C$5,0)</f>
        <v>0</v>
      </c>
      <c r="CA91" s="52">
        <f>IFERROR('EUROSTAT EB ktoe'!BZ91*Contents!$C$5,0)</f>
        <v>0</v>
      </c>
      <c r="CB91" s="53">
        <f>IFERROR('EUROSTAT EB ktoe'!CA91*Contents!$C$5,0)</f>
        <v>0</v>
      </c>
      <c r="CC91" s="52">
        <f>IFERROR('EUROSTAT EB ktoe'!CB91*Contents!$C$5,0)</f>
        <v>0</v>
      </c>
    </row>
    <row r="92" spans="1:81" ht="11.25" customHeight="1" x14ac:dyDescent="0.2">
      <c r="A92" s="47" t="s">
        <v>146</v>
      </c>
      <c r="B92" s="48" t="s">
        <v>294</v>
      </c>
      <c r="C92" s="48"/>
      <c r="D92" s="48"/>
      <c r="E92" s="48"/>
      <c r="F92" s="48"/>
      <c r="G92" s="49"/>
      <c r="H92" s="50" t="s">
        <v>295</v>
      </c>
      <c r="I92" s="167" t="s">
        <v>568</v>
      </c>
      <c r="J92" s="35">
        <f>IFERROR('EUROSTAT EB ktoe'!I92*Contents!$C$5,0)</f>
        <v>0</v>
      </c>
      <c r="K92" s="35">
        <f>IFERROR('EUROSTAT EB ktoe'!J92*Contents!$C$5,0)</f>
        <v>0</v>
      </c>
      <c r="L92" s="51">
        <f>IFERROR('EUROSTAT EB ktoe'!K92*Contents!$C$5,0)</f>
        <v>0</v>
      </c>
      <c r="M92" s="51">
        <f>IFERROR('EUROSTAT EB ktoe'!L92*Contents!$C$5,0)</f>
        <v>0</v>
      </c>
      <c r="N92" s="51">
        <f>IFERROR('EUROSTAT EB ktoe'!M92*Contents!$C$5,0)</f>
        <v>0</v>
      </c>
      <c r="O92" s="51">
        <f>IFERROR('EUROSTAT EB ktoe'!N92*Contents!$C$5,0)</f>
        <v>0</v>
      </c>
      <c r="P92" s="51">
        <f>IFERROR('EUROSTAT EB ktoe'!O92*Contents!$C$5,0)</f>
        <v>0</v>
      </c>
      <c r="Q92" s="51">
        <f>IFERROR('EUROSTAT EB ktoe'!P92*Contents!$C$5,0)</f>
        <v>0</v>
      </c>
      <c r="R92" s="51">
        <f>IFERROR('EUROSTAT EB ktoe'!Q92*Contents!$C$5,0)</f>
        <v>0</v>
      </c>
      <c r="S92" s="51">
        <f>IFERROR('EUROSTAT EB ktoe'!R92*Contents!$C$5,0)</f>
        <v>0</v>
      </c>
      <c r="T92" s="51">
        <f>IFERROR('EUROSTAT EB ktoe'!S92*Contents!$C$5,0)</f>
        <v>0</v>
      </c>
      <c r="U92" s="51">
        <f>IFERROR('EUROSTAT EB ktoe'!T92*Contents!$C$5,0)</f>
        <v>0</v>
      </c>
      <c r="V92" s="35">
        <f>IFERROR('EUROSTAT EB ktoe'!U92*Contents!$C$5,0)</f>
        <v>0</v>
      </c>
      <c r="W92" s="51">
        <f>IFERROR('EUROSTAT EB ktoe'!V92*Contents!$C$5,0)</f>
        <v>0</v>
      </c>
      <c r="X92" s="51">
        <f>IFERROR('EUROSTAT EB ktoe'!W92*Contents!$C$5,0)</f>
        <v>0</v>
      </c>
      <c r="Y92" s="51">
        <f>IFERROR('EUROSTAT EB ktoe'!X92*Contents!$C$5,0)</f>
        <v>0</v>
      </c>
      <c r="Z92" s="51">
        <f>IFERROR('EUROSTAT EB ktoe'!Y92*Contents!$C$5,0)</f>
        <v>0</v>
      </c>
      <c r="AA92" s="35">
        <f>IFERROR('EUROSTAT EB ktoe'!Z92*Contents!$C$5,0)</f>
        <v>0</v>
      </c>
      <c r="AB92" s="51">
        <f>IFERROR('EUROSTAT EB ktoe'!AA92*Contents!$C$5,0)</f>
        <v>0</v>
      </c>
      <c r="AC92" s="51">
        <f>IFERROR('EUROSTAT EB ktoe'!AB92*Contents!$C$5,0)</f>
        <v>0</v>
      </c>
      <c r="AD92" s="52">
        <f>IFERROR('EUROSTAT EB ktoe'!AC92*Contents!$C$5,0)</f>
        <v>0</v>
      </c>
      <c r="AE92" s="35">
        <f>IFERROR('EUROSTAT EB ktoe'!AD92*Contents!$C$5,0)</f>
        <v>0</v>
      </c>
      <c r="AF92" s="51">
        <f>IFERROR('EUROSTAT EB ktoe'!AE92*Contents!$C$5,0)</f>
        <v>0</v>
      </c>
      <c r="AG92" s="51">
        <f>IFERROR('EUROSTAT EB ktoe'!AF92*Contents!$C$5,0)</f>
        <v>0</v>
      </c>
      <c r="AH92" s="51">
        <f>IFERROR('EUROSTAT EB ktoe'!AG92*Contents!$C$5,0)</f>
        <v>0</v>
      </c>
      <c r="AI92" s="51">
        <f>IFERROR('EUROSTAT EB ktoe'!AH92*Contents!$C$5,0)</f>
        <v>0</v>
      </c>
      <c r="AJ92" s="51">
        <f>IFERROR('EUROSTAT EB ktoe'!AI92*Contents!$C$5,0)</f>
        <v>0</v>
      </c>
      <c r="AK92" s="51">
        <f>IFERROR('EUROSTAT EB ktoe'!AJ92*Contents!$C$5,0)</f>
        <v>0</v>
      </c>
      <c r="AL92" s="51">
        <f>IFERROR('EUROSTAT EB ktoe'!AK92*Contents!$C$5,0)</f>
        <v>0</v>
      </c>
      <c r="AM92" s="51">
        <f>IFERROR('EUROSTAT EB ktoe'!AL92*Contents!$C$5,0)</f>
        <v>0</v>
      </c>
      <c r="AN92" s="51">
        <f>IFERROR('EUROSTAT EB ktoe'!AM92*Contents!$C$5,0)</f>
        <v>0</v>
      </c>
      <c r="AO92" s="51">
        <f>IFERROR('EUROSTAT EB ktoe'!AN92*Contents!$C$5,0)</f>
        <v>0</v>
      </c>
      <c r="AP92" s="51">
        <f>IFERROR('EUROSTAT EB ktoe'!AO92*Contents!$C$5,0)</f>
        <v>0</v>
      </c>
      <c r="AQ92" s="51">
        <f>IFERROR('EUROSTAT EB ktoe'!AP92*Contents!$C$5,0)</f>
        <v>0</v>
      </c>
      <c r="AR92" s="51">
        <f>IFERROR('EUROSTAT EB ktoe'!AQ92*Contents!$C$5,0)</f>
        <v>0</v>
      </c>
      <c r="AS92" s="51">
        <f>IFERROR('EUROSTAT EB ktoe'!AR92*Contents!$C$5,0)</f>
        <v>0</v>
      </c>
      <c r="AT92" s="51">
        <f>IFERROR('EUROSTAT EB ktoe'!AS92*Contents!$C$5,0)</f>
        <v>0</v>
      </c>
      <c r="AU92" s="51">
        <f>IFERROR('EUROSTAT EB ktoe'!AT92*Contents!$C$5,0)</f>
        <v>0</v>
      </c>
      <c r="AV92" s="51">
        <f>IFERROR('EUROSTAT EB ktoe'!AU92*Contents!$C$5,0)</f>
        <v>0</v>
      </c>
      <c r="AW92" s="51">
        <f>IFERROR('EUROSTAT EB ktoe'!AV92*Contents!$C$5,0)</f>
        <v>0</v>
      </c>
      <c r="AX92" s="51">
        <f>IFERROR('EUROSTAT EB ktoe'!AW92*Contents!$C$5,0)</f>
        <v>0</v>
      </c>
      <c r="AY92" s="51">
        <f>IFERROR('EUROSTAT EB ktoe'!AX92*Contents!$C$5,0)</f>
        <v>0</v>
      </c>
      <c r="AZ92" s="51">
        <f>IFERROR('EUROSTAT EB ktoe'!AY92*Contents!$C$5,0)</f>
        <v>0</v>
      </c>
      <c r="BA92" s="51">
        <f>IFERROR('EUROSTAT EB ktoe'!AZ92*Contents!$C$5,0)</f>
        <v>0</v>
      </c>
      <c r="BB92" s="52">
        <f>IFERROR('EUROSTAT EB ktoe'!BA92*Contents!$C$5,0)</f>
        <v>0</v>
      </c>
      <c r="BC92" s="35">
        <f>IFERROR('EUROSTAT EB ktoe'!BB92*Contents!$C$5,0)</f>
        <v>0</v>
      </c>
      <c r="BD92" s="51">
        <f>IFERROR('EUROSTAT EB ktoe'!BC92*Contents!$C$5,0)</f>
        <v>0</v>
      </c>
      <c r="BE92" s="51">
        <f>IFERROR('EUROSTAT EB ktoe'!BD92*Contents!$C$5,0)</f>
        <v>0</v>
      </c>
      <c r="BF92" s="51">
        <f>IFERROR('EUROSTAT EB ktoe'!BE92*Contents!$C$5,0)</f>
        <v>0</v>
      </c>
      <c r="BG92" s="51">
        <f>IFERROR('EUROSTAT EB ktoe'!BF92*Contents!$C$5,0)</f>
        <v>0</v>
      </c>
      <c r="BH92" s="51">
        <f>IFERROR('EUROSTAT EB ktoe'!BG92*Contents!$C$5,0)</f>
        <v>0</v>
      </c>
      <c r="BI92" s="51">
        <f>IFERROR('EUROSTAT EB ktoe'!BH92*Contents!$C$5,0)</f>
        <v>0</v>
      </c>
      <c r="BJ92" s="51">
        <f>IFERROR('EUROSTAT EB ktoe'!BI92*Contents!$C$5,0)</f>
        <v>0</v>
      </c>
      <c r="BK92" s="51">
        <f>IFERROR('EUROSTAT EB ktoe'!BJ92*Contents!$C$5,0)</f>
        <v>0</v>
      </c>
      <c r="BL92" s="51">
        <f>IFERROR('EUROSTAT EB ktoe'!BK92*Contents!$C$5,0)</f>
        <v>0</v>
      </c>
      <c r="BM92" s="51">
        <f>IFERROR('EUROSTAT EB ktoe'!BL92*Contents!$C$5,0)</f>
        <v>0</v>
      </c>
      <c r="BN92" s="51">
        <f>IFERROR('EUROSTAT EB ktoe'!BM92*Contents!$C$5,0)</f>
        <v>0</v>
      </c>
      <c r="BO92" s="51">
        <f>IFERROR('EUROSTAT EB ktoe'!BN92*Contents!$C$5,0)</f>
        <v>0</v>
      </c>
      <c r="BP92" s="51">
        <f>IFERROR('EUROSTAT EB ktoe'!BO92*Contents!$C$5,0)</f>
        <v>0</v>
      </c>
      <c r="BQ92" s="51">
        <f>IFERROR('EUROSTAT EB ktoe'!BP92*Contents!$C$5,0)</f>
        <v>0</v>
      </c>
      <c r="BR92" s="51">
        <f>IFERROR('EUROSTAT EB ktoe'!BQ92*Contents!$C$5,0)</f>
        <v>0</v>
      </c>
      <c r="BS92" s="51">
        <f>IFERROR('EUROSTAT EB ktoe'!BR92*Contents!$C$5,0)</f>
        <v>0</v>
      </c>
      <c r="BT92" s="51">
        <f>IFERROR('EUROSTAT EB ktoe'!BS92*Contents!$C$5,0)</f>
        <v>0</v>
      </c>
      <c r="BU92" s="36">
        <f>IFERROR('EUROSTAT EB ktoe'!BT92*Contents!$C$5,0)</f>
        <v>0</v>
      </c>
      <c r="BV92" s="35">
        <f>IFERROR('EUROSTAT EB ktoe'!BU92*Contents!$C$5,0)</f>
        <v>0</v>
      </c>
      <c r="BW92" s="51">
        <f>IFERROR('EUROSTAT EB ktoe'!BV92*Contents!$C$5,0)</f>
        <v>0</v>
      </c>
      <c r="BX92" s="51">
        <f>IFERROR('EUROSTAT EB ktoe'!BW92*Contents!$C$5,0)</f>
        <v>0</v>
      </c>
      <c r="BY92" s="52">
        <f>IFERROR('EUROSTAT EB ktoe'!BX92*Contents!$C$5,0)</f>
        <v>0</v>
      </c>
      <c r="BZ92" s="52">
        <f>IFERROR('EUROSTAT EB ktoe'!BY92*Contents!$C$5,0)</f>
        <v>0</v>
      </c>
      <c r="CA92" s="52">
        <f>IFERROR('EUROSTAT EB ktoe'!BZ92*Contents!$C$5,0)</f>
        <v>0</v>
      </c>
      <c r="CB92" s="53">
        <f>IFERROR('EUROSTAT EB ktoe'!CA92*Contents!$C$5,0)</f>
        <v>0</v>
      </c>
      <c r="CC92" s="52">
        <f>IFERROR('EUROSTAT EB ktoe'!CB92*Contents!$C$5,0)</f>
        <v>0</v>
      </c>
    </row>
    <row r="93" spans="1:81" ht="11.25" customHeight="1" x14ac:dyDescent="0.2">
      <c r="A93" s="47" t="s">
        <v>146</v>
      </c>
      <c r="B93" s="48" t="s">
        <v>296</v>
      </c>
      <c r="C93" s="48"/>
      <c r="D93" s="48"/>
      <c r="E93" s="48"/>
      <c r="F93" s="48"/>
      <c r="G93" s="49"/>
      <c r="H93" s="50" t="s">
        <v>297</v>
      </c>
      <c r="I93" s="167" t="s">
        <v>569</v>
      </c>
      <c r="J93" s="35">
        <f>IFERROR('EUROSTAT EB ktoe'!I93*Contents!$C$5,0)</f>
        <v>0</v>
      </c>
      <c r="K93" s="35">
        <f>IFERROR('EUROSTAT EB ktoe'!J93*Contents!$C$5,0)</f>
        <v>0</v>
      </c>
      <c r="L93" s="51">
        <f>IFERROR('EUROSTAT EB ktoe'!K93*Contents!$C$5,0)</f>
        <v>0</v>
      </c>
      <c r="M93" s="51">
        <f>IFERROR('EUROSTAT EB ktoe'!L93*Contents!$C$5,0)</f>
        <v>0</v>
      </c>
      <c r="N93" s="51">
        <f>IFERROR('EUROSTAT EB ktoe'!M93*Contents!$C$5,0)</f>
        <v>0</v>
      </c>
      <c r="O93" s="51">
        <f>IFERROR('EUROSTAT EB ktoe'!N93*Contents!$C$5,0)</f>
        <v>0</v>
      </c>
      <c r="P93" s="51">
        <f>IFERROR('EUROSTAT EB ktoe'!O93*Contents!$C$5,0)</f>
        <v>0</v>
      </c>
      <c r="Q93" s="51">
        <f>IFERROR('EUROSTAT EB ktoe'!P93*Contents!$C$5,0)</f>
        <v>0</v>
      </c>
      <c r="R93" s="51">
        <f>IFERROR('EUROSTAT EB ktoe'!Q93*Contents!$C$5,0)</f>
        <v>0</v>
      </c>
      <c r="S93" s="51">
        <f>IFERROR('EUROSTAT EB ktoe'!R93*Contents!$C$5,0)</f>
        <v>0</v>
      </c>
      <c r="T93" s="51">
        <f>IFERROR('EUROSTAT EB ktoe'!S93*Contents!$C$5,0)</f>
        <v>0</v>
      </c>
      <c r="U93" s="51">
        <f>IFERROR('EUROSTAT EB ktoe'!T93*Contents!$C$5,0)</f>
        <v>0</v>
      </c>
      <c r="V93" s="35">
        <f>IFERROR('EUROSTAT EB ktoe'!U93*Contents!$C$5,0)</f>
        <v>0</v>
      </c>
      <c r="W93" s="51">
        <f>IFERROR('EUROSTAT EB ktoe'!V93*Contents!$C$5,0)</f>
        <v>0</v>
      </c>
      <c r="X93" s="51">
        <f>IFERROR('EUROSTAT EB ktoe'!W93*Contents!$C$5,0)</f>
        <v>0</v>
      </c>
      <c r="Y93" s="51">
        <f>IFERROR('EUROSTAT EB ktoe'!X93*Contents!$C$5,0)</f>
        <v>0</v>
      </c>
      <c r="Z93" s="51">
        <f>IFERROR('EUROSTAT EB ktoe'!Y93*Contents!$C$5,0)</f>
        <v>0</v>
      </c>
      <c r="AA93" s="35">
        <f>IFERROR('EUROSTAT EB ktoe'!Z93*Contents!$C$5,0)</f>
        <v>0</v>
      </c>
      <c r="AB93" s="51">
        <f>IFERROR('EUROSTAT EB ktoe'!AA93*Contents!$C$5,0)</f>
        <v>0</v>
      </c>
      <c r="AC93" s="51">
        <f>IFERROR('EUROSTAT EB ktoe'!AB93*Contents!$C$5,0)</f>
        <v>0</v>
      </c>
      <c r="AD93" s="52">
        <f>IFERROR('EUROSTAT EB ktoe'!AC93*Contents!$C$5,0)</f>
        <v>0</v>
      </c>
      <c r="AE93" s="35">
        <f>IFERROR('EUROSTAT EB ktoe'!AD93*Contents!$C$5,0)</f>
        <v>0</v>
      </c>
      <c r="AF93" s="51">
        <f>IFERROR('EUROSTAT EB ktoe'!AE93*Contents!$C$5,0)</f>
        <v>0</v>
      </c>
      <c r="AG93" s="51">
        <f>IFERROR('EUROSTAT EB ktoe'!AF93*Contents!$C$5,0)</f>
        <v>0</v>
      </c>
      <c r="AH93" s="51">
        <f>IFERROR('EUROSTAT EB ktoe'!AG93*Contents!$C$5,0)</f>
        <v>0</v>
      </c>
      <c r="AI93" s="51">
        <f>IFERROR('EUROSTAT EB ktoe'!AH93*Contents!$C$5,0)</f>
        <v>0</v>
      </c>
      <c r="AJ93" s="51">
        <f>IFERROR('EUROSTAT EB ktoe'!AI93*Contents!$C$5,0)</f>
        <v>0</v>
      </c>
      <c r="AK93" s="51">
        <f>IFERROR('EUROSTAT EB ktoe'!AJ93*Contents!$C$5,0)</f>
        <v>0</v>
      </c>
      <c r="AL93" s="51">
        <f>IFERROR('EUROSTAT EB ktoe'!AK93*Contents!$C$5,0)</f>
        <v>0</v>
      </c>
      <c r="AM93" s="51">
        <f>IFERROR('EUROSTAT EB ktoe'!AL93*Contents!$C$5,0)</f>
        <v>0</v>
      </c>
      <c r="AN93" s="51">
        <f>IFERROR('EUROSTAT EB ktoe'!AM93*Contents!$C$5,0)</f>
        <v>0</v>
      </c>
      <c r="AO93" s="51">
        <f>IFERROR('EUROSTAT EB ktoe'!AN93*Contents!$C$5,0)</f>
        <v>0</v>
      </c>
      <c r="AP93" s="51">
        <f>IFERROR('EUROSTAT EB ktoe'!AO93*Contents!$C$5,0)</f>
        <v>0</v>
      </c>
      <c r="AQ93" s="51">
        <f>IFERROR('EUROSTAT EB ktoe'!AP93*Contents!$C$5,0)</f>
        <v>0</v>
      </c>
      <c r="AR93" s="51">
        <f>IFERROR('EUROSTAT EB ktoe'!AQ93*Contents!$C$5,0)</f>
        <v>0</v>
      </c>
      <c r="AS93" s="51">
        <f>IFERROR('EUROSTAT EB ktoe'!AR93*Contents!$C$5,0)</f>
        <v>0</v>
      </c>
      <c r="AT93" s="51">
        <f>IFERROR('EUROSTAT EB ktoe'!AS93*Contents!$C$5,0)</f>
        <v>0</v>
      </c>
      <c r="AU93" s="51">
        <f>IFERROR('EUROSTAT EB ktoe'!AT93*Contents!$C$5,0)</f>
        <v>0</v>
      </c>
      <c r="AV93" s="51">
        <f>IFERROR('EUROSTAT EB ktoe'!AU93*Contents!$C$5,0)</f>
        <v>0</v>
      </c>
      <c r="AW93" s="51">
        <f>IFERROR('EUROSTAT EB ktoe'!AV93*Contents!$C$5,0)</f>
        <v>0</v>
      </c>
      <c r="AX93" s="51">
        <f>IFERROR('EUROSTAT EB ktoe'!AW93*Contents!$C$5,0)</f>
        <v>0</v>
      </c>
      <c r="AY93" s="51">
        <f>IFERROR('EUROSTAT EB ktoe'!AX93*Contents!$C$5,0)</f>
        <v>0</v>
      </c>
      <c r="AZ93" s="51">
        <f>IFERROR('EUROSTAT EB ktoe'!AY93*Contents!$C$5,0)</f>
        <v>0</v>
      </c>
      <c r="BA93" s="51">
        <f>IFERROR('EUROSTAT EB ktoe'!AZ93*Contents!$C$5,0)</f>
        <v>0</v>
      </c>
      <c r="BB93" s="52">
        <f>IFERROR('EUROSTAT EB ktoe'!BA93*Contents!$C$5,0)</f>
        <v>0</v>
      </c>
      <c r="BC93" s="35">
        <f>IFERROR('EUROSTAT EB ktoe'!BB93*Contents!$C$5,0)</f>
        <v>0</v>
      </c>
      <c r="BD93" s="51">
        <f>IFERROR('EUROSTAT EB ktoe'!BC93*Contents!$C$5,0)</f>
        <v>0</v>
      </c>
      <c r="BE93" s="51">
        <f>IFERROR('EUROSTAT EB ktoe'!BD93*Contents!$C$5,0)</f>
        <v>0</v>
      </c>
      <c r="BF93" s="51">
        <f>IFERROR('EUROSTAT EB ktoe'!BE93*Contents!$C$5,0)</f>
        <v>0</v>
      </c>
      <c r="BG93" s="51">
        <f>IFERROR('EUROSTAT EB ktoe'!BF93*Contents!$C$5,0)</f>
        <v>0</v>
      </c>
      <c r="BH93" s="51">
        <f>IFERROR('EUROSTAT EB ktoe'!BG93*Contents!$C$5,0)</f>
        <v>0</v>
      </c>
      <c r="BI93" s="51">
        <f>IFERROR('EUROSTAT EB ktoe'!BH93*Contents!$C$5,0)</f>
        <v>0</v>
      </c>
      <c r="BJ93" s="51">
        <f>IFERROR('EUROSTAT EB ktoe'!BI93*Contents!$C$5,0)</f>
        <v>0</v>
      </c>
      <c r="BK93" s="51">
        <f>IFERROR('EUROSTAT EB ktoe'!BJ93*Contents!$C$5,0)</f>
        <v>0</v>
      </c>
      <c r="BL93" s="51">
        <f>IFERROR('EUROSTAT EB ktoe'!BK93*Contents!$C$5,0)</f>
        <v>0</v>
      </c>
      <c r="BM93" s="51">
        <f>IFERROR('EUROSTAT EB ktoe'!BL93*Contents!$C$5,0)</f>
        <v>0</v>
      </c>
      <c r="BN93" s="51">
        <f>IFERROR('EUROSTAT EB ktoe'!BM93*Contents!$C$5,0)</f>
        <v>0</v>
      </c>
      <c r="BO93" s="51">
        <f>IFERROR('EUROSTAT EB ktoe'!BN93*Contents!$C$5,0)</f>
        <v>0</v>
      </c>
      <c r="BP93" s="51">
        <f>IFERROR('EUROSTAT EB ktoe'!BO93*Contents!$C$5,0)</f>
        <v>0</v>
      </c>
      <c r="BQ93" s="51">
        <f>IFERROR('EUROSTAT EB ktoe'!BP93*Contents!$C$5,0)</f>
        <v>0</v>
      </c>
      <c r="BR93" s="51">
        <f>IFERROR('EUROSTAT EB ktoe'!BQ93*Contents!$C$5,0)</f>
        <v>0</v>
      </c>
      <c r="BS93" s="51">
        <f>IFERROR('EUROSTAT EB ktoe'!BR93*Contents!$C$5,0)</f>
        <v>0</v>
      </c>
      <c r="BT93" s="51">
        <f>IFERROR('EUROSTAT EB ktoe'!BS93*Contents!$C$5,0)</f>
        <v>0</v>
      </c>
      <c r="BU93" s="36">
        <f>IFERROR('EUROSTAT EB ktoe'!BT93*Contents!$C$5,0)</f>
        <v>0</v>
      </c>
      <c r="BV93" s="35">
        <f>IFERROR('EUROSTAT EB ktoe'!BU93*Contents!$C$5,0)</f>
        <v>0</v>
      </c>
      <c r="BW93" s="51">
        <f>IFERROR('EUROSTAT EB ktoe'!BV93*Contents!$C$5,0)</f>
        <v>0</v>
      </c>
      <c r="BX93" s="51">
        <f>IFERROR('EUROSTAT EB ktoe'!BW93*Contents!$C$5,0)</f>
        <v>0</v>
      </c>
      <c r="BY93" s="52">
        <f>IFERROR('EUROSTAT EB ktoe'!BX93*Contents!$C$5,0)</f>
        <v>0</v>
      </c>
      <c r="BZ93" s="52">
        <f>IFERROR('EUROSTAT EB ktoe'!BY93*Contents!$C$5,0)</f>
        <v>0</v>
      </c>
      <c r="CA93" s="52">
        <f>IFERROR('EUROSTAT EB ktoe'!BZ93*Contents!$C$5,0)</f>
        <v>0</v>
      </c>
      <c r="CB93" s="53">
        <f>IFERROR('EUROSTAT EB ktoe'!CA93*Contents!$C$5,0)</f>
        <v>0</v>
      </c>
      <c r="CC93" s="52">
        <f>IFERROR('EUROSTAT EB ktoe'!CB93*Contents!$C$5,0)</f>
        <v>0</v>
      </c>
    </row>
    <row r="94" spans="1:81" ht="11.25" customHeight="1" x14ac:dyDescent="0.2">
      <c r="A94" s="47" t="s">
        <v>146</v>
      </c>
      <c r="B94" s="48" t="s">
        <v>230</v>
      </c>
      <c r="C94" s="48"/>
      <c r="D94" s="48"/>
      <c r="E94" s="48"/>
      <c r="F94" s="48"/>
      <c r="G94" s="49"/>
      <c r="H94" s="50" t="s">
        <v>298</v>
      </c>
      <c r="I94" s="167" t="s">
        <v>570</v>
      </c>
      <c r="J94" s="35">
        <f>IFERROR('EUROSTAT EB ktoe'!I94*Contents!$C$5,0)</f>
        <v>0</v>
      </c>
      <c r="K94" s="35">
        <f>IFERROR('EUROSTAT EB ktoe'!J94*Contents!$C$5,0)</f>
        <v>0</v>
      </c>
      <c r="L94" s="51">
        <f>IFERROR('EUROSTAT EB ktoe'!K94*Contents!$C$5,0)</f>
        <v>0</v>
      </c>
      <c r="M94" s="51">
        <f>IFERROR('EUROSTAT EB ktoe'!L94*Contents!$C$5,0)</f>
        <v>0</v>
      </c>
      <c r="N94" s="51">
        <f>IFERROR('EUROSTAT EB ktoe'!M94*Contents!$C$5,0)</f>
        <v>0</v>
      </c>
      <c r="O94" s="51">
        <f>IFERROR('EUROSTAT EB ktoe'!N94*Contents!$C$5,0)</f>
        <v>0</v>
      </c>
      <c r="P94" s="51">
        <f>IFERROR('EUROSTAT EB ktoe'!O94*Contents!$C$5,0)</f>
        <v>0</v>
      </c>
      <c r="Q94" s="51">
        <f>IFERROR('EUROSTAT EB ktoe'!P94*Contents!$C$5,0)</f>
        <v>0</v>
      </c>
      <c r="R94" s="51">
        <f>IFERROR('EUROSTAT EB ktoe'!Q94*Contents!$C$5,0)</f>
        <v>0</v>
      </c>
      <c r="S94" s="51">
        <f>IFERROR('EUROSTAT EB ktoe'!R94*Contents!$C$5,0)</f>
        <v>0</v>
      </c>
      <c r="T94" s="51">
        <f>IFERROR('EUROSTAT EB ktoe'!S94*Contents!$C$5,0)</f>
        <v>0</v>
      </c>
      <c r="U94" s="51">
        <f>IFERROR('EUROSTAT EB ktoe'!T94*Contents!$C$5,0)</f>
        <v>0</v>
      </c>
      <c r="V94" s="35">
        <f>IFERROR('EUROSTAT EB ktoe'!U94*Contents!$C$5,0)</f>
        <v>0</v>
      </c>
      <c r="W94" s="51">
        <f>IFERROR('EUROSTAT EB ktoe'!V94*Contents!$C$5,0)</f>
        <v>0</v>
      </c>
      <c r="X94" s="51">
        <f>IFERROR('EUROSTAT EB ktoe'!W94*Contents!$C$5,0)</f>
        <v>0</v>
      </c>
      <c r="Y94" s="51">
        <f>IFERROR('EUROSTAT EB ktoe'!X94*Contents!$C$5,0)</f>
        <v>0</v>
      </c>
      <c r="Z94" s="51">
        <f>IFERROR('EUROSTAT EB ktoe'!Y94*Contents!$C$5,0)</f>
        <v>0</v>
      </c>
      <c r="AA94" s="35">
        <f>IFERROR('EUROSTAT EB ktoe'!Z94*Contents!$C$5,0)</f>
        <v>0</v>
      </c>
      <c r="AB94" s="51">
        <f>IFERROR('EUROSTAT EB ktoe'!AA94*Contents!$C$5,0)</f>
        <v>0</v>
      </c>
      <c r="AC94" s="51">
        <f>IFERROR('EUROSTAT EB ktoe'!AB94*Contents!$C$5,0)</f>
        <v>0</v>
      </c>
      <c r="AD94" s="52">
        <f>IFERROR('EUROSTAT EB ktoe'!AC94*Contents!$C$5,0)</f>
        <v>0</v>
      </c>
      <c r="AE94" s="35">
        <f>IFERROR('EUROSTAT EB ktoe'!AD94*Contents!$C$5,0)</f>
        <v>0</v>
      </c>
      <c r="AF94" s="51">
        <f>IFERROR('EUROSTAT EB ktoe'!AE94*Contents!$C$5,0)</f>
        <v>0</v>
      </c>
      <c r="AG94" s="51">
        <f>IFERROR('EUROSTAT EB ktoe'!AF94*Contents!$C$5,0)</f>
        <v>0</v>
      </c>
      <c r="AH94" s="51">
        <f>IFERROR('EUROSTAT EB ktoe'!AG94*Contents!$C$5,0)</f>
        <v>0</v>
      </c>
      <c r="AI94" s="51">
        <f>IFERROR('EUROSTAT EB ktoe'!AH94*Contents!$C$5,0)</f>
        <v>0</v>
      </c>
      <c r="AJ94" s="51">
        <f>IFERROR('EUROSTAT EB ktoe'!AI94*Contents!$C$5,0)</f>
        <v>0</v>
      </c>
      <c r="AK94" s="51">
        <f>IFERROR('EUROSTAT EB ktoe'!AJ94*Contents!$C$5,0)</f>
        <v>0</v>
      </c>
      <c r="AL94" s="51">
        <f>IFERROR('EUROSTAT EB ktoe'!AK94*Contents!$C$5,0)</f>
        <v>0</v>
      </c>
      <c r="AM94" s="51">
        <f>IFERROR('EUROSTAT EB ktoe'!AL94*Contents!$C$5,0)</f>
        <v>0</v>
      </c>
      <c r="AN94" s="51">
        <f>IFERROR('EUROSTAT EB ktoe'!AM94*Contents!$C$5,0)</f>
        <v>0</v>
      </c>
      <c r="AO94" s="51">
        <f>IFERROR('EUROSTAT EB ktoe'!AN94*Contents!$C$5,0)</f>
        <v>0</v>
      </c>
      <c r="AP94" s="51">
        <f>IFERROR('EUROSTAT EB ktoe'!AO94*Contents!$C$5,0)</f>
        <v>0</v>
      </c>
      <c r="AQ94" s="51">
        <f>IFERROR('EUROSTAT EB ktoe'!AP94*Contents!$C$5,0)</f>
        <v>0</v>
      </c>
      <c r="AR94" s="51">
        <f>IFERROR('EUROSTAT EB ktoe'!AQ94*Contents!$C$5,0)</f>
        <v>0</v>
      </c>
      <c r="AS94" s="51">
        <f>IFERROR('EUROSTAT EB ktoe'!AR94*Contents!$C$5,0)</f>
        <v>0</v>
      </c>
      <c r="AT94" s="51">
        <f>IFERROR('EUROSTAT EB ktoe'!AS94*Contents!$C$5,0)</f>
        <v>0</v>
      </c>
      <c r="AU94" s="51">
        <f>IFERROR('EUROSTAT EB ktoe'!AT94*Contents!$C$5,0)</f>
        <v>0</v>
      </c>
      <c r="AV94" s="51">
        <f>IFERROR('EUROSTAT EB ktoe'!AU94*Contents!$C$5,0)</f>
        <v>0</v>
      </c>
      <c r="AW94" s="51">
        <f>IFERROR('EUROSTAT EB ktoe'!AV94*Contents!$C$5,0)</f>
        <v>0</v>
      </c>
      <c r="AX94" s="51">
        <f>IFERROR('EUROSTAT EB ktoe'!AW94*Contents!$C$5,0)</f>
        <v>0</v>
      </c>
      <c r="AY94" s="51">
        <f>IFERROR('EUROSTAT EB ktoe'!AX94*Contents!$C$5,0)</f>
        <v>0</v>
      </c>
      <c r="AZ94" s="51">
        <f>IFERROR('EUROSTAT EB ktoe'!AY94*Contents!$C$5,0)</f>
        <v>0</v>
      </c>
      <c r="BA94" s="51">
        <f>IFERROR('EUROSTAT EB ktoe'!AZ94*Contents!$C$5,0)</f>
        <v>0</v>
      </c>
      <c r="BB94" s="52">
        <f>IFERROR('EUROSTAT EB ktoe'!BA94*Contents!$C$5,0)</f>
        <v>0</v>
      </c>
      <c r="BC94" s="35">
        <f>IFERROR('EUROSTAT EB ktoe'!BB94*Contents!$C$5,0)</f>
        <v>0</v>
      </c>
      <c r="BD94" s="51">
        <f>IFERROR('EUROSTAT EB ktoe'!BC94*Contents!$C$5,0)</f>
        <v>0</v>
      </c>
      <c r="BE94" s="51">
        <f>IFERROR('EUROSTAT EB ktoe'!BD94*Contents!$C$5,0)</f>
        <v>0</v>
      </c>
      <c r="BF94" s="51">
        <f>IFERROR('EUROSTAT EB ktoe'!BE94*Contents!$C$5,0)</f>
        <v>0</v>
      </c>
      <c r="BG94" s="51">
        <f>IFERROR('EUROSTAT EB ktoe'!BF94*Contents!$C$5,0)</f>
        <v>0</v>
      </c>
      <c r="BH94" s="51">
        <f>IFERROR('EUROSTAT EB ktoe'!BG94*Contents!$C$5,0)</f>
        <v>0</v>
      </c>
      <c r="BI94" s="51">
        <f>IFERROR('EUROSTAT EB ktoe'!BH94*Contents!$C$5,0)</f>
        <v>0</v>
      </c>
      <c r="BJ94" s="51">
        <f>IFERROR('EUROSTAT EB ktoe'!BI94*Contents!$C$5,0)</f>
        <v>0</v>
      </c>
      <c r="BK94" s="51">
        <f>IFERROR('EUROSTAT EB ktoe'!BJ94*Contents!$C$5,0)</f>
        <v>0</v>
      </c>
      <c r="BL94" s="51">
        <f>IFERROR('EUROSTAT EB ktoe'!BK94*Contents!$C$5,0)</f>
        <v>0</v>
      </c>
      <c r="BM94" s="51">
        <f>IFERROR('EUROSTAT EB ktoe'!BL94*Contents!$C$5,0)</f>
        <v>0</v>
      </c>
      <c r="BN94" s="51">
        <f>IFERROR('EUROSTAT EB ktoe'!BM94*Contents!$C$5,0)</f>
        <v>0</v>
      </c>
      <c r="BO94" s="51">
        <f>IFERROR('EUROSTAT EB ktoe'!BN94*Contents!$C$5,0)</f>
        <v>0</v>
      </c>
      <c r="BP94" s="51">
        <f>IFERROR('EUROSTAT EB ktoe'!BO94*Contents!$C$5,0)</f>
        <v>0</v>
      </c>
      <c r="BQ94" s="51">
        <f>IFERROR('EUROSTAT EB ktoe'!BP94*Contents!$C$5,0)</f>
        <v>0</v>
      </c>
      <c r="BR94" s="51">
        <f>IFERROR('EUROSTAT EB ktoe'!BQ94*Contents!$C$5,0)</f>
        <v>0</v>
      </c>
      <c r="BS94" s="51">
        <f>IFERROR('EUROSTAT EB ktoe'!BR94*Contents!$C$5,0)</f>
        <v>0</v>
      </c>
      <c r="BT94" s="51">
        <f>IFERROR('EUROSTAT EB ktoe'!BS94*Contents!$C$5,0)</f>
        <v>0</v>
      </c>
      <c r="BU94" s="36">
        <f>IFERROR('EUROSTAT EB ktoe'!BT94*Contents!$C$5,0)</f>
        <v>0</v>
      </c>
      <c r="BV94" s="35">
        <f>IFERROR('EUROSTAT EB ktoe'!BU94*Contents!$C$5,0)</f>
        <v>0</v>
      </c>
      <c r="BW94" s="51">
        <f>IFERROR('EUROSTAT EB ktoe'!BV94*Contents!$C$5,0)</f>
        <v>0</v>
      </c>
      <c r="BX94" s="51">
        <f>IFERROR('EUROSTAT EB ktoe'!BW94*Contents!$C$5,0)</f>
        <v>0</v>
      </c>
      <c r="BY94" s="52">
        <f>IFERROR('EUROSTAT EB ktoe'!BX94*Contents!$C$5,0)</f>
        <v>0</v>
      </c>
      <c r="BZ94" s="52">
        <f>IFERROR('EUROSTAT EB ktoe'!BY94*Contents!$C$5,0)</f>
        <v>0</v>
      </c>
      <c r="CA94" s="52">
        <f>IFERROR('EUROSTAT EB ktoe'!BZ94*Contents!$C$5,0)</f>
        <v>0</v>
      </c>
      <c r="CB94" s="53">
        <f>IFERROR('EUROSTAT EB ktoe'!CA94*Contents!$C$5,0)</f>
        <v>0</v>
      </c>
      <c r="CC94" s="52">
        <f>IFERROR('EUROSTAT EB ktoe'!CB94*Contents!$C$5,0)</f>
        <v>0</v>
      </c>
    </row>
    <row r="95" spans="1:81" ht="11.25" customHeight="1" x14ac:dyDescent="0.2">
      <c r="A95" s="54" t="s">
        <v>146</v>
      </c>
      <c r="B95" s="55" t="s">
        <v>299</v>
      </c>
      <c r="C95" s="55"/>
      <c r="D95" s="55"/>
      <c r="E95" s="55"/>
      <c r="F95" s="55"/>
      <c r="G95" s="56"/>
      <c r="H95" s="57" t="s">
        <v>300</v>
      </c>
      <c r="I95" s="173" t="s">
        <v>571</v>
      </c>
      <c r="J95" s="86">
        <f>IFERROR('EUROSTAT EB ktoe'!I95*Contents!$C$5,0)</f>
        <v>4415.60862</v>
      </c>
      <c r="K95" s="86">
        <f>IFERROR('EUROSTAT EB ktoe'!J95*Contents!$C$5,0)</f>
        <v>0</v>
      </c>
      <c r="L95" s="59">
        <f>IFERROR('EUROSTAT EB ktoe'!K95*Contents!$C$5,0)</f>
        <v>0</v>
      </c>
      <c r="M95" s="59">
        <f>IFERROR('EUROSTAT EB ktoe'!L95*Contents!$C$5,0)</f>
        <v>0</v>
      </c>
      <c r="N95" s="59">
        <f>IFERROR('EUROSTAT EB ktoe'!M95*Contents!$C$5,0)</f>
        <v>0</v>
      </c>
      <c r="O95" s="59">
        <f>IFERROR('EUROSTAT EB ktoe'!N95*Contents!$C$5,0)</f>
        <v>0</v>
      </c>
      <c r="P95" s="59">
        <f>IFERROR('EUROSTAT EB ktoe'!O95*Contents!$C$5,0)</f>
        <v>0</v>
      </c>
      <c r="Q95" s="59">
        <f>IFERROR('EUROSTAT EB ktoe'!P95*Contents!$C$5,0)</f>
        <v>0</v>
      </c>
      <c r="R95" s="59">
        <f>IFERROR('EUROSTAT EB ktoe'!Q95*Contents!$C$5,0)</f>
        <v>0</v>
      </c>
      <c r="S95" s="59">
        <f>IFERROR('EUROSTAT EB ktoe'!R95*Contents!$C$5,0)</f>
        <v>0</v>
      </c>
      <c r="T95" s="59">
        <f>IFERROR('EUROSTAT EB ktoe'!S95*Contents!$C$5,0)</f>
        <v>0</v>
      </c>
      <c r="U95" s="59">
        <f>IFERROR('EUROSTAT EB ktoe'!T95*Contents!$C$5,0)</f>
        <v>0</v>
      </c>
      <c r="V95" s="58">
        <f>IFERROR('EUROSTAT EB ktoe'!U95*Contents!$C$5,0)</f>
        <v>0</v>
      </c>
      <c r="W95" s="59">
        <f>IFERROR('EUROSTAT EB ktoe'!V95*Contents!$C$5,0)</f>
        <v>0</v>
      </c>
      <c r="X95" s="59">
        <f>IFERROR('EUROSTAT EB ktoe'!W95*Contents!$C$5,0)</f>
        <v>0</v>
      </c>
      <c r="Y95" s="59">
        <f>IFERROR('EUROSTAT EB ktoe'!X95*Contents!$C$5,0)</f>
        <v>0</v>
      </c>
      <c r="Z95" s="59">
        <f>IFERROR('EUROSTAT EB ktoe'!Y95*Contents!$C$5,0)</f>
        <v>0</v>
      </c>
      <c r="AA95" s="58">
        <f>IFERROR('EUROSTAT EB ktoe'!Z95*Contents!$C$5,0)</f>
        <v>0</v>
      </c>
      <c r="AB95" s="59">
        <f>IFERROR('EUROSTAT EB ktoe'!AA95*Contents!$C$5,0)</f>
        <v>0</v>
      </c>
      <c r="AC95" s="59">
        <f>IFERROR('EUROSTAT EB ktoe'!AB95*Contents!$C$5,0)</f>
        <v>0</v>
      </c>
      <c r="AD95" s="60">
        <f>IFERROR('EUROSTAT EB ktoe'!AC95*Contents!$C$5,0)</f>
        <v>0</v>
      </c>
      <c r="AE95" s="58">
        <f>IFERROR('EUROSTAT EB ktoe'!AD95*Contents!$C$5,0)</f>
        <v>0</v>
      </c>
      <c r="AF95" s="59">
        <f>IFERROR('EUROSTAT EB ktoe'!AE95*Contents!$C$5,0)</f>
        <v>0</v>
      </c>
      <c r="AG95" s="59">
        <f>IFERROR('EUROSTAT EB ktoe'!AF95*Contents!$C$5,0)</f>
        <v>0</v>
      </c>
      <c r="AH95" s="59">
        <f>IFERROR('EUROSTAT EB ktoe'!AG95*Contents!$C$5,0)</f>
        <v>0</v>
      </c>
      <c r="AI95" s="59">
        <f>IFERROR('EUROSTAT EB ktoe'!AH95*Contents!$C$5,0)</f>
        <v>0</v>
      </c>
      <c r="AJ95" s="59">
        <f>IFERROR('EUROSTAT EB ktoe'!AI95*Contents!$C$5,0)</f>
        <v>0</v>
      </c>
      <c r="AK95" s="59">
        <f>IFERROR('EUROSTAT EB ktoe'!AJ95*Contents!$C$5,0)</f>
        <v>0</v>
      </c>
      <c r="AL95" s="59">
        <f>IFERROR('EUROSTAT EB ktoe'!AK95*Contents!$C$5,0)</f>
        <v>0</v>
      </c>
      <c r="AM95" s="59">
        <f>IFERROR('EUROSTAT EB ktoe'!AL95*Contents!$C$5,0)</f>
        <v>0</v>
      </c>
      <c r="AN95" s="59">
        <f>IFERROR('EUROSTAT EB ktoe'!AM95*Contents!$C$5,0)</f>
        <v>0</v>
      </c>
      <c r="AO95" s="59">
        <f>IFERROR('EUROSTAT EB ktoe'!AN95*Contents!$C$5,0)</f>
        <v>0</v>
      </c>
      <c r="AP95" s="59">
        <f>IFERROR('EUROSTAT EB ktoe'!AO95*Contents!$C$5,0)</f>
        <v>0</v>
      </c>
      <c r="AQ95" s="59">
        <f>IFERROR('EUROSTAT EB ktoe'!AP95*Contents!$C$5,0)</f>
        <v>0</v>
      </c>
      <c r="AR95" s="59">
        <f>IFERROR('EUROSTAT EB ktoe'!AQ95*Contents!$C$5,0)</f>
        <v>0</v>
      </c>
      <c r="AS95" s="59">
        <f>IFERROR('EUROSTAT EB ktoe'!AR95*Contents!$C$5,0)</f>
        <v>0</v>
      </c>
      <c r="AT95" s="59">
        <f>IFERROR('EUROSTAT EB ktoe'!AS95*Contents!$C$5,0)</f>
        <v>0</v>
      </c>
      <c r="AU95" s="59">
        <f>IFERROR('EUROSTAT EB ktoe'!AT95*Contents!$C$5,0)</f>
        <v>0</v>
      </c>
      <c r="AV95" s="59">
        <f>IFERROR('EUROSTAT EB ktoe'!AU95*Contents!$C$5,0)</f>
        <v>0</v>
      </c>
      <c r="AW95" s="59">
        <f>IFERROR('EUROSTAT EB ktoe'!AV95*Contents!$C$5,0)</f>
        <v>0</v>
      </c>
      <c r="AX95" s="59">
        <f>IFERROR('EUROSTAT EB ktoe'!AW95*Contents!$C$5,0)</f>
        <v>0</v>
      </c>
      <c r="AY95" s="59">
        <f>IFERROR('EUROSTAT EB ktoe'!AX95*Contents!$C$5,0)</f>
        <v>0</v>
      </c>
      <c r="AZ95" s="59">
        <f>IFERROR('EUROSTAT EB ktoe'!AY95*Contents!$C$5,0)</f>
        <v>0</v>
      </c>
      <c r="BA95" s="59">
        <f>IFERROR('EUROSTAT EB ktoe'!AZ95*Contents!$C$5,0)</f>
        <v>0</v>
      </c>
      <c r="BB95" s="60">
        <f>IFERROR('EUROSTAT EB ktoe'!BA95*Contents!$C$5,0)</f>
        <v>1353.718044</v>
      </c>
      <c r="BC95" s="58">
        <f>IFERROR('EUROSTAT EB ktoe'!BB95*Contents!$C$5,0)</f>
        <v>0</v>
      </c>
      <c r="BD95" s="59">
        <f>IFERROR('EUROSTAT EB ktoe'!BC95*Contents!$C$5,0)</f>
        <v>0</v>
      </c>
      <c r="BE95" s="59">
        <f>IFERROR('EUROSTAT EB ktoe'!BD95*Contents!$C$5,0)</f>
        <v>0</v>
      </c>
      <c r="BF95" s="59">
        <f>IFERROR('EUROSTAT EB ktoe'!BE95*Contents!$C$5,0)</f>
        <v>0</v>
      </c>
      <c r="BG95" s="59">
        <f>IFERROR('EUROSTAT EB ktoe'!BF95*Contents!$C$5,0)</f>
        <v>0</v>
      </c>
      <c r="BH95" s="59">
        <f>IFERROR('EUROSTAT EB ktoe'!BG95*Contents!$C$5,0)</f>
        <v>0</v>
      </c>
      <c r="BI95" s="59">
        <f>IFERROR('EUROSTAT EB ktoe'!BH95*Contents!$C$5,0)</f>
        <v>0</v>
      </c>
      <c r="BJ95" s="59">
        <f>IFERROR('EUROSTAT EB ktoe'!BI95*Contents!$C$5,0)</f>
        <v>0</v>
      </c>
      <c r="BK95" s="59">
        <f>IFERROR('EUROSTAT EB ktoe'!BJ95*Contents!$C$5,0)</f>
        <v>0</v>
      </c>
      <c r="BL95" s="59">
        <f>IFERROR('EUROSTAT EB ktoe'!BK95*Contents!$C$5,0)</f>
        <v>0</v>
      </c>
      <c r="BM95" s="59">
        <f>IFERROR('EUROSTAT EB ktoe'!BL95*Contents!$C$5,0)</f>
        <v>0</v>
      </c>
      <c r="BN95" s="59">
        <f>IFERROR('EUROSTAT EB ktoe'!BM95*Contents!$C$5,0)</f>
        <v>0</v>
      </c>
      <c r="BO95" s="59">
        <f>IFERROR('EUROSTAT EB ktoe'!BN95*Contents!$C$5,0)</f>
        <v>0</v>
      </c>
      <c r="BP95" s="59">
        <f>IFERROR('EUROSTAT EB ktoe'!BO95*Contents!$C$5,0)</f>
        <v>0</v>
      </c>
      <c r="BQ95" s="59">
        <f>IFERROR('EUROSTAT EB ktoe'!BP95*Contents!$C$5,0)</f>
        <v>0</v>
      </c>
      <c r="BR95" s="59">
        <f>IFERROR('EUROSTAT EB ktoe'!BQ95*Contents!$C$5,0)</f>
        <v>0</v>
      </c>
      <c r="BS95" s="59">
        <f>IFERROR('EUROSTAT EB ktoe'!BR95*Contents!$C$5,0)</f>
        <v>0</v>
      </c>
      <c r="BT95" s="59">
        <f>IFERROR('EUROSTAT EB ktoe'!BS95*Contents!$C$5,0)</f>
        <v>0</v>
      </c>
      <c r="BU95" s="75">
        <f>IFERROR('EUROSTAT EB ktoe'!BT95*Contents!$C$5,0)</f>
        <v>0</v>
      </c>
      <c r="BV95" s="58">
        <f>IFERROR('EUROSTAT EB ktoe'!BU95*Contents!$C$5,0)</f>
        <v>0</v>
      </c>
      <c r="BW95" s="59">
        <f>IFERROR('EUROSTAT EB ktoe'!BV95*Contents!$C$5,0)</f>
        <v>0</v>
      </c>
      <c r="BX95" s="59">
        <f>IFERROR('EUROSTAT EB ktoe'!BW95*Contents!$C$5,0)</f>
        <v>0</v>
      </c>
      <c r="BY95" s="60">
        <f>IFERROR('EUROSTAT EB ktoe'!BX95*Contents!$C$5,0)</f>
        <v>0</v>
      </c>
      <c r="BZ95" s="60">
        <f>IFERROR('EUROSTAT EB ktoe'!BY95*Contents!$C$5,0)</f>
        <v>1011.614616</v>
      </c>
      <c r="CA95" s="60">
        <f>IFERROR('EUROSTAT EB ktoe'!BZ95*Contents!$C$5,0)</f>
        <v>2050.3178279999997</v>
      </c>
      <c r="CB95" s="61">
        <f>IFERROR('EUROSTAT EB ktoe'!CA95*Contents!$C$5,0)</f>
        <v>3773.1860280000001</v>
      </c>
      <c r="CC95" s="60">
        <f>IFERROR('EUROSTAT EB ktoe'!CB95*Contents!$C$5,0)</f>
        <v>287.88436800000005</v>
      </c>
    </row>
    <row r="96" spans="1:81" ht="11.25" customHeight="1" x14ac:dyDescent="0.2">
      <c r="A96" s="87" t="s">
        <v>301</v>
      </c>
      <c r="B96" s="87"/>
      <c r="C96" s="87"/>
      <c r="D96" s="87"/>
      <c r="E96" s="87"/>
      <c r="F96" s="87"/>
      <c r="G96" s="88"/>
      <c r="H96" s="89" t="s">
        <v>302</v>
      </c>
      <c r="I96" s="174" t="s">
        <v>301</v>
      </c>
      <c r="J96" s="90">
        <f>IFERROR('EUROSTAT EB ktoe'!I96*Contents!$C$5,0)</f>
        <v>26317.973592000002</v>
      </c>
      <c r="K96" s="90">
        <f>IFERROR('EUROSTAT EB ktoe'!J96*Contents!$C$5,0)</f>
        <v>0</v>
      </c>
      <c r="L96" s="91">
        <f>IFERROR('EUROSTAT EB ktoe'!K96*Contents!$C$5,0)</f>
        <v>0</v>
      </c>
      <c r="M96" s="91">
        <f>IFERROR('EUROSTAT EB ktoe'!L96*Contents!$C$5,0)</f>
        <v>0</v>
      </c>
      <c r="N96" s="91">
        <f>IFERROR('EUROSTAT EB ktoe'!M96*Contents!$C$5,0)</f>
        <v>0</v>
      </c>
      <c r="O96" s="91">
        <f>IFERROR('EUROSTAT EB ktoe'!N96*Contents!$C$5,0)</f>
        <v>0</v>
      </c>
      <c r="P96" s="91">
        <f>IFERROR('EUROSTAT EB ktoe'!O96*Contents!$C$5,0)</f>
        <v>0</v>
      </c>
      <c r="Q96" s="91">
        <f>IFERROR('EUROSTAT EB ktoe'!P96*Contents!$C$5,0)</f>
        <v>0</v>
      </c>
      <c r="R96" s="91">
        <f>IFERROR('EUROSTAT EB ktoe'!Q96*Contents!$C$5,0)</f>
        <v>0</v>
      </c>
      <c r="S96" s="91">
        <f>IFERROR('EUROSTAT EB ktoe'!R96*Contents!$C$5,0)</f>
        <v>0</v>
      </c>
      <c r="T96" s="91">
        <f>IFERROR('EUROSTAT EB ktoe'!S96*Contents!$C$5,0)</f>
        <v>0</v>
      </c>
      <c r="U96" s="91">
        <f>IFERROR('EUROSTAT EB ktoe'!T96*Contents!$C$5,0)</f>
        <v>0</v>
      </c>
      <c r="V96" s="92">
        <f>IFERROR('EUROSTAT EB ktoe'!U96*Contents!$C$5,0)</f>
        <v>0</v>
      </c>
      <c r="W96" s="91">
        <f>IFERROR('EUROSTAT EB ktoe'!V96*Contents!$C$5,0)</f>
        <v>0</v>
      </c>
      <c r="X96" s="91">
        <f>IFERROR('EUROSTAT EB ktoe'!W96*Contents!$C$5,0)</f>
        <v>0</v>
      </c>
      <c r="Y96" s="91">
        <f>IFERROR('EUROSTAT EB ktoe'!X96*Contents!$C$5,0)</f>
        <v>0</v>
      </c>
      <c r="Z96" s="91">
        <f>IFERROR('EUROSTAT EB ktoe'!Y96*Contents!$C$5,0)</f>
        <v>0</v>
      </c>
      <c r="AA96" s="92">
        <f>IFERROR('EUROSTAT EB ktoe'!Z96*Contents!$C$5,0)</f>
        <v>0</v>
      </c>
      <c r="AB96" s="91">
        <f>IFERROR('EUROSTAT EB ktoe'!AA96*Contents!$C$5,0)</f>
        <v>0</v>
      </c>
      <c r="AC96" s="91">
        <f>IFERROR('EUROSTAT EB ktoe'!AB96*Contents!$C$5,0)</f>
        <v>0</v>
      </c>
      <c r="AD96" s="92">
        <f>IFERROR('EUROSTAT EB ktoe'!AC96*Contents!$C$5,0)</f>
        <v>0</v>
      </c>
      <c r="AE96" s="92">
        <f>IFERROR('EUROSTAT EB ktoe'!AD96*Contents!$C$5,0)</f>
        <v>0</v>
      </c>
      <c r="AF96" s="91">
        <f>IFERROR('EUROSTAT EB ktoe'!AE96*Contents!$C$5,0)</f>
        <v>0</v>
      </c>
      <c r="AG96" s="91">
        <f>IFERROR('EUROSTAT EB ktoe'!AF96*Contents!$C$5,0)</f>
        <v>0</v>
      </c>
      <c r="AH96" s="91">
        <f>IFERROR('EUROSTAT EB ktoe'!AG96*Contents!$C$5,0)</f>
        <v>0</v>
      </c>
      <c r="AI96" s="91">
        <f>IFERROR('EUROSTAT EB ktoe'!AH96*Contents!$C$5,0)</f>
        <v>0</v>
      </c>
      <c r="AJ96" s="91">
        <f>IFERROR('EUROSTAT EB ktoe'!AI96*Contents!$C$5,0)</f>
        <v>0</v>
      </c>
      <c r="AK96" s="91">
        <f>IFERROR('EUROSTAT EB ktoe'!AJ96*Contents!$C$5,0)</f>
        <v>0</v>
      </c>
      <c r="AL96" s="91">
        <f>IFERROR('EUROSTAT EB ktoe'!AK96*Contents!$C$5,0)</f>
        <v>0</v>
      </c>
      <c r="AM96" s="91">
        <f>IFERROR('EUROSTAT EB ktoe'!AL96*Contents!$C$5,0)</f>
        <v>0</v>
      </c>
      <c r="AN96" s="91">
        <f>IFERROR('EUROSTAT EB ktoe'!AM96*Contents!$C$5,0)</f>
        <v>0</v>
      </c>
      <c r="AO96" s="91">
        <f>IFERROR('EUROSTAT EB ktoe'!AN96*Contents!$C$5,0)</f>
        <v>0</v>
      </c>
      <c r="AP96" s="91">
        <f>IFERROR('EUROSTAT EB ktoe'!AO96*Contents!$C$5,0)</f>
        <v>0</v>
      </c>
      <c r="AQ96" s="91">
        <f>IFERROR('EUROSTAT EB ktoe'!AP96*Contents!$C$5,0)</f>
        <v>0</v>
      </c>
      <c r="AR96" s="91">
        <f>IFERROR('EUROSTAT EB ktoe'!AQ96*Contents!$C$5,0)</f>
        <v>0</v>
      </c>
      <c r="AS96" s="91">
        <f>IFERROR('EUROSTAT EB ktoe'!AR96*Contents!$C$5,0)</f>
        <v>0</v>
      </c>
      <c r="AT96" s="91">
        <f>IFERROR('EUROSTAT EB ktoe'!AS96*Contents!$C$5,0)</f>
        <v>0</v>
      </c>
      <c r="AU96" s="91">
        <f>IFERROR('EUROSTAT EB ktoe'!AT96*Contents!$C$5,0)</f>
        <v>0</v>
      </c>
      <c r="AV96" s="91">
        <f>IFERROR('EUROSTAT EB ktoe'!AU96*Contents!$C$5,0)</f>
        <v>0</v>
      </c>
      <c r="AW96" s="91">
        <f>IFERROR('EUROSTAT EB ktoe'!AV96*Contents!$C$5,0)</f>
        <v>0</v>
      </c>
      <c r="AX96" s="91">
        <f>IFERROR('EUROSTAT EB ktoe'!AW96*Contents!$C$5,0)</f>
        <v>0</v>
      </c>
      <c r="AY96" s="91">
        <f>IFERROR('EUROSTAT EB ktoe'!AX96*Contents!$C$5,0)</f>
        <v>0</v>
      </c>
      <c r="AZ96" s="91">
        <f>IFERROR('EUROSTAT EB ktoe'!AY96*Contents!$C$5,0)</f>
        <v>0</v>
      </c>
      <c r="BA96" s="91">
        <f>IFERROR('EUROSTAT EB ktoe'!AZ96*Contents!$C$5,0)</f>
        <v>0</v>
      </c>
      <c r="BB96" s="92">
        <f>IFERROR('EUROSTAT EB ktoe'!BA96*Contents!$C$5,0)</f>
        <v>0</v>
      </c>
      <c r="BC96" s="92">
        <f>IFERROR('EUROSTAT EB ktoe'!BB96*Contents!$C$5,0)</f>
        <v>0</v>
      </c>
      <c r="BD96" s="91">
        <f>IFERROR('EUROSTAT EB ktoe'!BC96*Contents!$C$5,0)</f>
        <v>0</v>
      </c>
      <c r="BE96" s="91">
        <f>IFERROR('EUROSTAT EB ktoe'!BD96*Contents!$C$5,0)</f>
        <v>0</v>
      </c>
      <c r="BF96" s="91">
        <f>IFERROR('EUROSTAT EB ktoe'!BE96*Contents!$C$5,0)</f>
        <v>0</v>
      </c>
      <c r="BG96" s="91">
        <f>IFERROR('EUROSTAT EB ktoe'!BF96*Contents!$C$5,0)</f>
        <v>0</v>
      </c>
      <c r="BH96" s="91">
        <f>IFERROR('EUROSTAT EB ktoe'!BG96*Contents!$C$5,0)</f>
        <v>0</v>
      </c>
      <c r="BI96" s="91">
        <f>IFERROR('EUROSTAT EB ktoe'!BH96*Contents!$C$5,0)</f>
        <v>0</v>
      </c>
      <c r="BJ96" s="91">
        <f>IFERROR('EUROSTAT EB ktoe'!BI96*Contents!$C$5,0)</f>
        <v>0</v>
      </c>
      <c r="BK96" s="91">
        <f>IFERROR('EUROSTAT EB ktoe'!BJ96*Contents!$C$5,0)</f>
        <v>0</v>
      </c>
      <c r="BL96" s="91">
        <f>IFERROR('EUROSTAT EB ktoe'!BK96*Contents!$C$5,0)</f>
        <v>0</v>
      </c>
      <c r="BM96" s="91">
        <f>IFERROR('EUROSTAT EB ktoe'!BL96*Contents!$C$5,0)</f>
        <v>0</v>
      </c>
      <c r="BN96" s="91">
        <f>IFERROR('EUROSTAT EB ktoe'!BM96*Contents!$C$5,0)</f>
        <v>0</v>
      </c>
      <c r="BO96" s="91">
        <f>IFERROR('EUROSTAT EB ktoe'!BN96*Contents!$C$5,0)</f>
        <v>0</v>
      </c>
      <c r="BP96" s="91">
        <f>IFERROR('EUROSTAT EB ktoe'!BO96*Contents!$C$5,0)</f>
        <v>0</v>
      </c>
      <c r="BQ96" s="91">
        <f>IFERROR('EUROSTAT EB ktoe'!BP96*Contents!$C$5,0)</f>
        <v>0</v>
      </c>
      <c r="BR96" s="91">
        <f>IFERROR('EUROSTAT EB ktoe'!BQ96*Contents!$C$5,0)</f>
        <v>0</v>
      </c>
      <c r="BS96" s="91">
        <f>IFERROR('EUROSTAT EB ktoe'!BR96*Contents!$C$5,0)</f>
        <v>0</v>
      </c>
      <c r="BT96" s="91">
        <f>IFERROR('EUROSTAT EB ktoe'!BS96*Contents!$C$5,0)</f>
        <v>0</v>
      </c>
      <c r="BU96" s="91">
        <f>IFERROR('EUROSTAT EB ktoe'!BT96*Contents!$C$5,0)</f>
        <v>0</v>
      </c>
      <c r="BV96" s="92">
        <f>IFERROR('EUROSTAT EB ktoe'!BU96*Contents!$C$5,0)</f>
        <v>0</v>
      </c>
      <c r="BW96" s="91">
        <f>IFERROR('EUROSTAT EB ktoe'!BV96*Contents!$C$5,0)</f>
        <v>0</v>
      </c>
      <c r="BX96" s="91">
        <f>IFERROR('EUROSTAT EB ktoe'!BW96*Contents!$C$5,0)</f>
        <v>0</v>
      </c>
      <c r="BY96" s="92">
        <f>IFERROR('EUROSTAT EB ktoe'!BX96*Contents!$C$5,0)</f>
        <v>0</v>
      </c>
      <c r="BZ96" s="92">
        <f>IFERROR('EUROSTAT EB ktoe'!BY96*Contents!$C$5,0)</f>
        <v>8106.9845760000007</v>
      </c>
      <c r="CA96" s="92">
        <f>IFERROR('EUROSTAT EB ktoe'!BZ96*Contents!$C$5,0)</f>
        <v>18210.989016</v>
      </c>
      <c r="CB96" s="93">
        <f>IFERROR('EUROSTAT EB ktoe'!CA96*Contents!$C$5,0)</f>
        <v>20818.904868000001</v>
      </c>
      <c r="CC96" s="92">
        <f>IFERROR('EUROSTAT EB ktoe'!CB96*Contents!$C$5,0)</f>
        <v>2350.0927080000001</v>
      </c>
    </row>
    <row r="97" spans="1:82" ht="11.25" customHeight="1" x14ac:dyDescent="0.2">
      <c r="A97" s="63" t="s">
        <v>303</v>
      </c>
      <c r="B97" s="63"/>
      <c r="C97" s="63"/>
      <c r="D97" s="63"/>
      <c r="E97" s="63"/>
      <c r="F97" s="63"/>
      <c r="G97" s="77"/>
      <c r="H97" s="66" t="s">
        <v>304</v>
      </c>
      <c r="I97" s="169" t="s">
        <v>303</v>
      </c>
      <c r="J97" s="67">
        <f>IFERROR('EUROSTAT EB ktoe'!I97*Contents!$C$5,0)</f>
        <v>2361347.3706840002</v>
      </c>
      <c r="K97" s="67">
        <f>IFERROR('EUROSTAT EB ktoe'!J97*Contents!$C$5,0)</f>
        <v>5928.3831960000007</v>
      </c>
      <c r="L97" s="68">
        <f>IFERROR('EUROSTAT EB ktoe'!K97*Contents!$C$5,0)</f>
        <v>1456.629588</v>
      </c>
      <c r="M97" s="68">
        <f>IFERROR('EUROSTAT EB ktoe'!L97*Contents!$C$5,0)</f>
        <v>0</v>
      </c>
      <c r="N97" s="68">
        <f>IFERROR('EUROSTAT EB ktoe'!M97*Contents!$C$5,0)</f>
        <v>3.4750440000000005</v>
      </c>
      <c r="O97" s="68">
        <f>IFERROR('EUROSTAT EB ktoe'!N97*Contents!$C$5,0)</f>
        <v>0</v>
      </c>
      <c r="P97" s="312">
        <f>IFERROR('EUROSTAT EB ktoe'!O97*Contents!$C$5,0)</f>
        <v>202.30617599999999</v>
      </c>
      <c r="Q97" s="68">
        <f>IFERROR('EUROSTAT EB ktoe'!P97*Contents!$C$5,0)</f>
        <v>0</v>
      </c>
      <c r="R97" s="68">
        <f>IFERROR('EUROSTAT EB ktoe'!Q97*Contents!$C$5,0)</f>
        <v>1263.78558</v>
      </c>
      <c r="S97" s="68">
        <f>IFERROR('EUROSTAT EB ktoe'!R97*Contents!$C$5,0)</f>
        <v>0</v>
      </c>
      <c r="T97" s="68">
        <f>IFERROR('EUROSTAT EB ktoe'!S97*Contents!$C$5,0)</f>
        <v>2139.538536</v>
      </c>
      <c r="U97" s="68">
        <f>IFERROR('EUROSTAT EB ktoe'!T97*Contents!$C$5,0)</f>
        <v>862.60640400000011</v>
      </c>
      <c r="V97" s="67">
        <f>IFERROR('EUROSTAT EB ktoe'!U97*Contents!$C$5,0)</f>
        <v>19276.110936000001</v>
      </c>
      <c r="W97" s="68">
        <f>IFERROR('EUROSTAT EB ktoe'!V97*Contents!$C$5,0)</f>
        <v>0</v>
      </c>
      <c r="X97" s="68">
        <f>IFERROR('EUROSTAT EB ktoe'!W97*Contents!$C$5,0)</f>
        <v>7941.0198240000009</v>
      </c>
      <c r="Y97" s="68">
        <f>IFERROR('EUROSTAT EB ktoe'!X97*Contents!$C$5,0)</f>
        <v>11335.091112</v>
      </c>
      <c r="Z97" s="68">
        <f>IFERROR('EUROSTAT EB ktoe'!Y97*Contents!$C$5,0)</f>
        <v>0</v>
      </c>
      <c r="AA97" s="67">
        <f>IFERROR('EUROSTAT EB ktoe'!Z97*Contents!$C$5,0)</f>
        <v>0</v>
      </c>
      <c r="AB97" s="68">
        <f>IFERROR('EUROSTAT EB ktoe'!AA97*Contents!$C$5,0)</f>
        <v>0</v>
      </c>
      <c r="AC97" s="68">
        <f>IFERROR('EUROSTAT EB ktoe'!AB97*Contents!$C$5,0)</f>
        <v>0</v>
      </c>
      <c r="AD97" s="67">
        <f>IFERROR('EUROSTAT EB ktoe'!AC97*Contents!$C$5,0)</f>
        <v>0</v>
      </c>
      <c r="AE97" s="67">
        <f>IFERROR('EUROSTAT EB ktoe'!AD97*Contents!$C$5,0)</f>
        <v>961194.03029999998</v>
      </c>
      <c r="AF97" s="68">
        <f>IFERROR('EUROSTAT EB ktoe'!AE97*Contents!$C$5,0)</f>
        <v>6.9919560000000009</v>
      </c>
      <c r="AG97" s="68">
        <f>IFERROR('EUROSTAT EB ktoe'!AF97*Contents!$C$5,0)</f>
        <v>60985.054404000002</v>
      </c>
      <c r="AH97" s="68">
        <f>IFERROR('EUROSTAT EB ktoe'!AG97*Contents!$C$5,0)</f>
        <v>0</v>
      </c>
      <c r="AI97" s="68">
        <f>IFERROR('EUROSTAT EB ktoe'!AH97*Contents!$C$5,0)</f>
        <v>3298.1098320000001</v>
      </c>
      <c r="AJ97" s="68">
        <f>IFERROR('EUROSTAT EB ktoe'!AI97*Contents!$C$5,0)</f>
        <v>0</v>
      </c>
      <c r="AK97" s="68">
        <f>IFERROR('EUROSTAT EB ktoe'!AJ97*Contents!$C$5,0)</f>
        <v>104701.06605600001</v>
      </c>
      <c r="AL97" s="68">
        <f>IFERROR('EUROSTAT EB ktoe'!AK97*Contents!$C$5,0)</f>
        <v>0</v>
      </c>
      <c r="AM97" s="68">
        <f>IFERROR('EUROSTAT EB ktoe'!AL97*Contents!$C$5,0)</f>
        <v>82398.819816000003</v>
      </c>
      <c r="AN97" s="68">
        <f>IFERROR('EUROSTAT EB ktoe'!AM97*Contents!$C$5,0)</f>
        <v>174896.24309999999</v>
      </c>
      <c r="AO97" s="68">
        <f>IFERROR('EUROSTAT EB ktoe'!AN97*Contents!$C$5,0)</f>
        <v>29.600676</v>
      </c>
      <c r="AP97" s="68">
        <f>IFERROR('EUROSTAT EB ktoe'!AO97*Contents!$C$5,0)</f>
        <v>0</v>
      </c>
      <c r="AQ97" s="68">
        <f>IFERROR('EUROSTAT EB ktoe'!AP97*Contents!$C$5,0)</f>
        <v>1527.302772</v>
      </c>
      <c r="AR97" s="68">
        <f>IFERROR('EUROSTAT EB ktoe'!AQ97*Contents!$C$5,0)</f>
        <v>2464.4760839999999</v>
      </c>
      <c r="AS97" s="68">
        <f>IFERROR('EUROSTAT EB ktoe'!AR97*Contents!$C$5,0)</f>
        <v>207674.07228000002</v>
      </c>
      <c r="AT97" s="68">
        <f>IFERROR('EUROSTAT EB ktoe'!AS97*Contents!$C$5,0)</f>
        <v>278057.73905999999</v>
      </c>
      <c r="AU97" s="68">
        <f>IFERROR('EUROSTAT EB ktoe'!AT97*Contents!$C$5,0)</f>
        <v>306.93430800000004</v>
      </c>
      <c r="AV97" s="68">
        <f>IFERROR('EUROSTAT EB ktoe'!AU97*Contents!$C$5,0)</f>
        <v>1306.155996</v>
      </c>
      <c r="AW97" s="68">
        <f>IFERROR('EUROSTAT EB ktoe'!AV97*Contents!$C$5,0)</f>
        <v>6531.3661320000001</v>
      </c>
      <c r="AX97" s="68">
        <f>IFERROR('EUROSTAT EB ktoe'!AW97*Contents!$C$5,0)</f>
        <v>3850.3487520000003</v>
      </c>
      <c r="AY97" s="68">
        <f>IFERROR('EUROSTAT EB ktoe'!AX97*Contents!$C$5,0)</f>
        <v>19577.309327999999</v>
      </c>
      <c r="AZ97" s="68">
        <f>IFERROR('EUROSTAT EB ktoe'!AY97*Contents!$C$5,0)</f>
        <v>3058.2480600000004</v>
      </c>
      <c r="BA97" s="68">
        <f>IFERROR('EUROSTAT EB ktoe'!AZ97*Contents!$C$5,0)</f>
        <v>10524.191688000001</v>
      </c>
      <c r="BB97" s="67">
        <f>IFERROR('EUROSTAT EB ktoe'!BA97*Contents!$C$5,0)</f>
        <v>813674.51877600001</v>
      </c>
      <c r="BC97" s="67">
        <f>IFERROR('EUROSTAT EB ktoe'!BB97*Contents!$C$5,0)</f>
        <v>82998.620783999999</v>
      </c>
      <c r="BD97" s="68">
        <f>IFERROR('EUROSTAT EB ktoe'!BC97*Contents!$C$5,0)</f>
        <v>0</v>
      </c>
      <c r="BE97" s="68">
        <f>IFERROR('EUROSTAT EB ktoe'!BD97*Contents!$C$5,0)</f>
        <v>0</v>
      </c>
      <c r="BF97" s="68">
        <f>IFERROR('EUROSTAT EB ktoe'!BE97*Contents!$C$5,0)</f>
        <v>0</v>
      </c>
      <c r="BG97" s="68">
        <f>IFERROR('EUROSTAT EB ktoe'!BF97*Contents!$C$5,0)</f>
        <v>0</v>
      </c>
      <c r="BH97" s="68">
        <f>IFERROR('EUROSTAT EB ktoe'!BG97*Contents!$C$5,0)</f>
        <v>1207.0125720000001</v>
      </c>
      <c r="BI97" s="68">
        <f>IFERROR('EUROSTAT EB ktoe'!BH97*Contents!$C$5,0)</f>
        <v>5563.9222559999998</v>
      </c>
      <c r="BJ97" s="68">
        <f>IFERROR('EUROSTAT EB ktoe'!BI97*Contents!$C$5,0)</f>
        <v>28110.761352000001</v>
      </c>
      <c r="BK97" s="68">
        <f>IFERROR('EUROSTAT EB ktoe'!BJ97*Contents!$C$5,0)</f>
        <v>270.006732</v>
      </c>
      <c r="BL97" s="68">
        <f>IFERROR('EUROSTAT EB ktoe'!BK97*Contents!$C$5,0)</f>
        <v>5016.9587040000006</v>
      </c>
      <c r="BM97" s="68">
        <f>IFERROR('EUROSTAT EB ktoe'!BL97*Contents!$C$5,0)</f>
        <v>1836.9166320000002</v>
      </c>
      <c r="BN97" s="68">
        <f>IFERROR('EUROSTAT EB ktoe'!BM97*Contents!$C$5,0)</f>
        <v>0</v>
      </c>
      <c r="BO97" s="68">
        <f>IFERROR('EUROSTAT EB ktoe'!BN97*Contents!$C$5,0)</f>
        <v>8320.8881880000008</v>
      </c>
      <c r="BP97" s="68">
        <f>IFERROR('EUROSTAT EB ktoe'!BO97*Contents!$C$5,0)</f>
        <v>0</v>
      </c>
      <c r="BQ97" s="68">
        <f>IFERROR('EUROSTAT EB ktoe'!BP97*Contents!$C$5,0)</f>
        <v>20116.150488000003</v>
      </c>
      <c r="BR97" s="68">
        <f>IFERROR('EUROSTAT EB ktoe'!BQ97*Contents!$C$5,0)</f>
        <v>0</v>
      </c>
      <c r="BS97" s="68">
        <f>IFERROR('EUROSTAT EB ktoe'!BR97*Contents!$C$5,0)</f>
        <v>0</v>
      </c>
      <c r="BT97" s="68">
        <f>IFERROR('EUROSTAT EB ktoe'!BS97*Contents!$C$5,0)</f>
        <v>1673.0871480000001</v>
      </c>
      <c r="BU97" s="68">
        <f>IFERROR('EUROSTAT EB ktoe'!BT97*Contents!$C$5,0)</f>
        <v>10882.916712000002</v>
      </c>
      <c r="BV97" s="67">
        <f>IFERROR('EUROSTAT EB ktoe'!BU97*Contents!$C$5,0)</f>
        <v>1628.9582759999998</v>
      </c>
      <c r="BW97" s="68">
        <f>IFERROR('EUROSTAT EB ktoe'!BV97*Contents!$C$5,0)</f>
        <v>0</v>
      </c>
      <c r="BX97" s="68">
        <f>IFERROR('EUROSTAT EB ktoe'!BW97*Contents!$C$5,0)</f>
        <v>1628.9582759999998</v>
      </c>
      <c r="BY97" s="67">
        <f>IFERROR('EUROSTAT EB ktoe'!BX97*Contents!$C$5,0)</f>
        <v>0</v>
      </c>
      <c r="BZ97" s="67">
        <f>IFERROR('EUROSTAT EB ktoe'!BY97*Contents!$C$5,0)</f>
        <v>88677.554436000006</v>
      </c>
      <c r="CA97" s="67">
        <f>IFERROR('EUROSTAT EB ktoe'!BZ97*Contents!$C$5,0)</f>
        <v>387969.19398000004</v>
      </c>
      <c r="CB97" s="69">
        <f>IFERROR('EUROSTAT EB ktoe'!CA97*Contents!$C$5,0)</f>
        <v>2169342.2299320004</v>
      </c>
      <c r="CC97" s="67">
        <f>IFERROR('EUROSTAT EB ktoe'!CB97*Contents!$C$5,0)</f>
        <v>98233.925436000005</v>
      </c>
    </row>
    <row r="98" spans="1:82" ht="11.25" customHeight="1" x14ac:dyDescent="0.2">
      <c r="A98" s="94" t="s">
        <v>305</v>
      </c>
      <c r="B98" s="94"/>
      <c r="C98" s="94"/>
      <c r="D98" s="94"/>
      <c r="E98" s="94"/>
      <c r="F98" s="94"/>
      <c r="G98" s="95"/>
      <c r="H98" s="96" t="s">
        <v>306</v>
      </c>
      <c r="I98" s="174" t="s">
        <v>572</v>
      </c>
      <c r="J98" s="90">
        <f>IFERROR('EUROSTAT EB ktoe'!I98*Contents!$C$5,0)</f>
        <v>502173.03999600001</v>
      </c>
      <c r="K98" s="90">
        <f>IFERROR('EUROSTAT EB ktoe'!J98*Contents!$C$5,0)</f>
        <v>2444.7981240000004</v>
      </c>
      <c r="L98" s="97">
        <f>IFERROR('EUROSTAT EB ktoe'!K98*Contents!$C$5,0)</f>
        <v>151.72963200000001</v>
      </c>
      <c r="M98" s="97">
        <f>IFERROR('EUROSTAT EB ktoe'!L98*Contents!$C$5,0)</f>
        <v>0</v>
      </c>
      <c r="N98" s="97">
        <f>IFERROR('EUROSTAT EB ktoe'!M98*Contents!$C$5,0)</f>
        <v>0</v>
      </c>
      <c r="O98" s="97">
        <f>IFERROR('EUROSTAT EB ktoe'!N98*Contents!$C$5,0)</f>
        <v>0</v>
      </c>
      <c r="P98" s="97">
        <f>IFERROR('EUROSTAT EB ktoe'!O98*Contents!$C$5,0)</f>
        <v>0</v>
      </c>
      <c r="Q98" s="97">
        <f>IFERROR('EUROSTAT EB ktoe'!P98*Contents!$C$5,0)</f>
        <v>0</v>
      </c>
      <c r="R98" s="97">
        <f>IFERROR('EUROSTAT EB ktoe'!Q98*Contents!$C$5,0)</f>
        <v>153.529956</v>
      </c>
      <c r="S98" s="97">
        <f>IFERROR('EUROSTAT EB ktoe'!R98*Contents!$C$5,0)</f>
        <v>0</v>
      </c>
      <c r="T98" s="97">
        <f>IFERROR('EUROSTAT EB ktoe'!S98*Contents!$C$5,0)</f>
        <v>2139.538536</v>
      </c>
      <c r="U98" s="97">
        <f>IFERROR('EUROSTAT EB ktoe'!T98*Contents!$C$5,0)</f>
        <v>0</v>
      </c>
      <c r="V98" s="90">
        <f>IFERROR('EUROSTAT EB ktoe'!U98*Contents!$C$5,0)</f>
        <v>0</v>
      </c>
      <c r="W98" s="97">
        <f>IFERROR('EUROSTAT EB ktoe'!V98*Contents!$C$5,0)</f>
        <v>0</v>
      </c>
      <c r="X98" s="97">
        <f>IFERROR('EUROSTAT EB ktoe'!W98*Contents!$C$5,0)</f>
        <v>0</v>
      </c>
      <c r="Y98" s="97">
        <f>IFERROR('EUROSTAT EB ktoe'!X98*Contents!$C$5,0)</f>
        <v>0</v>
      </c>
      <c r="Z98" s="97">
        <f>IFERROR('EUROSTAT EB ktoe'!Y98*Contents!$C$5,0)</f>
        <v>0</v>
      </c>
      <c r="AA98" s="90">
        <f>IFERROR('EUROSTAT EB ktoe'!Z98*Contents!$C$5,0)</f>
        <v>0</v>
      </c>
      <c r="AB98" s="97">
        <f>IFERROR('EUROSTAT EB ktoe'!AA98*Contents!$C$5,0)</f>
        <v>0</v>
      </c>
      <c r="AC98" s="97">
        <f>IFERROR('EUROSTAT EB ktoe'!AB98*Contents!$C$5,0)</f>
        <v>0</v>
      </c>
      <c r="AD98" s="90">
        <f>IFERROR('EUROSTAT EB ktoe'!AC98*Contents!$C$5,0)</f>
        <v>0</v>
      </c>
      <c r="AE98" s="90">
        <f>IFERROR('EUROSTAT EB ktoe'!AD98*Contents!$C$5,0)</f>
        <v>389404.51275600004</v>
      </c>
      <c r="AF98" s="97">
        <f>IFERROR('EUROSTAT EB ktoe'!AE98*Contents!$C$5,0)</f>
        <v>0</v>
      </c>
      <c r="AG98" s="97">
        <f>IFERROR('EUROSTAT EB ktoe'!AF98*Contents!$C$5,0)</f>
        <v>60983.965836000003</v>
      </c>
      <c r="AH98" s="97">
        <f>IFERROR('EUROSTAT EB ktoe'!AG98*Contents!$C$5,0)</f>
        <v>0</v>
      </c>
      <c r="AI98" s="97">
        <f>IFERROR('EUROSTAT EB ktoe'!AH98*Contents!$C$5,0)</f>
        <v>0</v>
      </c>
      <c r="AJ98" s="97">
        <f>IFERROR('EUROSTAT EB ktoe'!AI98*Contents!$C$5,0)</f>
        <v>0</v>
      </c>
      <c r="AK98" s="97">
        <f>IFERROR('EUROSTAT EB ktoe'!AJ98*Contents!$C$5,0)</f>
        <v>0</v>
      </c>
      <c r="AL98" s="97">
        <f>IFERROR('EUROSTAT EB ktoe'!AK98*Contents!$C$5,0)</f>
        <v>0</v>
      </c>
      <c r="AM98" s="97">
        <f>IFERROR('EUROSTAT EB ktoe'!AL98*Contents!$C$5,0)</f>
        <v>69605.256924000001</v>
      </c>
      <c r="AN98" s="97">
        <f>IFERROR('EUROSTAT EB ktoe'!AM98*Contents!$C$5,0)</f>
        <v>0</v>
      </c>
      <c r="AO98" s="97">
        <f>IFERROR('EUROSTAT EB ktoe'!AN98*Contents!$C$5,0)</f>
        <v>0</v>
      </c>
      <c r="AP98" s="97">
        <f>IFERROR('EUROSTAT EB ktoe'!AO98*Contents!$C$5,0)</f>
        <v>0</v>
      </c>
      <c r="AQ98" s="97">
        <f>IFERROR('EUROSTAT EB ktoe'!AP98*Contents!$C$5,0)</f>
        <v>0</v>
      </c>
      <c r="AR98" s="97">
        <f>IFERROR('EUROSTAT EB ktoe'!AQ98*Contents!$C$5,0)</f>
        <v>2193.6319920000001</v>
      </c>
      <c r="AS98" s="97">
        <f>IFERROR('EUROSTAT EB ktoe'!AR98*Contents!$C$5,0)</f>
        <v>207674.11414800002</v>
      </c>
      <c r="AT98" s="97">
        <f>IFERROR('EUROSTAT EB ktoe'!AS98*Contents!$C$5,0)</f>
        <v>168.35122799999999</v>
      </c>
      <c r="AU98" s="97">
        <f>IFERROR('EUROSTAT EB ktoe'!AT98*Contents!$C$5,0)</f>
        <v>11.723040000000001</v>
      </c>
      <c r="AV98" s="97">
        <f>IFERROR('EUROSTAT EB ktoe'!AU98*Contents!$C$5,0)</f>
        <v>1306.155996</v>
      </c>
      <c r="AW98" s="97">
        <f>IFERROR('EUROSTAT EB ktoe'!AV98*Contents!$C$5,0)</f>
        <v>6531.4498680000006</v>
      </c>
      <c r="AX98" s="97">
        <f>IFERROR('EUROSTAT EB ktoe'!AW98*Contents!$C$5,0)</f>
        <v>3850.3487520000003</v>
      </c>
      <c r="AY98" s="97">
        <f>IFERROR('EUROSTAT EB ktoe'!AX98*Contents!$C$5,0)</f>
        <v>19577.267460000003</v>
      </c>
      <c r="AZ98" s="97">
        <f>IFERROR('EUROSTAT EB ktoe'!AY98*Contents!$C$5,0)</f>
        <v>3058.2061920000001</v>
      </c>
      <c r="BA98" s="97">
        <f>IFERROR('EUROSTAT EB ktoe'!AZ98*Contents!$C$5,0)</f>
        <v>14444.04132</v>
      </c>
      <c r="BB98" s="90">
        <f>IFERROR('EUROSTAT EB ktoe'!BA98*Contents!$C$5,0)</f>
        <v>110323.729116</v>
      </c>
      <c r="BC98" s="90">
        <f>IFERROR('EUROSTAT EB ktoe'!BB98*Contents!$C$5,0)</f>
        <v>0</v>
      </c>
      <c r="BD98" s="97">
        <f>IFERROR('EUROSTAT EB ktoe'!BC98*Contents!$C$5,0)</f>
        <v>0</v>
      </c>
      <c r="BE98" s="97">
        <f>IFERROR('EUROSTAT EB ktoe'!BD98*Contents!$C$5,0)</f>
        <v>0</v>
      </c>
      <c r="BF98" s="97">
        <f>IFERROR('EUROSTAT EB ktoe'!BE98*Contents!$C$5,0)</f>
        <v>0</v>
      </c>
      <c r="BG98" s="97">
        <f>IFERROR('EUROSTAT EB ktoe'!BF98*Contents!$C$5,0)</f>
        <v>0</v>
      </c>
      <c r="BH98" s="97">
        <f>IFERROR('EUROSTAT EB ktoe'!BG98*Contents!$C$5,0)</f>
        <v>0</v>
      </c>
      <c r="BI98" s="97">
        <f>IFERROR('EUROSTAT EB ktoe'!BH98*Contents!$C$5,0)</f>
        <v>0</v>
      </c>
      <c r="BJ98" s="97">
        <f>IFERROR('EUROSTAT EB ktoe'!BI98*Contents!$C$5,0)</f>
        <v>0</v>
      </c>
      <c r="BK98" s="97">
        <f>IFERROR('EUROSTAT EB ktoe'!BJ98*Contents!$C$5,0)</f>
        <v>0</v>
      </c>
      <c r="BL98" s="97">
        <f>IFERROR('EUROSTAT EB ktoe'!BK98*Contents!$C$5,0)</f>
        <v>0</v>
      </c>
      <c r="BM98" s="97">
        <f>IFERROR('EUROSTAT EB ktoe'!BL98*Contents!$C$5,0)</f>
        <v>0</v>
      </c>
      <c r="BN98" s="97">
        <f>IFERROR('EUROSTAT EB ktoe'!BM98*Contents!$C$5,0)</f>
        <v>0</v>
      </c>
      <c r="BO98" s="97">
        <f>IFERROR('EUROSTAT EB ktoe'!BN98*Contents!$C$5,0)</f>
        <v>0</v>
      </c>
      <c r="BP98" s="97">
        <f>IFERROR('EUROSTAT EB ktoe'!BO98*Contents!$C$5,0)</f>
        <v>0</v>
      </c>
      <c r="BQ98" s="97">
        <f>IFERROR('EUROSTAT EB ktoe'!BP98*Contents!$C$5,0)</f>
        <v>0</v>
      </c>
      <c r="BR98" s="97">
        <f>IFERROR('EUROSTAT EB ktoe'!BQ98*Contents!$C$5,0)</f>
        <v>0</v>
      </c>
      <c r="BS98" s="97">
        <f>IFERROR('EUROSTAT EB ktoe'!BR98*Contents!$C$5,0)</f>
        <v>0</v>
      </c>
      <c r="BT98" s="97">
        <f>IFERROR('EUROSTAT EB ktoe'!BS98*Contents!$C$5,0)</f>
        <v>0</v>
      </c>
      <c r="BU98" s="97">
        <f>IFERROR('EUROSTAT EB ktoe'!BT98*Contents!$C$5,0)</f>
        <v>0</v>
      </c>
      <c r="BV98" s="90">
        <f>IFERROR('EUROSTAT EB ktoe'!BU98*Contents!$C$5,0)</f>
        <v>0</v>
      </c>
      <c r="BW98" s="97">
        <f>IFERROR('EUROSTAT EB ktoe'!BV98*Contents!$C$5,0)</f>
        <v>0</v>
      </c>
      <c r="BX98" s="97">
        <f>IFERROR('EUROSTAT EB ktoe'!BW98*Contents!$C$5,0)</f>
        <v>0</v>
      </c>
      <c r="BY98" s="90">
        <f>IFERROR('EUROSTAT EB ktoe'!BX98*Contents!$C$5,0)</f>
        <v>0</v>
      </c>
      <c r="BZ98" s="90">
        <f>IFERROR('EUROSTAT EB ktoe'!BY98*Contents!$C$5,0)</f>
        <v>0</v>
      </c>
      <c r="CA98" s="90">
        <f>IFERROR('EUROSTAT EB ktoe'!BZ98*Contents!$C$5,0)</f>
        <v>0</v>
      </c>
      <c r="CB98" s="98">
        <f>IFERROR('EUROSTAT EB ktoe'!CA98*Contents!$C$5,0)</f>
        <v>501690.46942800004</v>
      </c>
      <c r="CC98" s="90">
        <f>IFERROR('EUROSTAT EB ktoe'!CB98*Contents!$C$5,0)</f>
        <v>482.57056800000004</v>
      </c>
    </row>
    <row r="99" spans="1:82" s="99" customFormat="1" ht="11.25" customHeight="1" x14ac:dyDescent="0.2">
      <c r="A99" s="70" t="s">
        <v>146</v>
      </c>
      <c r="B99" s="71" t="s">
        <v>307</v>
      </c>
      <c r="C99" s="71"/>
      <c r="D99" s="71"/>
      <c r="E99" s="71"/>
      <c r="F99" s="71"/>
      <c r="G99" s="72"/>
      <c r="H99" s="73" t="s">
        <v>308</v>
      </c>
      <c r="I99" s="167" t="s">
        <v>573</v>
      </c>
      <c r="J99" s="35">
        <f>IFERROR('EUROSTAT EB ktoe'!I99*Contents!$C$5,0)</f>
        <v>497782.04976000002</v>
      </c>
      <c r="K99" s="35">
        <f>IFERROR('EUROSTAT EB ktoe'!J99*Contents!$C$5,0)</f>
        <v>2444.7981240000004</v>
      </c>
      <c r="L99" s="36">
        <f>IFERROR('EUROSTAT EB ktoe'!K99*Contents!$C$5,0)</f>
        <v>151.72963200000001</v>
      </c>
      <c r="M99" s="36">
        <f>IFERROR('EUROSTAT EB ktoe'!L99*Contents!$C$5,0)</f>
        <v>0</v>
      </c>
      <c r="N99" s="36">
        <f>IFERROR('EUROSTAT EB ktoe'!M99*Contents!$C$5,0)</f>
        <v>0</v>
      </c>
      <c r="O99" s="36">
        <f>IFERROR('EUROSTAT EB ktoe'!N99*Contents!$C$5,0)</f>
        <v>0</v>
      </c>
      <c r="P99" s="36">
        <f>IFERROR('EUROSTAT EB ktoe'!O99*Contents!$C$5,0)</f>
        <v>0</v>
      </c>
      <c r="Q99" s="36">
        <f>IFERROR('EUROSTAT EB ktoe'!P99*Contents!$C$5,0)</f>
        <v>0</v>
      </c>
      <c r="R99" s="36">
        <f>IFERROR('EUROSTAT EB ktoe'!Q99*Contents!$C$5,0)</f>
        <v>153.529956</v>
      </c>
      <c r="S99" s="36">
        <f>IFERROR('EUROSTAT EB ktoe'!R99*Contents!$C$5,0)</f>
        <v>0</v>
      </c>
      <c r="T99" s="36">
        <f>IFERROR('EUROSTAT EB ktoe'!S99*Contents!$C$5,0)</f>
        <v>2139.538536</v>
      </c>
      <c r="U99" s="36">
        <f>IFERROR('EUROSTAT EB ktoe'!T99*Contents!$C$5,0)</f>
        <v>0</v>
      </c>
      <c r="V99" s="35">
        <f>IFERROR('EUROSTAT EB ktoe'!U99*Contents!$C$5,0)</f>
        <v>0</v>
      </c>
      <c r="W99" s="36">
        <f>IFERROR('EUROSTAT EB ktoe'!V99*Contents!$C$5,0)</f>
        <v>0</v>
      </c>
      <c r="X99" s="36">
        <f>IFERROR('EUROSTAT EB ktoe'!W99*Contents!$C$5,0)</f>
        <v>0</v>
      </c>
      <c r="Y99" s="36">
        <f>IFERROR('EUROSTAT EB ktoe'!X99*Contents!$C$5,0)</f>
        <v>0</v>
      </c>
      <c r="Z99" s="36">
        <f>IFERROR('EUROSTAT EB ktoe'!Y99*Contents!$C$5,0)</f>
        <v>0</v>
      </c>
      <c r="AA99" s="35">
        <f>IFERROR('EUROSTAT EB ktoe'!Z99*Contents!$C$5,0)</f>
        <v>0</v>
      </c>
      <c r="AB99" s="36">
        <f>IFERROR('EUROSTAT EB ktoe'!AA99*Contents!$C$5,0)</f>
        <v>0</v>
      </c>
      <c r="AC99" s="36">
        <f>IFERROR('EUROSTAT EB ktoe'!AB99*Contents!$C$5,0)</f>
        <v>0</v>
      </c>
      <c r="AD99" s="35">
        <f>IFERROR('EUROSTAT EB ktoe'!AC99*Contents!$C$5,0)</f>
        <v>0</v>
      </c>
      <c r="AE99" s="35">
        <f>IFERROR('EUROSTAT EB ktoe'!AD99*Contents!$C$5,0)</f>
        <v>385013.52252</v>
      </c>
      <c r="AF99" s="36">
        <f>IFERROR('EUROSTAT EB ktoe'!AE99*Contents!$C$5,0)</f>
        <v>0</v>
      </c>
      <c r="AG99" s="36">
        <f>IFERROR('EUROSTAT EB ktoe'!AF99*Contents!$C$5,0)</f>
        <v>60983.965836000003</v>
      </c>
      <c r="AH99" s="36">
        <f>IFERROR('EUROSTAT EB ktoe'!AG99*Contents!$C$5,0)</f>
        <v>0</v>
      </c>
      <c r="AI99" s="36">
        <f>IFERROR('EUROSTAT EB ktoe'!AH99*Contents!$C$5,0)</f>
        <v>0</v>
      </c>
      <c r="AJ99" s="36">
        <f>IFERROR('EUROSTAT EB ktoe'!AI99*Contents!$C$5,0)</f>
        <v>0</v>
      </c>
      <c r="AK99" s="36">
        <f>IFERROR('EUROSTAT EB ktoe'!AJ99*Contents!$C$5,0)</f>
        <v>0</v>
      </c>
      <c r="AL99" s="36">
        <f>IFERROR('EUROSTAT EB ktoe'!AK99*Contents!$C$5,0)</f>
        <v>0</v>
      </c>
      <c r="AM99" s="36">
        <f>IFERROR('EUROSTAT EB ktoe'!AL99*Contents!$C$5,0)</f>
        <v>69605.256924000001</v>
      </c>
      <c r="AN99" s="36">
        <f>IFERROR('EUROSTAT EB ktoe'!AM99*Contents!$C$5,0)</f>
        <v>0</v>
      </c>
      <c r="AO99" s="36">
        <f>IFERROR('EUROSTAT EB ktoe'!AN99*Contents!$C$5,0)</f>
        <v>0</v>
      </c>
      <c r="AP99" s="36">
        <f>IFERROR('EUROSTAT EB ktoe'!AO99*Contents!$C$5,0)</f>
        <v>0</v>
      </c>
      <c r="AQ99" s="36">
        <f>IFERROR('EUROSTAT EB ktoe'!AP99*Contents!$C$5,0)</f>
        <v>0</v>
      </c>
      <c r="AR99" s="36">
        <f>IFERROR('EUROSTAT EB ktoe'!AQ99*Contents!$C$5,0)</f>
        <v>2118.5208000000002</v>
      </c>
      <c r="AS99" s="36">
        <f>IFERROR('EUROSTAT EB ktoe'!AR99*Contents!$C$5,0)</f>
        <v>207674.11414800002</v>
      </c>
      <c r="AT99" s="36">
        <f>IFERROR('EUROSTAT EB ktoe'!AS99*Contents!$C$5,0)</f>
        <v>168.35122799999999</v>
      </c>
      <c r="AU99" s="36">
        <f>IFERROR('EUROSTAT EB ktoe'!AT99*Contents!$C$5,0)</f>
        <v>11.723040000000001</v>
      </c>
      <c r="AV99" s="36">
        <f>IFERROR('EUROSTAT EB ktoe'!AU99*Contents!$C$5,0)</f>
        <v>1306.155996</v>
      </c>
      <c r="AW99" s="36">
        <f>IFERROR('EUROSTAT EB ktoe'!AV99*Contents!$C$5,0)</f>
        <v>2215.5708239999999</v>
      </c>
      <c r="AX99" s="36">
        <f>IFERROR('EUROSTAT EB ktoe'!AW99*Contents!$C$5,0)</f>
        <v>3850.3487520000003</v>
      </c>
      <c r="AY99" s="36">
        <f>IFERROR('EUROSTAT EB ktoe'!AX99*Contents!$C$5,0)</f>
        <v>19577.267460000003</v>
      </c>
      <c r="AZ99" s="36">
        <f>IFERROR('EUROSTAT EB ktoe'!AY99*Contents!$C$5,0)</f>
        <v>3058.2061920000001</v>
      </c>
      <c r="BA99" s="36">
        <f>IFERROR('EUROSTAT EB ktoe'!AZ99*Contents!$C$5,0)</f>
        <v>14444.04132</v>
      </c>
      <c r="BB99" s="35">
        <f>IFERROR('EUROSTAT EB ktoe'!BA99*Contents!$C$5,0)</f>
        <v>110323.729116</v>
      </c>
      <c r="BC99" s="35">
        <f>IFERROR('EUROSTAT EB ktoe'!BB99*Contents!$C$5,0)</f>
        <v>0</v>
      </c>
      <c r="BD99" s="36">
        <f>IFERROR('EUROSTAT EB ktoe'!BC99*Contents!$C$5,0)</f>
        <v>0</v>
      </c>
      <c r="BE99" s="36">
        <f>IFERROR('EUROSTAT EB ktoe'!BD99*Contents!$C$5,0)</f>
        <v>0</v>
      </c>
      <c r="BF99" s="36">
        <f>IFERROR('EUROSTAT EB ktoe'!BE99*Contents!$C$5,0)</f>
        <v>0</v>
      </c>
      <c r="BG99" s="36">
        <f>IFERROR('EUROSTAT EB ktoe'!BF99*Contents!$C$5,0)</f>
        <v>0</v>
      </c>
      <c r="BH99" s="36">
        <f>IFERROR('EUROSTAT EB ktoe'!BG99*Contents!$C$5,0)</f>
        <v>0</v>
      </c>
      <c r="BI99" s="36">
        <f>IFERROR('EUROSTAT EB ktoe'!BH99*Contents!$C$5,0)</f>
        <v>0</v>
      </c>
      <c r="BJ99" s="36">
        <f>IFERROR('EUROSTAT EB ktoe'!BI99*Contents!$C$5,0)</f>
        <v>0</v>
      </c>
      <c r="BK99" s="36">
        <f>IFERROR('EUROSTAT EB ktoe'!BJ99*Contents!$C$5,0)</f>
        <v>0</v>
      </c>
      <c r="BL99" s="36">
        <f>IFERROR('EUROSTAT EB ktoe'!BK99*Contents!$C$5,0)</f>
        <v>0</v>
      </c>
      <c r="BM99" s="36">
        <f>IFERROR('EUROSTAT EB ktoe'!BL99*Contents!$C$5,0)</f>
        <v>0</v>
      </c>
      <c r="BN99" s="36">
        <f>IFERROR('EUROSTAT EB ktoe'!BM99*Contents!$C$5,0)</f>
        <v>0</v>
      </c>
      <c r="BO99" s="36">
        <f>IFERROR('EUROSTAT EB ktoe'!BN99*Contents!$C$5,0)</f>
        <v>0</v>
      </c>
      <c r="BP99" s="36">
        <f>IFERROR('EUROSTAT EB ktoe'!BO99*Contents!$C$5,0)</f>
        <v>0</v>
      </c>
      <c r="BQ99" s="36">
        <f>IFERROR('EUROSTAT EB ktoe'!BP99*Contents!$C$5,0)</f>
        <v>0</v>
      </c>
      <c r="BR99" s="36">
        <f>IFERROR('EUROSTAT EB ktoe'!BQ99*Contents!$C$5,0)</f>
        <v>0</v>
      </c>
      <c r="BS99" s="36">
        <f>IFERROR('EUROSTAT EB ktoe'!BR99*Contents!$C$5,0)</f>
        <v>0</v>
      </c>
      <c r="BT99" s="36">
        <f>IFERROR('EUROSTAT EB ktoe'!BS99*Contents!$C$5,0)</f>
        <v>0</v>
      </c>
      <c r="BU99" s="36">
        <f>IFERROR('EUROSTAT EB ktoe'!BT99*Contents!$C$5,0)</f>
        <v>0</v>
      </c>
      <c r="BV99" s="35">
        <f>IFERROR('EUROSTAT EB ktoe'!BU99*Contents!$C$5,0)</f>
        <v>0</v>
      </c>
      <c r="BW99" s="36">
        <f>IFERROR('EUROSTAT EB ktoe'!BV99*Contents!$C$5,0)</f>
        <v>0</v>
      </c>
      <c r="BX99" s="36">
        <f>IFERROR('EUROSTAT EB ktoe'!BW99*Contents!$C$5,0)</f>
        <v>0</v>
      </c>
      <c r="BY99" s="35">
        <f>IFERROR('EUROSTAT EB ktoe'!BX99*Contents!$C$5,0)</f>
        <v>0</v>
      </c>
      <c r="BZ99" s="35">
        <f>IFERROR('EUROSTAT EB ktoe'!BY99*Contents!$C$5,0)</f>
        <v>0</v>
      </c>
      <c r="CA99" s="35">
        <f>IFERROR('EUROSTAT EB ktoe'!BZ99*Contents!$C$5,0)</f>
        <v>0</v>
      </c>
      <c r="CB99" s="37">
        <f>IFERROR('EUROSTAT EB ktoe'!CA99*Contents!$C$5,0)</f>
        <v>497299.437324</v>
      </c>
      <c r="CC99" s="35">
        <f>IFERROR('EUROSTAT EB ktoe'!CB99*Contents!$C$5,0)</f>
        <v>482.57056800000004</v>
      </c>
      <c r="CD99" s="38"/>
    </row>
    <row r="100" spans="1:82" ht="11.25" customHeight="1" x14ac:dyDescent="0.2">
      <c r="A100" s="47"/>
      <c r="B100" s="47" t="s">
        <v>146</v>
      </c>
      <c r="C100" s="48" t="s">
        <v>309</v>
      </c>
      <c r="D100" s="48"/>
      <c r="E100" s="48"/>
      <c r="F100" s="48"/>
      <c r="G100" s="49"/>
      <c r="H100" s="50" t="s">
        <v>310</v>
      </c>
      <c r="I100" s="167" t="s">
        <v>574</v>
      </c>
      <c r="J100" s="35">
        <f>IFERROR('EUROSTAT EB ktoe'!I100*Contents!$C$5,0)</f>
        <v>0</v>
      </c>
      <c r="K100" s="35">
        <f>IFERROR('EUROSTAT EB ktoe'!J100*Contents!$C$5,0)</f>
        <v>0</v>
      </c>
      <c r="L100" s="51">
        <f>IFERROR('EUROSTAT EB ktoe'!K100*Contents!$C$5,0)</f>
        <v>0</v>
      </c>
      <c r="M100" s="51">
        <f>IFERROR('EUROSTAT EB ktoe'!L100*Contents!$C$5,0)</f>
        <v>0</v>
      </c>
      <c r="N100" s="51">
        <f>IFERROR('EUROSTAT EB ktoe'!M100*Contents!$C$5,0)</f>
        <v>0</v>
      </c>
      <c r="O100" s="51">
        <f>IFERROR('EUROSTAT EB ktoe'!N100*Contents!$C$5,0)</f>
        <v>0</v>
      </c>
      <c r="P100" s="51">
        <f>IFERROR('EUROSTAT EB ktoe'!O100*Contents!$C$5,0)</f>
        <v>0</v>
      </c>
      <c r="Q100" s="51">
        <f>IFERROR('EUROSTAT EB ktoe'!P100*Contents!$C$5,0)</f>
        <v>0</v>
      </c>
      <c r="R100" s="51">
        <f>IFERROR('EUROSTAT EB ktoe'!Q100*Contents!$C$5,0)</f>
        <v>0</v>
      </c>
      <c r="S100" s="51">
        <f>IFERROR('EUROSTAT EB ktoe'!R100*Contents!$C$5,0)</f>
        <v>0</v>
      </c>
      <c r="T100" s="51">
        <f>IFERROR('EUROSTAT EB ktoe'!S100*Contents!$C$5,0)</f>
        <v>0</v>
      </c>
      <c r="U100" s="51">
        <f>IFERROR('EUROSTAT EB ktoe'!T100*Contents!$C$5,0)</f>
        <v>0</v>
      </c>
      <c r="V100" s="35">
        <f>IFERROR('EUROSTAT EB ktoe'!U100*Contents!$C$5,0)</f>
        <v>0</v>
      </c>
      <c r="W100" s="51">
        <f>IFERROR('EUROSTAT EB ktoe'!V100*Contents!$C$5,0)</f>
        <v>0</v>
      </c>
      <c r="X100" s="51">
        <f>IFERROR('EUROSTAT EB ktoe'!W100*Contents!$C$5,0)</f>
        <v>0</v>
      </c>
      <c r="Y100" s="51">
        <f>IFERROR('EUROSTAT EB ktoe'!X100*Contents!$C$5,0)</f>
        <v>0</v>
      </c>
      <c r="Z100" s="51">
        <f>IFERROR('EUROSTAT EB ktoe'!Y100*Contents!$C$5,0)</f>
        <v>0</v>
      </c>
      <c r="AA100" s="35">
        <f>IFERROR('EUROSTAT EB ktoe'!Z100*Contents!$C$5,0)</f>
        <v>0</v>
      </c>
      <c r="AB100" s="51">
        <f>IFERROR('EUROSTAT EB ktoe'!AA100*Contents!$C$5,0)</f>
        <v>0</v>
      </c>
      <c r="AC100" s="51">
        <f>IFERROR('EUROSTAT EB ktoe'!AB100*Contents!$C$5,0)</f>
        <v>0</v>
      </c>
      <c r="AD100" s="52">
        <f>IFERROR('EUROSTAT EB ktoe'!AC100*Contents!$C$5,0)</f>
        <v>0</v>
      </c>
      <c r="AE100" s="35">
        <f>IFERROR('EUROSTAT EB ktoe'!AD100*Contents!$C$5,0)</f>
        <v>0</v>
      </c>
      <c r="AF100" s="51">
        <f>IFERROR('EUROSTAT EB ktoe'!AE100*Contents!$C$5,0)</f>
        <v>0</v>
      </c>
      <c r="AG100" s="51">
        <f>IFERROR('EUROSTAT EB ktoe'!AF100*Contents!$C$5,0)</f>
        <v>0</v>
      </c>
      <c r="AH100" s="51">
        <f>IFERROR('EUROSTAT EB ktoe'!AG100*Contents!$C$5,0)</f>
        <v>0</v>
      </c>
      <c r="AI100" s="51">
        <f>IFERROR('EUROSTAT EB ktoe'!AH100*Contents!$C$5,0)</f>
        <v>0</v>
      </c>
      <c r="AJ100" s="51">
        <f>IFERROR('EUROSTAT EB ktoe'!AI100*Contents!$C$5,0)</f>
        <v>0</v>
      </c>
      <c r="AK100" s="51">
        <f>IFERROR('EUROSTAT EB ktoe'!AJ100*Contents!$C$5,0)</f>
        <v>0</v>
      </c>
      <c r="AL100" s="51">
        <f>IFERROR('EUROSTAT EB ktoe'!AK100*Contents!$C$5,0)</f>
        <v>0</v>
      </c>
      <c r="AM100" s="51">
        <f>IFERROR('EUROSTAT EB ktoe'!AL100*Contents!$C$5,0)</f>
        <v>0</v>
      </c>
      <c r="AN100" s="51">
        <f>IFERROR('EUROSTAT EB ktoe'!AM100*Contents!$C$5,0)</f>
        <v>0</v>
      </c>
      <c r="AO100" s="51">
        <f>IFERROR('EUROSTAT EB ktoe'!AN100*Contents!$C$5,0)</f>
        <v>0</v>
      </c>
      <c r="AP100" s="51">
        <f>IFERROR('EUROSTAT EB ktoe'!AO100*Contents!$C$5,0)</f>
        <v>0</v>
      </c>
      <c r="AQ100" s="51">
        <f>IFERROR('EUROSTAT EB ktoe'!AP100*Contents!$C$5,0)</f>
        <v>0</v>
      </c>
      <c r="AR100" s="51">
        <f>IFERROR('EUROSTAT EB ktoe'!AQ100*Contents!$C$5,0)</f>
        <v>0</v>
      </c>
      <c r="AS100" s="51">
        <f>IFERROR('EUROSTAT EB ktoe'!AR100*Contents!$C$5,0)</f>
        <v>0</v>
      </c>
      <c r="AT100" s="51">
        <f>IFERROR('EUROSTAT EB ktoe'!AS100*Contents!$C$5,0)</f>
        <v>0</v>
      </c>
      <c r="AU100" s="51">
        <f>IFERROR('EUROSTAT EB ktoe'!AT100*Contents!$C$5,0)</f>
        <v>0</v>
      </c>
      <c r="AV100" s="51">
        <f>IFERROR('EUROSTAT EB ktoe'!AU100*Contents!$C$5,0)</f>
        <v>0</v>
      </c>
      <c r="AW100" s="51">
        <f>IFERROR('EUROSTAT EB ktoe'!AV100*Contents!$C$5,0)</f>
        <v>0</v>
      </c>
      <c r="AX100" s="51">
        <f>IFERROR('EUROSTAT EB ktoe'!AW100*Contents!$C$5,0)</f>
        <v>0</v>
      </c>
      <c r="AY100" s="51">
        <f>IFERROR('EUROSTAT EB ktoe'!AX100*Contents!$C$5,0)</f>
        <v>0</v>
      </c>
      <c r="AZ100" s="51">
        <f>IFERROR('EUROSTAT EB ktoe'!AY100*Contents!$C$5,0)</f>
        <v>0</v>
      </c>
      <c r="BA100" s="51">
        <f>IFERROR('EUROSTAT EB ktoe'!AZ100*Contents!$C$5,0)</f>
        <v>0</v>
      </c>
      <c r="BB100" s="52">
        <f>IFERROR('EUROSTAT EB ktoe'!BA100*Contents!$C$5,0)</f>
        <v>0</v>
      </c>
      <c r="BC100" s="35">
        <f>IFERROR('EUROSTAT EB ktoe'!BB100*Contents!$C$5,0)</f>
        <v>0</v>
      </c>
      <c r="BD100" s="51">
        <f>IFERROR('EUROSTAT EB ktoe'!BC100*Contents!$C$5,0)</f>
        <v>0</v>
      </c>
      <c r="BE100" s="51">
        <f>IFERROR('EUROSTAT EB ktoe'!BD100*Contents!$C$5,0)</f>
        <v>0</v>
      </c>
      <c r="BF100" s="51">
        <f>IFERROR('EUROSTAT EB ktoe'!BE100*Contents!$C$5,0)</f>
        <v>0</v>
      </c>
      <c r="BG100" s="51">
        <f>IFERROR('EUROSTAT EB ktoe'!BF100*Contents!$C$5,0)</f>
        <v>0</v>
      </c>
      <c r="BH100" s="51">
        <f>IFERROR('EUROSTAT EB ktoe'!BG100*Contents!$C$5,0)</f>
        <v>0</v>
      </c>
      <c r="BI100" s="51">
        <f>IFERROR('EUROSTAT EB ktoe'!BH100*Contents!$C$5,0)</f>
        <v>0</v>
      </c>
      <c r="BJ100" s="51">
        <f>IFERROR('EUROSTAT EB ktoe'!BI100*Contents!$C$5,0)</f>
        <v>0</v>
      </c>
      <c r="BK100" s="51">
        <f>IFERROR('EUROSTAT EB ktoe'!BJ100*Contents!$C$5,0)</f>
        <v>0</v>
      </c>
      <c r="BL100" s="51">
        <f>IFERROR('EUROSTAT EB ktoe'!BK100*Contents!$C$5,0)</f>
        <v>0</v>
      </c>
      <c r="BM100" s="51">
        <f>IFERROR('EUROSTAT EB ktoe'!BL100*Contents!$C$5,0)</f>
        <v>0</v>
      </c>
      <c r="BN100" s="51">
        <f>IFERROR('EUROSTAT EB ktoe'!BM100*Contents!$C$5,0)</f>
        <v>0</v>
      </c>
      <c r="BO100" s="51">
        <f>IFERROR('EUROSTAT EB ktoe'!BN100*Contents!$C$5,0)</f>
        <v>0</v>
      </c>
      <c r="BP100" s="51">
        <f>IFERROR('EUROSTAT EB ktoe'!BO100*Contents!$C$5,0)</f>
        <v>0</v>
      </c>
      <c r="BQ100" s="51">
        <f>IFERROR('EUROSTAT EB ktoe'!BP100*Contents!$C$5,0)</f>
        <v>0</v>
      </c>
      <c r="BR100" s="51">
        <f>IFERROR('EUROSTAT EB ktoe'!BQ100*Contents!$C$5,0)</f>
        <v>0</v>
      </c>
      <c r="BS100" s="51">
        <f>IFERROR('EUROSTAT EB ktoe'!BR100*Contents!$C$5,0)</f>
        <v>0</v>
      </c>
      <c r="BT100" s="51">
        <f>IFERROR('EUROSTAT EB ktoe'!BS100*Contents!$C$5,0)</f>
        <v>0</v>
      </c>
      <c r="BU100" s="36">
        <f>IFERROR('EUROSTAT EB ktoe'!BT100*Contents!$C$5,0)</f>
        <v>0</v>
      </c>
      <c r="BV100" s="35">
        <f>IFERROR('EUROSTAT EB ktoe'!BU100*Contents!$C$5,0)</f>
        <v>0</v>
      </c>
      <c r="BW100" s="51">
        <f>IFERROR('EUROSTAT EB ktoe'!BV100*Contents!$C$5,0)</f>
        <v>0</v>
      </c>
      <c r="BX100" s="51">
        <f>IFERROR('EUROSTAT EB ktoe'!BW100*Contents!$C$5,0)</f>
        <v>0</v>
      </c>
      <c r="BY100" s="52">
        <f>IFERROR('EUROSTAT EB ktoe'!BX100*Contents!$C$5,0)</f>
        <v>0</v>
      </c>
      <c r="BZ100" s="52">
        <f>IFERROR('EUROSTAT EB ktoe'!BY100*Contents!$C$5,0)</f>
        <v>0</v>
      </c>
      <c r="CA100" s="52">
        <f>IFERROR('EUROSTAT EB ktoe'!BZ100*Contents!$C$5,0)</f>
        <v>0</v>
      </c>
      <c r="CB100" s="53">
        <f>IFERROR('EUROSTAT EB ktoe'!CA100*Contents!$C$5,0)</f>
        <v>0</v>
      </c>
      <c r="CC100" s="52">
        <f>IFERROR('EUROSTAT EB ktoe'!CB100*Contents!$C$5,0)</f>
        <v>0</v>
      </c>
    </row>
    <row r="101" spans="1:82" ht="11.25" customHeight="1" x14ac:dyDescent="0.2">
      <c r="A101" s="47"/>
      <c r="B101" s="47" t="s">
        <v>146</v>
      </c>
      <c r="C101" s="48" t="s">
        <v>311</v>
      </c>
      <c r="D101" s="48"/>
      <c r="E101" s="48"/>
      <c r="F101" s="48"/>
      <c r="G101" s="49"/>
      <c r="H101" s="50" t="s">
        <v>312</v>
      </c>
      <c r="I101" s="167" t="s">
        <v>575</v>
      </c>
      <c r="J101" s="35">
        <f>IFERROR('EUROSTAT EB ktoe'!I101*Contents!$C$5,0)</f>
        <v>0</v>
      </c>
      <c r="K101" s="35">
        <f>IFERROR('EUROSTAT EB ktoe'!J101*Contents!$C$5,0)</f>
        <v>0</v>
      </c>
      <c r="L101" s="51">
        <f>IFERROR('EUROSTAT EB ktoe'!K101*Contents!$C$5,0)</f>
        <v>0</v>
      </c>
      <c r="M101" s="51">
        <f>IFERROR('EUROSTAT EB ktoe'!L101*Contents!$C$5,0)</f>
        <v>0</v>
      </c>
      <c r="N101" s="51">
        <f>IFERROR('EUROSTAT EB ktoe'!M101*Contents!$C$5,0)</f>
        <v>0</v>
      </c>
      <c r="O101" s="51">
        <f>IFERROR('EUROSTAT EB ktoe'!N101*Contents!$C$5,0)</f>
        <v>0</v>
      </c>
      <c r="P101" s="51">
        <f>IFERROR('EUROSTAT EB ktoe'!O101*Contents!$C$5,0)</f>
        <v>0</v>
      </c>
      <c r="Q101" s="51">
        <f>IFERROR('EUROSTAT EB ktoe'!P101*Contents!$C$5,0)</f>
        <v>0</v>
      </c>
      <c r="R101" s="51">
        <f>IFERROR('EUROSTAT EB ktoe'!Q101*Contents!$C$5,0)</f>
        <v>0</v>
      </c>
      <c r="S101" s="51">
        <f>IFERROR('EUROSTAT EB ktoe'!R101*Contents!$C$5,0)</f>
        <v>0</v>
      </c>
      <c r="T101" s="51">
        <f>IFERROR('EUROSTAT EB ktoe'!S101*Contents!$C$5,0)</f>
        <v>0</v>
      </c>
      <c r="U101" s="51">
        <f>IFERROR('EUROSTAT EB ktoe'!T101*Contents!$C$5,0)</f>
        <v>0</v>
      </c>
      <c r="V101" s="35">
        <f>IFERROR('EUROSTAT EB ktoe'!U101*Contents!$C$5,0)</f>
        <v>0</v>
      </c>
      <c r="W101" s="51">
        <f>IFERROR('EUROSTAT EB ktoe'!V101*Contents!$C$5,0)</f>
        <v>0</v>
      </c>
      <c r="X101" s="51">
        <f>IFERROR('EUROSTAT EB ktoe'!W101*Contents!$C$5,0)</f>
        <v>0</v>
      </c>
      <c r="Y101" s="51">
        <f>IFERROR('EUROSTAT EB ktoe'!X101*Contents!$C$5,0)</f>
        <v>0</v>
      </c>
      <c r="Z101" s="51">
        <f>IFERROR('EUROSTAT EB ktoe'!Y101*Contents!$C$5,0)</f>
        <v>0</v>
      </c>
      <c r="AA101" s="35">
        <f>IFERROR('EUROSTAT EB ktoe'!Z101*Contents!$C$5,0)</f>
        <v>0</v>
      </c>
      <c r="AB101" s="51">
        <f>IFERROR('EUROSTAT EB ktoe'!AA101*Contents!$C$5,0)</f>
        <v>0</v>
      </c>
      <c r="AC101" s="51">
        <f>IFERROR('EUROSTAT EB ktoe'!AB101*Contents!$C$5,0)</f>
        <v>0</v>
      </c>
      <c r="AD101" s="52">
        <f>IFERROR('EUROSTAT EB ktoe'!AC101*Contents!$C$5,0)</f>
        <v>0</v>
      </c>
      <c r="AE101" s="35">
        <f>IFERROR('EUROSTAT EB ktoe'!AD101*Contents!$C$5,0)</f>
        <v>0</v>
      </c>
      <c r="AF101" s="51">
        <f>IFERROR('EUROSTAT EB ktoe'!AE101*Contents!$C$5,0)</f>
        <v>0</v>
      </c>
      <c r="AG101" s="51">
        <f>IFERROR('EUROSTAT EB ktoe'!AF101*Contents!$C$5,0)</f>
        <v>0</v>
      </c>
      <c r="AH101" s="51">
        <f>IFERROR('EUROSTAT EB ktoe'!AG101*Contents!$C$5,0)</f>
        <v>0</v>
      </c>
      <c r="AI101" s="51">
        <f>IFERROR('EUROSTAT EB ktoe'!AH101*Contents!$C$5,0)</f>
        <v>0</v>
      </c>
      <c r="AJ101" s="51">
        <f>IFERROR('EUROSTAT EB ktoe'!AI101*Contents!$C$5,0)</f>
        <v>0</v>
      </c>
      <c r="AK101" s="51">
        <f>IFERROR('EUROSTAT EB ktoe'!AJ101*Contents!$C$5,0)</f>
        <v>0</v>
      </c>
      <c r="AL101" s="51">
        <f>IFERROR('EUROSTAT EB ktoe'!AK101*Contents!$C$5,0)</f>
        <v>0</v>
      </c>
      <c r="AM101" s="51">
        <f>IFERROR('EUROSTAT EB ktoe'!AL101*Contents!$C$5,0)</f>
        <v>0</v>
      </c>
      <c r="AN101" s="51">
        <f>IFERROR('EUROSTAT EB ktoe'!AM101*Contents!$C$5,0)</f>
        <v>0</v>
      </c>
      <c r="AO101" s="51">
        <f>IFERROR('EUROSTAT EB ktoe'!AN101*Contents!$C$5,0)</f>
        <v>0</v>
      </c>
      <c r="AP101" s="51">
        <f>IFERROR('EUROSTAT EB ktoe'!AO101*Contents!$C$5,0)</f>
        <v>0</v>
      </c>
      <c r="AQ101" s="51">
        <f>IFERROR('EUROSTAT EB ktoe'!AP101*Contents!$C$5,0)</f>
        <v>0</v>
      </c>
      <c r="AR101" s="51">
        <f>IFERROR('EUROSTAT EB ktoe'!AQ101*Contents!$C$5,0)</f>
        <v>0</v>
      </c>
      <c r="AS101" s="51">
        <f>IFERROR('EUROSTAT EB ktoe'!AR101*Contents!$C$5,0)</f>
        <v>0</v>
      </c>
      <c r="AT101" s="51">
        <f>IFERROR('EUROSTAT EB ktoe'!AS101*Contents!$C$5,0)</f>
        <v>0</v>
      </c>
      <c r="AU101" s="51">
        <f>IFERROR('EUROSTAT EB ktoe'!AT101*Contents!$C$5,0)</f>
        <v>0</v>
      </c>
      <c r="AV101" s="51">
        <f>IFERROR('EUROSTAT EB ktoe'!AU101*Contents!$C$5,0)</f>
        <v>0</v>
      </c>
      <c r="AW101" s="51">
        <f>IFERROR('EUROSTAT EB ktoe'!AV101*Contents!$C$5,0)</f>
        <v>0</v>
      </c>
      <c r="AX101" s="51">
        <f>IFERROR('EUROSTAT EB ktoe'!AW101*Contents!$C$5,0)</f>
        <v>0</v>
      </c>
      <c r="AY101" s="51">
        <f>IFERROR('EUROSTAT EB ktoe'!AX101*Contents!$C$5,0)</f>
        <v>0</v>
      </c>
      <c r="AZ101" s="51">
        <f>IFERROR('EUROSTAT EB ktoe'!AY101*Contents!$C$5,0)</f>
        <v>0</v>
      </c>
      <c r="BA101" s="51">
        <f>IFERROR('EUROSTAT EB ktoe'!AZ101*Contents!$C$5,0)</f>
        <v>0</v>
      </c>
      <c r="BB101" s="52">
        <f>IFERROR('EUROSTAT EB ktoe'!BA101*Contents!$C$5,0)</f>
        <v>0</v>
      </c>
      <c r="BC101" s="35">
        <f>IFERROR('EUROSTAT EB ktoe'!BB101*Contents!$C$5,0)</f>
        <v>0</v>
      </c>
      <c r="BD101" s="51">
        <f>IFERROR('EUROSTAT EB ktoe'!BC101*Contents!$C$5,0)</f>
        <v>0</v>
      </c>
      <c r="BE101" s="51">
        <f>IFERROR('EUROSTAT EB ktoe'!BD101*Contents!$C$5,0)</f>
        <v>0</v>
      </c>
      <c r="BF101" s="51">
        <f>IFERROR('EUROSTAT EB ktoe'!BE101*Contents!$C$5,0)</f>
        <v>0</v>
      </c>
      <c r="BG101" s="51">
        <f>IFERROR('EUROSTAT EB ktoe'!BF101*Contents!$C$5,0)</f>
        <v>0</v>
      </c>
      <c r="BH101" s="51">
        <f>IFERROR('EUROSTAT EB ktoe'!BG101*Contents!$C$5,0)</f>
        <v>0</v>
      </c>
      <c r="BI101" s="51">
        <f>IFERROR('EUROSTAT EB ktoe'!BH101*Contents!$C$5,0)</f>
        <v>0</v>
      </c>
      <c r="BJ101" s="51">
        <f>IFERROR('EUROSTAT EB ktoe'!BI101*Contents!$C$5,0)</f>
        <v>0</v>
      </c>
      <c r="BK101" s="51">
        <f>IFERROR('EUROSTAT EB ktoe'!BJ101*Contents!$C$5,0)</f>
        <v>0</v>
      </c>
      <c r="BL101" s="51">
        <f>IFERROR('EUROSTAT EB ktoe'!BK101*Contents!$C$5,0)</f>
        <v>0</v>
      </c>
      <c r="BM101" s="51">
        <f>IFERROR('EUROSTAT EB ktoe'!BL101*Contents!$C$5,0)</f>
        <v>0</v>
      </c>
      <c r="BN101" s="51">
        <f>IFERROR('EUROSTAT EB ktoe'!BM101*Contents!$C$5,0)</f>
        <v>0</v>
      </c>
      <c r="BO101" s="51">
        <f>IFERROR('EUROSTAT EB ktoe'!BN101*Contents!$C$5,0)</f>
        <v>0</v>
      </c>
      <c r="BP101" s="51">
        <f>IFERROR('EUROSTAT EB ktoe'!BO101*Contents!$C$5,0)</f>
        <v>0</v>
      </c>
      <c r="BQ101" s="51">
        <f>IFERROR('EUROSTAT EB ktoe'!BP101*Contents!$C$5,0)</f>
        <v>0</v>
      </c>
      <c r="BR101" s="51">
        <f>IFERROR('EUROSTAT EB ktoe'!BQ101*Contents!$C$5,0)</f>
        <v>0</v>
      </c>
      <c r="BS101" s="51">
        <f>IFERROR('EUROSTAT EB ktoe'!BR101*Contents!$C$5,0)</f>
        <v>0</v>
      </c>
      <c r="BT101" s="51">
        <f>IFERROR('EUROSTAT EB ktoe'!BS101*Contents!$C$5,0)</f>
        <v>0</v>
      </c>
      <c r="BU101" s="36">
        <f>IFERROR('EUROSTAT EB ktoe'!BT101*Contents!$C$5,0)</f>
        <v>0</v>
      </c>
      <c r="BV101" s="35">
        <f>IFERROR('EUROSTAT EB ktoe'!BU101*Contents!$C$5,0)</f>
        <v>0</v>
      </c>
      <c r="BW101" s="51">
        <f>IFERROR('EUROSTAT EB ktoe'!BV101*Contents!$C$5,0)</f>
        <v>0</v>
      </c>
      <c r="BX101" s="51">
        <f>IFERROR('EUROSTAT EB ktoe'!BW101*Contents!$C$5,0)</f>
        <v>0</v>
      </c>
      <c r="BY101" s="52">
        <f>IFERROR('EUROSTAT EB ktoe'!BX101*Contents!$C$5,0)</f>
        <v>0</v>
      </c>
      <c r="BZ101" s="52">
        <f>IFERROR('EUROSTAT EB ktoe'!BY101*Contents!$C$5,0)</f>
        <v>0</v>
      </c>
      <c r="CA101" s="52">
        <f>IFERROR('EUROSTAT EB ktoe'!BZ101*Contents!$C$5,0)</f>
        <v>0</v>
      </c>
      <c r="CB101" s="53">
        <f>IFERROR('EUROSTAT EB ktoe'!CA101*Contents!$C$5,0)</f>
        <v>0</v>
      </c>
      <c r="CC101" s="52">
        <f>IFERROR('EUROSTAT EB ktoe'!CB101*Contents!$C$5,0)</f>
        <v>0</v>
      </c>
    </row>
    <row r="102" spans="1:82" s="100" customFormat="1" ht="11.25" customHeight="1" x14ac:dyDescent="0.2">
      <c r="A102" s="47"/>
      <c r="B102" s="47" t="s">
        <v>146</v>
      </c>
      <c r="C102" s="48" t="s">
        <v>313</v>
      </c>
      <c r="D102" s="48"/>
      <c r="E102" s="48"/>
      <c r="F102" s="48"/>
      <c r="G102" s="49"/>
      <c r="H102" s="50" t="s">
        <v>314</v>
      </c>
      <c r="I102" s="167" t="s">
        <v>576</v>
      </c>
      <c r="J102" s="35">
        <f>IFERROR('EUROSTAT EB ktoe'!I102*Contents!$C$5,0)</f>
        <v>495337.251636</v>
      </c>
      <c r="K102" s="35">
        <f>IFERROR('EUROSTAT EB ktoe'!J102*Contents!$C$5,0)</f>
        <v>0</v>
      </c>
      <c r="L102" s="51">
        <f>IFERROR('EUROSTAT EB ktoe'!K102*Contents!$C$5,0)</f>
        <v>0</v>
      </c>
      <c r="M102" s="51">
        <f>IFERROR('EUROSTAT EB ktoe'!L102*Contents!$C$5,0)</f>
        <v>0</v>
      </c>
      <c r="N102" s="51">
        <f>IFERROR('EUROSTAT EB ktoe'!M102*Contents!$C$5,0)</f>
        <v>0</v>
      </c>
      <c r="O102" s="51">
        <f>IFERROR('EUROSTAT EB ktoe'!N102*Contents!$C$5,0)</f>
        <v>0</v>
      </c>
      <c r="P102" s="51">
        <f>IFERROR('EUROSTAT EB ktoe'!O102*Contents!$C$5,0)</f>
        <v>0</v>
      </c>
      <c r="Q102" s="51">
        <f>IFERROR('EUROSTAT EB ktoe'!P102*Contents!$C$5,0)</f>
        <v>0</v>
      </c>
      <c r="R102" s="51">
        <f>IFERROR('EUROSTAT EB ktoe'!Q102*Contents!$C$5,0)</f>
        <v>0</v>
      </c>
      <c r="S102" s="51">
        <f>IFERROR('EUROSTAT EB ktoe'!R102*Contents!$C$5,0)</f>
        <v>0</v>
      </c>
      <c r="T102" s="51">
        <f>IFERROR('EUROSTAT EB ktoe'!S102*Contents!$C$5,0)</f>
        <v>0</v>
      </c>
      <c r="U102" s="51">
        <f>IFERROR('EUROSTAT EB ktoe'!T102*Contents!$C$5,0)</f>
        <v>0</v>
      </c>
      <c r="V102" s="35">
        <f>IFERROR('EUROSTAT EB ktoe'!U102*Contents!$C$5,0)</f>
        <v>0</v>
      </c>
      <c r="W102" s="51">
        <f>IFERROR('EUROSTAT EB ktoe'!V102*Contents!$C$5,0)</f>
        <v>0</v>
      </c>
      <c r="X102" s="51">
        <f>IFERROR('EUROSTAT EB ktoe'!W102*Contents!$C$5,0)</f>
        <v>0</v>
      </c>
      <c r="Y102" s="51">
        <f>IFERROR('EUROSTAT EB ktoe'!X102*Contents!$C$5,0)</f>
        <v>0</v>
      </c>
      <c r="Z102" s="51">
        <f>IFERROR('EUROSTAT EB ktoe'!Y102*Contents!$C$5,0)</f>
        <v>0</v>
      </c>
      <c r="AA102" s="35">
        <f>IFERROR('EUROSTAT EB ktoe'!Z102*Contents!$C$5,0)</f>
        <v>0</v>
      </c>
      <c r="AB102" s="51">
        <f>IFERROR('EUROSTAT EB ktoe'!AA102*Contents!$C$5,0)</f>
        <v>0</v>
      </c>
      <c r="AC102" s="51">
        <f>IFERROR('EUROSTAT EB ktoe'!AB102*Contents!$C$5,0)</f>
        <v>0</v>
      </c>
      <c r="AD102" s="52">
        <f>IFERROR('EUROSTAT EB ktoe'!AC102*Contents!$C$5,0)</f>
        <v>0</v>
      </c>
      <c r="AE102" s="35">
        <f>IFERROR('EUROSTAT EB ktoe'!AD102*Contents!$C$5,0)</f>
        <v>385013.52252</v>
      </c>
      <c r="AF102" s="51">
        <f>IFERROR('EUROSTAT EB ktoe'!AE102*Contents!$C$5,0)</f>
        <v>0</v>
      </c>
      <c r="AG102" s="51">
        <f>IFERROR('EUROSTAT EB ktoe'!AF102*Contents!$C$5,0)</f>
        <v>60983.965836000003</v>
      </c>
      <c r="AH102" s="51">
        <f>IFERROR('EUROSTAT EB ktoe'!AG102*Contents!$C$5,0)</f>
        <v>0</v>
      </c>
      <c r="AI102" s="51">
        <f>IFERROR('EUROSTAT EB ktoe'!AH102*Contents!$C$5,0)</f>
        <v>0</v>
      </c>
      <c r="AJ102" s="51">
        <f>IFERROR('EUROSTAT EB ktoe'!AI102*Contents!$C$5,0)</f>
        <v>0</v>
      </c>
      <c r="AK102" s="51">
        <f>IFERROR('EUROSTAT EB ktoe'!AJ102*Contents!$C$5,0)</f>
        <v>0</v>
      </c>
      <c r="AL102" s="51">
        <f>IFERROR('EUROSTAT EB ktoe'!AK102*Contents!$C$5,0)</f>
        <v>0</v>
      </c>
      <c r="AM102" s="51">
        <f>IFERROR('EUROSTAT EB ktoe'!AL102*Contents!$C$5,0)</f>
        <v>69605.256924000001</v>
      </c>
      <c r="AN102" s="51">
        <f>IFERROR('EUROSTAT EB ktoe'!AM102*Contents!$C$5,0)</f>
        <v>0</v>
      </c>
      <c r="AO102" s="51">
        <f>IFERROR('EUROSTAT EB ktoe'!AN102*Contents!$C$5,0)</f>
        <v>0</v>
      </c>
      <c r="AP102" s="51">
        <f>IFERROR('EUROSTAT EB ktoe'!AO102*Contents!$C$5,0)</f>
        <v>0</v>
      </c>
      <c r="AQ102" s="51">
        <f>IFERROR('EUROSTAT EB ktoe'!AP102*Contents!$C$5,0)</f>
        <v>0</v>
      </c>
      <c r="AR102" s="51">
        <f>IFERROR('EUROSTAT EB ktoe'!AQ102*Contents!$C$5,0)</f>
        <v>2118.5208000000002</v>
      </c>
      <c r="AS102" s="51">
        <f>IFERROR('EUROSTAT EB ktoe'!AR102*Contents!$C$5,0)</f>
        <v>207674.11414800002</v>
      </c>
      <c r="AT102" s="51">
        <f>IFERROR('EUROSTAT EB ktoe'!AS102*Contents!$C$5,0)</f>
        <v>168.35122799999999</v>
      </c>
      <c r="AU102" s="51">
        <f>IFERROR('EUROSTAT EB ktoe'!AT102*Contents!$C$5,0)</f>
        <v>11.723040000000001</v>
      </c>
      <c r="AV102" s="51">
        <f>IFERROR('EUROSTAT EB ktoe'!AU102*Contents!$C$5,0)</f>
        <v>1306.155996</v>
      </c>
      <c r="AW102" s="51">
        <f>IFERROR('EUROSTAT EB ktoe'!AV102*Contents!$C$5,0)</f>
        <v>2215.5708239999999</v>
      </c>
      <c r="AX102" s="51">
        <f>IFERROR('EUROSTAT EB ktoe'!AW102*Contents!$C$5,0)</f>
        <v>3850.3487520000003</v>
      </c>
      <c r="AY102" s="51">
        <f>IFERROR('EUROSTAT EB ktoe'!AX102*Contents!$C$5,0)</f>
        <v>19577.267460000003</v>
      </c>
      <c r="AZ102" s="51">
        <f>IFERROR('EUROSTAT EB ktoe'!AY102*Contents!$C$5,0)</f>
        <v>3058.2061920000001</v>
      </c>
      <c r="BA102" s="51">
        <f>IFERROR('EUROSTAT EB ktoe'!AZ102*Contents!$C$5,0)</f>
        <v>14444.04132</v>
      </c>
      <c r="BB102" s="52">
        <f>IFERROR('EUROSTAT EB ktoe'!BA102*Contents!$C$5,0)</f>
        <v>110323.729116</v>
      </c>
      <c r="BC102" s="35">
        <f>IFERROR('EUROSTAT EB ktoe'!BB102*Contents!$C$5,0)</f>
        <v>0</v>
      </c>
      <c r="BD102" s="51">
        <f>IFERROR('EUROSTAT EB ktoe'!BC102*Contents!$C$5,0)</f>
        <v>0</v>
      </c>
      <c r="BE102" s="51">
        <f>IFERROR('EUROSTAT EB ktoe'!BD102*Contents!$C$5,0)</f>
        <v>0</v>
      </c>
      <c r="BF102" s="51">
        <f>IFERROR('EUROSTAT EB ktoe'!BE102*Contents!$C$5,0)</f>
        <v>0</v>
      </c>
      <c r="BG102" s="51">
        <f>IFERROR('EUROSTAT EB ktoe'!BF102*Contents!$C$5,0)</f>
        <v>0</v>
      </c>
      <c r="BH102" s="51">
        <f>IFERROR('EUROSTAT EB ktoe'!BG102*Contents!$C$5,0)</f>
        <v>0</v>
      </c>
      <c r="BI102" s="51">
        <f>IFERROR('EUROSTAT EB ktoe'!BH102*Contents!$C$5,0)</f>
        <v>0</v>
      </c>
      <c r="BJ102" s="51">
        <f>IFERROR('EUROSTAT EB ktoe'!BI102*Contents!$C$5,0)</f>
        <v>0</v>
      </c>
      <c r="BK102" s="51">
        <f>IFERROR('EUROSTAT EB ktoe'!BJ102*Contents!$C$5,0)</f>
        <v>0</v>
      </c>
      <c r="BL102" s="51">
        <f>IFERROR('EUROSTAT EB ktoe'!BK102*Contents!$C$5,0)</f>
        <v>0</v>
      </c>
      <c r="BM102" s="51">
        <f>IFERROR('EUROSTAT EB ktoe'!BL102*Contents!$C$5,0)</f>
        <v>0</v>
      </c>
      <c r="BN102" s="51">
        <f>IFERROR('EUROSTAT EB ktoe'!BM102*Contents!$C$5,0)</f>
        <v>0</v>
      </c>
      <c r="BO102" s="51">
        <f>IFERROR('EUROSTAT EB ktoe'!BN102*Contents!$C$5,0)</f>
        <v>0</v>
      </c>
      <c r="BP102" s="51">
        <f>IFERROR('EUROSTAT EB ktoe'!BO102*Contents!$C$5,0)</f>
        <v>0</v>
      </c>
      <c r="BQ102" s="51">
        <f>IFERROR('EUROSTAT EB ktoe'!BP102*Contents!$C$5,0)</f>
        <v>0</v>
      </c>
      <c r="BR102" s="51">
        <f>IFERROR('EUROSTAT EB ktoe'!BQ102*Contents!$C$5,0)</f>
        <v>0</v>
      </c>
      <c r="BS102" s="51">
        <f>IFERROR('EUROSTAT EB ktoe'!BR102*Contents!$C$5,0)</f>
        <v>0</v>
      </c>
      <c r="BT102" s="51">
        <f>IFERROR('EUROSTAT EB ktoe'!BS102*Contents!$C$5,0)</f>
        <v>0</v>
      </c>
      <c r="BU102" s="36">
        <f>IFERROR('EUROSTAT EB ktoe'!BT102*Contents!$C$5,0)</f>
        <v>0</v>
      </c>
      <c r="BV102" s="35">
        <f>IFERROR('EUROSTAT EB ktoe'!BU102*Contents!$C$5,0)</f>
        <v>0</v>
      </c>
      <c r="BW102" s="51">
        <f>IFERROR('EUROSTAT EB ktoe'!BV102*Contents!$C$5,0)</f>
        <v>0</v>
      </c>
      <c r="BX102" s="51">
        <f>IFERROR('EUROSTAT EB ktoe'!BW102*Contents!$C$5,0)</f>
        <v>0</v>
      </c>
      <c r="BY102" s="52">
        <f>IFERROR('EUROSTAT EB ktoe'!BX102*Contents!$C$5,0)</f>
        <v>0</v>
      </c>
      <c r="BZ102" s="52">
        <f>IFERROR('EUROSTAT EB ktoe'!BY102*Contents!$C$5,0)</f>
        <v>0</v>
      </c>
      <c r="CA102" s="52">
        <f>IFERROR('EUROSTAT EB ktoe'!BZ102*Contents!$C$5,0)</f>
        <v>0</v>
      </c>
      <c r="CB102" s="53">
        <f>IFERROR('EUROSTAT EB ktoe'!CA102*Contents!$C$5,0)</f>
        <v>494854.68106800003</v>
      </c>
      <c r="CC102" s="52">
        <f>IFERROR('EUROSTAT EB ktoe'!CB102*Contents!$C$5,0)</f>
        <v>482.57056800000004</v>
      </c>
      <c r="CD102" s="38"/>
    </row>
    <row r="103" spans="1:82" ht="11.25" customHeight="1" x14ac:dyDescent="0.2">
      <c r="A103" s="47" t="s">
        <v>146</v>
      </c>
      <c r="B103" s="48" t="s">
        <v>315</v>
      </c>
      <c r="C103" s="48"/>
      <c r="D103" s="48"/>
      <c r="E103" s="48"/>
      <c r="F103" s="48"/>
      <c r="G103" s="49"/>
      <c r="H103" s="50" t="s">
        <v>316</v>
      </c>
      <c r="I103" s="167" t="s">
        <v>577</v>
      </c>
      <c r="J103" s="35">
        <f>IFERROR('EUROSTAT EB ktoe'!I103*Contents!$C$5,0)</f>
        <v>2786.5247400000003</v>
      </c>
      <c r="K103" s="35">
        <f>IFERROR('EUROSTAT EB ktoe'!J103*Contents!$C$5,0)</f>
        <v>0</v>
      </c>
      <c r="L103" s="51">
        <f>IFERROR('EUROSTAT EB ktoe'!K103*Contents!$C$5,0)</f>
        <v>0</v>
      </c>
      <c r="M103" s="51">
        <f>IFERROR('EUROSTAT EB ktoe'!L103*Contents!$C$5,0)</f>
        <v>0</v>
      </c>
      <c r="N103" s="51">
        <f>IFERROR('EUROSTAT EB ktoe'!M103*Contents!$C$5,0)</f>
        <v>0</v>
      </c>
      <c r="O103" s="51">
        <f>IFERROR('EUROSTAT EB ktoe'!N103*Contents!$C$5,0)</f>
        <v>0</v>
      </c>
      <c r="P103" s="51">
        <f>IFERROR('EUROSTAT EB ktoe'!O103*Contents!$C$5,0)</f>
        <v>0</v>
      </c>
      <c r="Q103" s="51">
        <f>IFERROR('EUROSTAT EB ktoe'!P103*Contents!$C$5,0)</f>
        <v>0</v>
      </c>
      <c r="R103" s="51">
        <f>IFERROR('EUROSTAT EB ktoe'!Q103*Contents!$C$5,0)</f>
        <v>0</v>
      </c>
      <c r="S103" s="51">
        <f>IFERROR('EUROSTAT EB ktoe'!R103*Contents!$C$5,0)</f>
        <v>0</v>
      </c>
      <c r="T103" s="51">
        <f>IFERROR('EUROSTAT EB ktoe'!S103*Contents!$C$5,0)</f>
        <v>0</v>
      </c>
      <c r="U103" s="51">
        <f>IFERROR('EUROSTAT EB ktoe'!T103*Contents!$C$5,0)</f>
        <v>0</v>
      </c>
      <c r="V103" s="35">
        <f>IFERROR('EUROSTAT EB ktoe'!U103*Contents!$C$5,0)</f>
        <v>0</v>
      </c>
      <c r="W103" s="51">
        <f>IFERROR('EUROSTAT EB ktoe'!V103*Contents!$C$5,0)</f>
        <v>0</v>
      </c>
      <c r="X103" s="51">
        <f>IFERROR('EUROSTAT EB ktoe'!W103*Contents!$C$5,0)</f>
        <v>0</v>
      </c>
      <c r="Y103" s="51">
        <f>IFERROR('EUROSTAT EB ktoe'!X103*Contents!$C$5,0)</f>
        <v>0</v>
      </c>
      <c r="Z103" s="51">
        <f>IFERROR('EUROSTAT EB ktoe'!Y103*Contents!$C$5,0)</f>
        <v>0</v>
      </c>
      <c r="AA103" s="35">
        <f>IFERROR('EUROSTAT EB ktoe'!Z103*Contents!$C$5,0)</f>
        <v>0</v>
      </c>
      <c r="AB103" s="51">
        <f>IFERROR('EUROSTAT EB ktoe'!AA103*Contents!$C$5,0)</f>
        <v>0</v>
      </c>
      <c r="AC103" s="51">
        <f>IFERROR('EUROSTAT EB ktoe'!AB103*Contents!$C$5,0)</f>
        <v>0</v>
      </c>
      <c r="AD103" s="52">
        <f>IFERROR('EUROSTAT EB ktoe'!AC103*Contents!$C$5,0)</f>
        <v>0</v>
      </c>
      <c r="AE103" s="35">
        <f>IFERROR('EUROSTAT EB ktoe'!AD103*Contents!$C$5,0)</f>
        <v>2786.5247400000003</v>
      </c>
      <c r="AF103" s="51">
        <f>IFERROR('EUROSTAT EB ktoe'!AE103*Contents!$C$5,0)</f>
        <v>0</v>
      </c>
      <c r="AG103" s="51">
        <f>IFERROR('EUROSTAT EB ktoe'!AF103*Contents!$C$5,0)</f>
        <v>0</v>
      </c>
      <c r="AH103" s="51">
        <f>IFERROR('EUROSTAT EB ktoe'!AG103*Contents!$C$5,0)</f>
        <v>0</v>
      </c>
      <c r="AI103" s="51">
        <f>IFERROR('EUROSTAT EB ktoe'!AH103*Contents!$C$5,0)</f>
        <v>0</v>
      </c>
      <c r="AJ103" s="51">
        <f>IFERROR('EUROSTAT EB ktoe'!AI103*Contents!$C$5,0)</f>
        <v>0</v>
      </c>
      <c r="AK103" s="51">
        <f>IFERROR('EUROSTAT EB ktoe'!AJ103*Contents!$C$5,0)</f>
        <v>0</v>
      </c>
      <c r="AL103" s="51">
        <f>IFERROR('EUROSTAT EB ktoe'!AK103*Contents!$C$5,0)</f>
        <v>0</v>
      </c>
      <c r="AM103" s="51">
        <f>IFERROR('EUROSTAT EB ktoe'!AL103*Contents!$C$5,0)</f>
        <v>0</v>
      </c>
      <c r="AN103" s="51">
        <f>IFERROR('EUROSTAT EB ktoe'!AM103*Contents!$C$5,0)</f>
        <v>0</v>
      </c>
      <c r="AO103" s="51">
        <f>IFERROR('EUROSTAT EB ktoe'!AN103*Contents!$C$5,0)</f>
        <v>0</v>
      </c>
      <c r="AP103" s="51">
        <f>IFERROR('EUROSTAT EB ktoe'!AO103*Contents!$C$5,0)</f>
        <v>0</v>
      </c>
      <c r="AQ103" s="51">
        <f>IFERROR('EUROSTAT EB ktoe'!AP103*Contents!$C$5,0)</f>
        <v>0</v>
      </c>
      <c r="AR103" s="51">
        <f>IFERROR('EUROSTAT EB ktoe'!AQ103*Contents!$C$5,0)</f>
        <v>0</v>
      </c>
      <c r="AS103" s="51">
        <f>IFERROR('EUROSTAT EB ktoe'!AR103*Contents!$C$5,0)</f>
        <v>0</v>
      </c>
      <c r="AT103" s="51">
        <f>IFERROR('EUROSTAT EB ktoe'!AS103*Contents!$C$5,0)</f>
        <v>0</v>
      </c>
      <c r="AU103" s="51">
        <f>IFERROR('EUROSTAT EB ktoe'!AT103*Contents!$C$5,0)</f>
        <v>0</v>
      </c>
      <c r="AV103" s="51">
        <f>IFERROR('EUROSTAT EB ktoe'!AU103*Contents!$C$5,0)</f>
        <v>0</v>
      </c>
      <c r="AW103" s="51">
        <f>IFERROR('EUROSTAT EB ktoe'!AV103*Contents!$C$5,0)</f>
        <v>2786.5247400000003</v>
      </c>
      <c r="AX103" s="51">
        <f>IFERROR('EUROSTAT EB ktoe'!AW103*Contents!$C$5,0)</f>
        <v>0</v>
      </c>
      <c r="AY103" s="51">
        <f>IFERROR('EUROSTAT EB ktoe'!AX103*Contents!$C$5,0)</f>
        <v>0</v>
      </c>
      <c r="AZ103" s="51">
        <f>IFERROR('EUROSTAT EB ktoe'!AY103*Contents!$C$5,0)</f>
        <v>0</v>
      </c>
      <c r="BA103" s="51">
        <f>IFERROR('EUROSTAT EB ktoe'!AZ103*Contents!$C$5,0)</f>
        <v>0</v>
      </c>
      <c r="BB103" s="52">
        <f>IFERROR('EUROSTAT EB ktoe'!BA103*Contents!$C$5,0)</f>
        <v>0</v>
      </c>
      <c r="BC103" s="35">
        <f>IFERROR('EUROSTAT EB ktoe'!BB103*Contents!$C$5,0)</f>
        <v>0</v>
      </c>
      <c r="BD103" s="51">
        <f>IFERROR('EUROSTAT EB ktoe'!BC103*Contents!$C$5,0)</f>
        <v>0</v>
      </c>
      <c r="BE103" s="51">
        <f>IFERROR('EUROSTAT EB ktoe'!BD103*Contents!$C$5,0)</f>
        <v>0</v>
      </c>
      <c r="BF103" s="51">
        <f>IFERROR('EUROSTAT EB ktoe'!BE103*Contents!$C$5,0)</f>
        <v>0</v>
      </c>
      <c r="BG103" s="51">
        <f>IFERROR('EUROSTAT EB ktoe'!BF103*Contents!$C$5,0)</f>
        <v>0</v>
      </c>
      <c r="BH103" s="51">
        <f>IFERROR('EUROSTAT EB ktoe'!BG103*Contents!$C$5,0)</f>
        <v>0</v>
      </c>
      <c r="BI103" s="51">
        <f>IFERROR('EUROSTAT EB ktoe'!BH103*Contents!$C$5,0)</f>
        <v>0</v>
      </c>
      <c r="BJ103" s="51">
        <f>IFERROR('EUROSTAT EB ktoe'!BI103*Contents!$C$5,0)</f>
        <v>0</v>
      </c>
      <c r="BK103" s="51">
        <f>IFERROR('EUROSTAT EB ktoe'!BJ103*Contents!$C$5,0)</f>
        <v>0</v>
      </c>
      <c r="BL103" s="51">
        <f>IFERROR('EUROSTAT EB ktoe'!BK103*Contents!$C$5,0)</f>
        <v>0</v>
      </c>
      <c r="BM103" s="51">
        <f>IFERROR('EUROSTAT EB ktoe'!BL103*Contents!$C$5,0)</f>
        <v>0</v>
      </c>
      <c r="BN103" s="51">
        <f>IFERROR('EUROSTAT EB ktoe'!BM103*Contents!$C$5,0)</f>
        <v>0</v>
      </c>
      <c r="BO103" s="51">
        <f>IFERROR('EUROSTAT EB ktoe'!BN103*Contents!$C$5,0)</f>
        <v>0</v>
      </c>
      <c r="BP103" s="51">
        <f>IFERROR('EUROSTAT EB ktoe'!BO103*Contents!$C$5,0)</f>
        <v>0</v>
      </c>
      <c r="BQ103" s="51">
        <f>IFERROR('EUROSTAT EB ktoe'!BP103*Contents!$C$5,0)</f>
        <v>0</v>
      </c>
      <c r="BR103" s="51">
        <f>IFERROR('EUROSTAT EB ktoe'!BQ103*Contents!$C$5,0)</f>
        <v>0</v>
      </c>
      <c r="BS103" s="51">
        <f>IFERROR('EUROSTAT EB ktoe'!BR103*Contents!$C$5,0)</f>
        <v>0</v>
      </c>
      <c r="BT103" s="51">
        <f>IFERROR('EUROSTAT EB ktoe'!BS103*Contents!$C$5,0)</f>
        <v>0</v>
      </c>
      <c r="BU103" s="36">
        <f>IFERROR('EUROSTAT EB ktoe'!BT103*Contents!$C$5,0)</f>
        <v>0</v>
      </c>
      <c r="BV103" s="35">
        <f>IFERROR('EUROSTAT EB ktoe'!BU103*Contents!$C$5,0)</f>
        <v>0</v>
      </c>
      <c r="BW103" s="51">
        <f>IFERROR('EUROSTAT EB ktoe'!BV103*Contents!$C$5,0)</f>
        <v>0</v>
      </c>
      <c r="BX103" s="51">
        <f>IFERROR('EUROSTAT EB ktoe'!BW103*Contents!$C$5,0)</f>
        <v>0</v>
      </c>
      <c r="BY103" s="52">
        <f>IFERROR('EUROSTAT EB ktoe'!BX103*Contents!$C$5,0)</f>
        <v>0</v>
      </c>
      <c r="BZ103" s="52">
        <f>IFERROR('EUROSTAT EB ktoe'!BY103*Contents!$C$5,0)</f>
        <v>0</v>
      </c>
      <c r="CA103" s="52">
        <f>IFERROR('EUROSTAT EB ktoe'!BZ103*Contents!$C$5,0)</f>
        <v>0</v>
      </c>
      <c r="CB103" s="53">
        <f>IFERROR('EUROSTAT EB ktoe'!CA103*Contents!$C$5,0)</f>
        <v>2786.5247400000003</v>
      </c>
      <c r="CC103" s="52">
        <f>IFERROR('EUROSTAT EB ktoe'!CB103*Contents!$C$5,0)</f>
        <v>0</v>
      </c>
    </row>
    <row r="104" spans="1:82" ht="11.25" customHeight="1" x14ac:dyDescent="0.2">
      <c r="A104" s="54" t="s">
        <v>146</v>
      </c>
      <c r="B104" s="55" t="s">
        <v>317</v>
      </c>
      <c r="C104" s="55"/>
      <c r="D104" s="55"/>
      <c r="E104" s="55"/>
      <c r="F104" s="55"/>
      <c r="G104" s="56"/>
      <c r="H104" s="57" t="s">
        <v>318</v>
      </c>
      <c r="I104" s="168" t="s">
        <v>578</v>
      </c>
      <c r="J104" s="58">
        <f>IFERROR('EUROSTAT EB ktoe'!I104*Contents!$C$5,0)</f>
        <v>1604.4654960000003</v>
      </c>
      <c r="K104" s="58">
        <f>IFERROR('EUROSTAT EB ktoe'!J104*Contents!$C$5,0)</f>
        <v>0</v>
      </c>
      <c r="L104" s="59">
        <f>IFERROR('EUROSTAT EB ktoe'!K104*Contents!$C$5,0)</f>
        <v>0</v>
      </c>
      <c r="M104" s="59">
        <f>IFERROR('EUROSTAT EB ktoe'!L104*Contents!$C$5,0)</f>
        <v>0</v>
      </c>
      <c r="N104" s="59">
        <f>IFERROR('EUROSTAT EB ktoe'!M104*Contents!$C$5,0)</f>
        <v>0</v>
      </c>
      <c r="O104" s="59">
        <f>IFERROR('EUROSTAT EB ktoe'!N104*Contents!$C$5,0)</f>
        <v>0</v>
      </c>
      <c r="P104" s="59">
        <f>IFERROR('EUROSTAT EB ktoe'!O104*Contents!$C$5,0)</f>
        <v>0</v>
      </c>
      <c r="Q104" s="59">
        <f>IFERROR('EUROSTAT EB ktoe'!P104*Contents!$C$5,0)</f>
        <v>0</v>
      </c>
      <c r="R104" s="59">
        <f>IFERROR('EUROSTAT EB ktoe'!Q104*Contents!$C$5,0)</f>
        <v>0</v>
      </c>
      <c r="S104" s="59">
        <f>IFERROR('EUROSTAT EB ktoe'!R104*Contents!$C$5,0)</f>
        <v>0</v>
      </c>
      <c r="T104" s="59">
        <f>IFERROR('EUROSTAT EB ktoe'!S104*Contents!$C$5,0)</f>
        <v>0</v>
      </c>
      <c r="U104" s="59">
        <f>IFERROR('EUROSTAT EB ktoe'!T104*Contents!$C$5,0)</f>
        <v>0</v>
      </c>
      <c r="V104" s="58">
        <f>IFERROR('EUROSTAT EB ktoe'!U104*Contents!$C$5,0)</f>
        <v>0</v>
      </c>
      <c r="W104" s="59">
        <f>IFERROR('EUROSTAT EB ktoe'!V104*Contents!$C$5,0)</f>
        <v>0</v>
      </c>
      <c r="X104" s="59">
        <f>IFERROR('EUROSTAT EB ktoe'!W104*Contents!$C$5,0)</f>
        <v>0</v>
      </c>
      <c r="Y104" s="59">
        <f>IFERROR('EUROSTAT EB ktoe'!X104*Contents!$C$5,0)</f>
        <v>0</v>
      </c>
      <c r="Z104" s="59">
        <f>IFERROR('EUROSTAT EB ktoe'!Y104*Contents!$C$5,0)</f>
        <v>0</v>
      </c>
      <c r="AA104" s="58">
        <f>IFERROR('EUROSTAT EB ktoe'!Z104*Contents!$C$5,0)</f>
        <v>0</v>
      </c>
      <c r="AB104" s="59">
        <f>IFERROR('EUROSTAT EB ktoe'!AA104*Contents!$C$5,0)</f>
        <v>0</v>
      </c>
      <c r="AC104" s="59">
        <f>IFERROR('EUROSTAT EB ktoe'!AB104*Contents!$C$5,0)</f>
        <v>0</v>
      </c>
      <c r="AD104" s="60">
        <f>IFERROR('EUROSTAT EB ktoe'!AC104*Contents!$C$5,0)</f>
        <v>0</v>
      </c>
      <c r="AE104" s="58">
        <f>IFERROR('EUROSTAT EB ktoe'!AD104*Contents!$C$5,0)</f>
        <v>1604.4654960000003</v>
      </c>
      <c r="AF104" s="59">
        <f>IFERROR('EUROSTAT EB ktoe'!AE104*Contents!$C$5,0)</f>
        <v>0</v>
      </c>
      <c r="AG104" s="59">
        <f>IFERROR('EUROSTAT EB ktoe'!AF104*Contents!$C$5,0)</f>
        <v>0</v>
      </c>
      <c r="AH104" s="59">
        <f>IFERROR('EUROSTAT EB ktoe'!AG104*Contents!$C$5,0)</f>
        <v>0</v>
      </c>
      <c r="AI104" s="59">
        <f>IFERROR('EUROSTAT EB ktoe'!AH104*Contents!$C$5,0)</f>
        <v>0</v>
      </c>
      <c r="AJ104" s="59">
        <f>IFERROR('EUROSTAT EB ktoe'!AI104*Contents!$C$5,0)</f>
        <v>0</v>
      </c>
      <c r="AK104" s="59">
        <f>IFERROR('EUROSTAT EB ktoe'!AJ104*Contents!$C$5,0)</f>
        <v>0</v>
      </c>
      <c r="AL104" s="59">
        <f>IFERROR('EUROSTAT EB ktoe'!AK104*Contents!$C$5,0)</f>
        <v>0</v>
      </c>
      <c r="AM104" s="59">
        <f>IFERROR('EUROSTAT EB ktoe'!AL104*Contents!$C$5,0)</f>
        <v>0</v>
      </c>
      <c r="AN104" s="59">
        <f>IFERROR('EUROSTAT EB ktoe'!AM104*Contents!$C$5,0)</f>
        <v>0</v>
      </c>
      <c r="AO104" s="59">
        <f>IFERROR('EUROSTAT EB ktoe'!AN104*Contents!$C$5,0)</f>
        <v>0</v>
      </c>
      <c r="AP104" s="59">
        <f>IFERROR('EUROSTAT EB ktoe'!AO104*Contents!$C$5,0)</f>
        <v>0</v>
      </c>
      <c r="AQ104" s="59">
        <f>IFERROR('EUROSTAT EB ktoe'!AP104*Contents!$C$5,0)</f>
        <v>0</v>
      </c>
      <c r="AR104" s="59">
        <f>IFERROR('EUROSTAT EB ktoe'!AQ104*Contents!$C$5,0)</f>
        <v>75.111192000000003</v>
      </c>
      <c r="AS104" s="59">
        <f>IFERROR('EUROSTAT EB ktoe'!AR104*Contents!$C$5,0)</f>
        <v>0</v>
      </c>
      <c r="AT104" s="59">
        <f>IFERROR('EUROSTAT EB ktoe'!AS104*Contents!$C$5,0)</f>
        <v>0</v>
      </c>
      <c r="AU104" s="59">
        <f>IFERROR('EUROSTAT EB ktoe'!AT104*Contents!$C$5,0)</f>
        <v>0</v>
      </c>
      <c r="AV104" s="59">
        <f>IFERROR('EUROSTAT EB ktoe'!AU104*Contents!$C$5,0)</f>
        <v>0</v>
      </c>
      <c r="AW104" s="59">
        <f>IFERROR('EUROSTAT EB ktoe'!AV104*Contents!$C$5,0)</f>
        <v>1529.354304</v>
      </c>
      <c r="AX104" s="59">
        <f>IFERROR('EUROSTAT EB ktoe'!AW104*Contents!$C$5,0)</f>
        <v>0</v>
      </c>
      <c r="AY104" s="59">
        <f>IFERROR('EUROSTAT EB ktoe'!AX104*Contents!$C$5,0)</f>
        <v>0</v>
      </c>
      <c r="AZ104" s="59">
        <f>IFERROR('EUROSTAT EB ktoe'!AY104*Contents!$C$5,0)</f>
        <v>0</v>
      </c>
      <c r="BA104" s="59">
        <f>IFERROR('EUROSTAT EB ktoe'!AZ104*Contents!$C$5,0)</f>
        <v>0</v>
      </c>
      <c r="BB104" s="60">
        <f>IFERROR('EUROSTAT EB ktoe'!BA104*Contents!$C$5,0)</f>
        <v>0</v>
      </c>
      <c r="BC104" s="58">
        <f>IFERROR('EUROSTAT EB ktoe'!BB104*Contents!$C$5,0)</f>
        <v>0</v>
      </c>
      <c r="BD104" s="59">
        <f>IFERROR('EUROSTAT EB ktoe'!BC104*Contents!$C$5,0)</f>
        <v>0</v>
      </c>
      <c r="BE104" s="59">
        <f>IFERROR('EUROSTAT EB ktoe'!BD104*Contents!$C$5,0)</f>
        <v>0</v>
      </c>
      <c r="BF104" s="59">
        <f>IFERROR('EUROSTAT EB ktoe'!BE104*Contents!$C$5,0)</f>
        <v>0</v>
      </c>
      <c r="BG104" s="59">
        <f>IFERROR('EUROSTAT EB ktoe'!BF104*Contents!$C$5,0)</f>
        <v>0</v>
      </c>
      <c r="BH104" s="59">
        <f>IFERROR('EUROSTAT EB ktoe'!BG104*Contents!$C$5,0)</f>
        <v>0</v>
      </c>
      <c r="BI104" s="59">
        <f>IFERROR('EUROSTAT EB ktoe'!BH104*Contents!$C$5,0)</f>
        <v>0</v>
      </c>
      <c r="BJ104" s="59">
        <f>IFERROR('EUROSTAT EB ktoe'!BI104*Contents!$C$5,0)</f>
        <v>0</v>
      </c>
      <c r="BK104" s="59">
        <f>IFERROR('EUROSTAT EB ktoe'!BJ104*Contents!$C$5,0)</f>
        <v>0</v>
      </c>
      <c r="BL104" s="59">
        <f>IFERROR('EUROSTAT EB ktoe'!BK104*Contents!$C$5,0)</f>
        <v>0</v>
      </c>
      <c r="BM104" s="59">
        <f>IFERROR('EUROSTAT EB ktoe'!BL104*Contents!$C$5,0)</f>
        <v>0</v>
      </c>
      <c r="BN104" s="59">
        <f>IFERROR('EUROSTAT EB ktoe'!BM104*Contents!$C$5,0)</f>
        <v>0</v>
      </c>
      <c r="BO104" s="59">
        <f>IFERROR('EUROSTAT EB ktoe'!BN104*Contents!$C$5,0)</f>
        <v>0</v>
      </c>
      <c r="BP104" s="59">
        <f>IFERROR('EUROSTAT EB ktoe'!BO104*Contents!$C$5,0)</f>
        <v>0</v>
      </c>
      <c r="BQ104" s="59">
        <f>IFERROR('EUROSTAT EB ktoe'!BP104*Contents!$C$5,0)</f>
        <v>0</v>
      </c>
      <c r="BR104" s="59">
        <f>IFERROR('EUROSTAT EB ktoe'!BQ104*Contents!$C$5,0)</f>
        <v>0</v>
      </c>
      <c r="BS104" s="59">
        <f>IFERROR('EUROSTAT EB ktoe'!BR104*Contents!$C$5,0)</f>
        <v>0</v>
      </c>
      <c r="BT104" s="59">
        <f>IFERROR('EUROSTAT EB ktoe'!BS104*Contents!$C$5,0)</f>
        <v>0</v>
      </c>
      <c r="BU104" s="75">
        <f>IFERROR('EUROSTAT EB ktoe'!BT104*Contents!$C$5,0)</f>
        <v>0</v>
      </c>
      <c r="BV104" s="58">
        <f>IFERROR('EUROSTAT EB ktoe'!BU104*Contents!$C$5,0)</f>
        <v>0</v>
      </c>
      <c r="BW104" s="59">
        <f>IFERROR('EUROSTAT EB ktoe'!BV104*Contents!$C$5,0)</f>
        <v>0</v>
      </c>
      <c r="BX104" s="59">
        <f>IFERROR('EUROSTAT EB ktoe'!BW104*Contents!$C$5,0)</f>
        <v>0</v>
      </c>
      <c r="BY104" s="60">
        <f>IFERROR('EUROSTAT EB ktoe'!BX104*Contents!$C$5,0)</f>
        <v>0</v>
      </c>
      <c r="BZ104" s="60">
        <f>IFERROR('EUROSTAT EB ktoe'!BY104*Contents!$C$5,0)</f>
        <v>0</v>
      </c>
      <c r="CA104" s="60">
        <f>IFERROR('EUROSTAT EB ktoe'!BZ104*Contents!$C$5,0)</f>
        <v>0</v>
      </c>
      <c r="CB104" s="61">
        <f>IFERROR('EUROSTAT EB ktoe'!CA104*Contents!$C$5,0)</f>
        <v>1604.4654960000003</v>
      </c>
      <c r="CC104" s="60">
        <f>IFERROR('EUROSTAT EB ktoe'!CB104*Contents!$C$5,0)</f>
        <v>0</v>
      </c>
    </row>
    <row r="105" spans="1:82" ht="11.25" customHeight="1" x14ac:dyDescent="0.2">
      <c r="A105" s="63" t="s">
        <v>319</v>
      </c>
      <c r="B105" s="63"/>
      <c r="C105" s="63"/>
      <c r="D105" s="63"/>
      <c r="E105" s="63"/>
      <c r="F105" s="63"/>
      <c r="G105" s="65"/>
      <c r="H105" s="66" t="s">
        <v>320</v>
      </c>
      <c r="I105" s="175" t="s">
        <v>579</v>
      </c>
      <c r="J105" s="101">
        <f>IFERROR('EUROSTAT EB ktoe'!I105*Contents!$C$5,0)</f>
        <v>1870773.4414080002</v>
      </c>
      <c r="K105" s="101">
        <f>IFERROR('EUROSTAT EB ktoe'!J105*Contents!$C$5,0)</f>
        <v>3480.1518960000003</v>
      </c>
      <c r="L105" s="102">
        <f>IFERROR('EUROSTAT EB ktoe'!K105*Contents!$C$5,0)</f>
        <v>1304.941824</v>
      </c>
      <c r="M105" s="102">
        <f>IFERROR('EUROSTAT EB ktoe'!L105*Contents!$C$5,0)</f>
        <v>0</v>
      </c>
      <c r="N105" s="102">
        <f>IFERROR('EUROSTAT EB ktoe'!M105*Contents!$C$5,0)</f>
        <v>0</v>
      </c>
      <c r="O105" s="102">
        <f>IFERROR('EUROSTAT EB ktoe'!N105*Contents!$C$5,0)</f>
        <v>0</v>
      </c>
      <c r="P105" s="313">
        <f>IFERROR('EUROSTAT EB ktoe'!O105*Contents!$C$5,0)</f>
        <v>202.30617599999999</v>
      </c>
      <c r="Q105" s="102">
        <f>IFERROR('EUROSTAT EB ktoe'!P105*Contents!$C$5,0)</f>
        <v>0</v>
      </c>
      <c r="R105" s="102">
        <f>IFERROR('EUROSTAT EB ktoe'!Q105*Contents!$C$5,0)</f>
        <v>1110.2556240000001</v>
      </c>
      <c r="S105" s="102">
        <f>IFERROR('EUROSTAT EB ktoe'!R105*Contents!$C$5,0)</f>
        <v>0</v>
      </c>
      <c r="T105" s="102">
        <f>IFERROR('EUROSTAT EB ktoe'!S105*Contents!$C$5,0)</f>
        <v>0</v>
      </c>
      <c r="U105" s="102">
        <f>IFERROR('EUROSTAT EB ktoe'!T105*Contents!$C$5,0)</f>
        <v>862.60640400000011</v>
      </c>
      <c r="V105" s="101">
        <f>IFERROR('EUROSTAT EB ktoe'!U105*Contents!$C$5,0)</f>
        <v>19276.110936000001</v>
      </c>
      <c r="W105" s="102">
        <f>IFERROR('EUROSTAT EB ktoe'!V105*Contents!$C$5,0)</f>
        <v>0</v>
      </c>
      <c r="X105" s="102">
        <f>IFERROR('EUROSTAT EB ktoe'!W105*Contents!$C$5,0)</f>
        <v>7941.0198240000009</v>
      </c>
      <c r="Y105" s="102">
        <f>IFERROR('EUROSTAT EB ktoe'!X105*Contents!$C$5,0)</f>
        <v>11335.091112</v>
      </c>
      <c r="Z105" s="102">
        <f>IFERROR('EUROSTAT EB ktoe'!Y105*Contents!$C$5,0)</f>
        <v>0</v>
      </c>
      <c r="AA105" s="101">
        <f>IFERROR('EUROSTAT EB ktoe'!Z105*Contents!$C$5,0)</f>
        <v>0</v>
      </c>
      <c r="AB105" s="102">
        <f>IFERROR('EUROSTAT EB ktoe'!AA105*Contents!$C$5,0)</f>
        <v>0</v>
      </c>
      <c r="AC105" s="102">
        <f>IFERROR('EUROSTAT EB ktoe'!AB105*Contents!$C$5,0)</f>
        <v>0</v>
      </c>
      <c r="AD105" s="101">
        <f>IFERROR('EUROSTAT EB ktoe'!AC105*Contents!$C$5,0)</f>
        <v>0</v>
      </c>
      <c r="AE105" s="101">
        <f>IFERROR('EUROSTAT EB ktoe'!AD105*Contents!$C$5,0)</f>
        <v>585197.66080800002</v>
      </c>
      <c r="AF105" s="102">
        <f>IFERROR('EUROSTAT EB ktoe'!AE105*Contents!$C$5,0)</f>
        <v>0</v>
      </c>
      <c r="AG105" s="102">
        <f>IFERROR('EUROSTAT EB ktoe'!AF105*Contents!$C$5,0)</f>
        <v>0</v>
      </c>
      <c r="AH105" s="102">
        <f>IFERROR('EUROSTAT EB ktoe'!AG105*Contents!$C$5,0)</f>
        <v>0</v>
      </c>
      <c r="AI105" s="102">
        <f>IFERROR('EUROSTAT EB ktoe'!AH105*Contents!$C$5,0)</f>
        <v>0</v>
      </c>
      <c r="AJ105" s="102">
        <f>IFERROR('EUROSTAT EB ktoe'!AI105*Contents!$C$5,0)</f>
        <v>0</v>
      </c>
      <c r="AK105" s="102">
        <f>IFERROR('EUROSTAT EB ktoe'!AJ105*Contents!$C$5,0)</f>
        <v>104746.74404400001</v>
      </c>
      <c r="AL105" s="102">
        <f>IFERROR('EUROSTAT EB ktoe'!AK105*Contents!$C$5,0)</f>
        <v>0</v>
      </c>
      <c r="AM105" s="102">
        <f>IFERROR('EUROSTAT EB ktoe'!AL105*Contents!$C$5,0)</f>
        <v>12793.437287999999</v>
      </c>
      <c r="AN105" s="102">
        <f>IFERROR('EUROSTAT EB ktoe'!AM105*Contents!$C$5,0)</f>
        <v>174896.24309999999</v>
      </c>
      <c r="AO105" s="102">
        <f>IFERROR('EUROSTAT EB ktoe'!AN105*Contents!$C$5,0)</f>
        <v>29.600676</v>
      </c>
      <c r="AP105" s="102">
        <f>IFERROR('EUROSTAT EB ktoe'!AO105*Contents!$C$5,0)</f>
        <v>0</v>
      </c>
      <c r="AQ105" s="102">
        <f>IFERROR('EUROSTAT EB ktoe'!AP105*Contents!$C$5,0)</f>
        <v>1527.302772</v>
      </c>
      <c r="AR105" s="102">
        <f>IFERROR('EUROSTAT EB ktoe'!AQ105*Contents!$C$5,0)</f>
        <v>269.797392</v>
      </c>
      <c r="AS105" s="102">
        <f>IFERROR('EUROSTAT EB ktoe'!AR105*Contents!$C$5,0)</f>
        <v>0</v>
      </c>
      <c r="AT105" s="102">
        <f>IFERROR('EUROSTAT EB ktoe'!AS105*Contents!$C$5,0)</f>
        <v>289007.77017600002</v>
      </c>
      <c r="AU105" s="102">
        <f>IFERROR('EUROSTAT EB ktoe'!AT105*Contents!$C$5,0)</f>
        <v>295.21126800000002</v>
      </c>
      <c r="AV105" s="102">
        <f>IFERROR('EUROSTAT EB ktoe'!AU105*Contents!$C$5,0)</f>
        <v>0</v>
      </c>
      <c r="AW105" s="102">
        <f>IFERROR('EUROSTAT EB ktoe'!AV105*Contents!$C$5,0)</f>
        <v>0</v>
      </c>
      <c r="AX105" s="102">
        <f>IFERROR('EUROSTAT EB ktoe'!AW105*Contents!$C$5,0)</f>
        <v>0</v>
      </c>
      <c r="AY105" s="102">
        <f>IFERROR('EUROSTAT EB ktoe'!AX105*Contents!$C$5,0)</f>
        <v>0</v>
      </c>
      <c r="AZ105" s="102">
        <f>IFERROR('EUROSTAT EB ktoe'!AY105*Contents!$C$5,0)</f>
        <v>0</v>
      </c>
      <c r="BA105" s="102">
        <f>IFERROR('EUROSTAT EB ktoe'!AZ105*Contents!$C$5,0)</f>
        <v>1631.5540920000001</v>
      </c>
      <c r="BB105" s="101">
        <f>IFERROR('EUROSTAT EB ktoe'!BA105*Contents!$C$5,0)</f>
        <v>694519.53055199992</v>
      </c>
      <c r="BC105" s="101">
        <f>IFERROR('EUROSTAT EB ktoe'!BB105*Contents!$C$5,0)</f>
        <v>83260.128312000001</v>
      </c>
      <c r="BD105" s="102">
        <f>IFERROR('EUROSTAT EB ktoe'!BC105*Contents!$C$5,0)</f>
        <v>0</v>
      </c>
      <c r="BE105" s="102">
        <f>IFERROR('EUROSTAT EB ktoe'!BD105*Contents!$C$5,0)</f>
        <v>0</v>
      </c>
      <c r="BF105" s="102">
        <f>IFERROR('EUROSTAT EB ktoe'!BE105*Contents!$C$5,0)</f>
        <v>0</v>
      </c>
      <c r="BG105" s="102">
        <f>IFERROR('EUROSTAT EB ktoe'!BF105*Contents!$C$5,0)</f>
        <v>0</v>
      </c>
      <c r="BH105" s="102">
        <f>IFERROR('EUROSTAT EB ktoe'!BG105*Contents!$C$5,0)</f>
        <v>1207.0125720000001</v>
      </c>
      <c r="BI105" s="102">
        <f>IFERROR('EUROSTAT EB ktoe'!BH105*Contents!$C$5,0)</f>
        <v>5563.9222559999998</v>
      </c>
      <c r="BJ105" s="102">
        <f>IFERROR('EUROSTAT EB ktoe'!BI105*Contents!$C$5,0)</f>
        <v>28118.381328000003</v>
      </c>
      <c r="BK105" s="102">
        <f>IFERROR('EUROSTAT EB ktoe'!BJ105*Contents!$C$5,0)</f>
        <v>270.006732</v>
      </c>
      <c r="BL105" s="102">
        <f>IFERROR('EUROSTAT EB ktoe'!BK105*Contents!$C$5,0)</f>
        <v>5270.720652</v>
      </c>
      <c r="BM105" s="102">
        <f>IFERROR('EUROSTAT EB ktoe'!BL105*Contents!$C$5,0)</f>
        <v>1836.9166320000002</v>
      </c>
      <c r="BN105" s="102">
        <f>IFERROR('EUROSTAT EB ktoe'!BM105*Contents!$C$5,0)</f>
        <v>0</v>
      </c>
      <c r="BO105" s="102">
        <f>IFERROR('EUROSTAT EB ktoe'!BN105*Contents!$C$5,0)</f>
        <v>8320.8881880000008</v>
      </c>
      <c r="BP105" s="102">
        <f>IFERROR('EUROSTAT EB ktoe'!BO105*Contents!$C$5,0)</f>
        <v>0</v>
      </c>
      <c r="BQ105" s="102">
        <f>IFERROR('EUROSTAT EB ktoe'!BP105*Contents!$C$5,0)</f>
        <v>20116.150488000003</v>
      </c>
      <c r="BR105" s="102">
        <f>IFERROR('EUROSTAT EB ktoe'!BQ105*Contents!$C$5,0)</f>
        <v>0</v>
      </c>
      <c r="BS105" s="102">
        <f>IFERROR('EUROSTAT EB ktoe'!BR105*Contents!$C$5,0)</f>
        <v>0</v>
      </c>
      <c r="BT105" s="102">
        <f>IFERROR('EUROSTAT EB ktoe'!BS105*Contents!$C$5,0)</f>
        <v>1673.2127520000001</v>
      </c>
      <c r="BU105" s="103">
        <f>IFERROR('EUROSTAT EB ktoe'!BT105*Contents!$C$5,0)</f>
        <v>10882.916712000002</v>
      </c>
      <c r="BV105" s="101">
        <f>IFERROR('EUROSTAT EB ktoe'!BU105*Contents!$C$5,0)</f>
        <v>1628.9582759999998</v>
      </c>
      <c r="BW105" s="102">
        <f>IFERROR('EUROSTAT EB ktoe'!BV105*Contents!$C$5,0)</f>
        <v>0</v>
      </c>
      <c r="BX105" s="102">
        <f>IFERROR('EUROSTAT EB ktoe'!BW105*Contents!$C$5,0)</f>
        <v>1628.9582759999998</v>
      </c>
      <c r="BY105" s="101">
        <f>IFERROR('EUROSTAT EB ktoe'!BX105*Contents!$C$5,0)</f>
        <v>0</v>
      </c>
      <c r="BZ105" s="101">
        <f>IFERROR('EUROSTAT EB ktoe'!BY105*Contents!$C$5,0)</f>
        <v>89016.601500000004</v>
      </c>
      <c r="CA105" s="101">
        <f>IFERROR('EUROSTAT EB ktoe'!BZ105*Contents!$C$5,0)</f>
        <v>394394.29912800004</v>
      </c>
      <c r="CB105" s="104">
        <f>IFERROR('EUROSTAT EB ktoe'!CA105*Contents!$C$5,0)</f>
        <v>1680590.144808</v>
      </c>
      <c r="CC105" s="101">
        <f>IFERROR('EUROSTAT EB ktoe'!CB105*Contents!$C$5,0)</f>
        <v>104332.25084400001</v>
      </c>
    </row>
    <row r="106" spans="1:82" ht="11.25" customHeight="1" x14ac:dyDescent="0.2">
      <c r="A106" s="70" t="s">
        <v>146</v>
      </c>
      <c r="B106" s="71" t="s">
        <v>321</v>
      </c>
      <c r="C106" s="71"/>
      <c r="D106" s="71"/>
      <c r="E106" s="71"/>
      <c r="F106" s="71"/>
      <c r="G106" s="72"/>
      <c r="H106" s="73" t="s">
        <v>322</v>
      </c>
      <c r="I106" s="167" t="s">
        <v>580</v>
      </c>
      <c r="J106" s="35">
        <f>IFERROR('EUROSTAT EB ktoe'!I106*Contents!$C$5,0)</f>
        <v>559740.870108</v>
      </c>
      <c r="K106" s="35">
        <f>IFERROR('EUROSTAT EB ktoe'!J106*Contents!$C$5,0)</f>
        <v>3307.0695840000003</v>
      </c>
      <c r="L106" s="36">
        <f>IFERROR('EUROSTAT EB ktoe'!K106*Contents!$C$5,0)</f>
        <v>1301.173704</v>
      </c>
      <c r="M106" s="36">
        <f>IFERROR('EUROSTAT EB ktoe'!L106*Contents!$C$5,0)</f>
        <v>0</v>
      </c>
      <c r="N106" s="36">
        <f>IFERROR('EUROSTAT EB ktoe'!M106*Contents!$C$5,0)</f>
        <v>0</v>
      </c>
      <c r="O106" s="36">
        <f>IFERROR('EUROSTAT EB ktoe'!N106*Contents!$C$5,0)</f>
        <v>0</v>
      </c>
      <c r="P106" s="36">
        <f>IFERROR('EUROSTAT EB ktoe'!O106*Contents!$C$5,0)</f>
        <v>162.44784000000001</v>
      </c>
      <c r="Q106" s="36">
        <f>IFERROR('EUROSTAT EB ktoe'!P106*Contents!$C$5,0)</f>
        <v>0</v>
      </c>
      <c r="R106" s="36">
        <f>IFERROR('EUROSTAT EB ktoe'!Q106*Contents!$C$5,0)</f>
        <v>1110.2556240000001</v>
      </c>
      <c r="S106" s="36">
        <f>IFERROR('EUROSTAT EB ktoe'!R106*Contents!$C$5,0)</f>
        <v>0</v>
      </c>
      <c r="T106" s="36">
        <f>IFERROR('EUROSTAT EB ktoe'!S106*Contents!$C$5,0)</f>
        <v>0</v>
      </c>
      <c r="U106" s="36">
        <f>IFERROR('EUROSTAT EB ktoe'!T106*Contents!$C$5,0)</f>
        <v>733.23428400000012</v>
      </c>
      <c r="V106" s="35">
        <f>IFERROR('EUROSTAT EB ktoe'!U106*Contents!$C$5,0)</f>
        <v>19276.110936000001</v>
      </c>
      <c r="W106" s="36">
        <f>IFERROR('EUROSTAT EB ktoe'!V106*Contents!$C$5,0)</f>
        <v>0</v>
      </c>
      <c r="X106" s="36">
        <f>IFERROR('EUROSTAT EB ktoe'!W106*Contents!$C$5,0)</f>
        <v>7941.0198240000009</v>
      </c>
      <c r="Y106" s="36">
        <f>IFERROR('EUROSTAT EB ktoe'!X106*Contents!$C$5,0)</f>
        <v>11335.091112</v>
      </c>
      <c r="Z106" s="36">
        <f>IFERROR('EUROSTAT EB ktoe'!Y106*Contents!$C$5,0)</f>
        <v>0</v>
      </c>
      <c r="AA106" s="35">
        <f>IFERROR('EUROSTAT EB ktoe'!Z106*Contents!$C$5,0)</f>
        <v>0</v>
      </c>
      <c r="AB106" s="36">
        <f>IFERROR('EUROSTAT EB ktoe'!AA106*Contents!$C$5,0)</f>
        <v>0</v>
      </c>
      <c r="AC106" s="36">
        <f>IFERROR('EUROSTAT EB ktoe'!AB106*Contents!$C$5,0)</f>
        <v>0</v>
      </c>
      <c r="AD106" s="35">
        <f>IFERROR('EUROSTAT EB ktoe'!AC106*Contents!$C$5,0)</f>
        <v>0</v>
      </c>
      <c r="AE106" s="35">
        <f>IFERROR('EUROSTAT EB ktoe'!AD106*Contents!$C$5,0)</f>
        <v>126265.640004</v>
      </c>
      <c r="AF106" s="36">
        <f>IFERROR('EUROSTAT EB ktoe'!AE106*Contents!$C$5,0)</f>
        <v>0</v>
      </c>
      <c r="AG106" s="36">
        <f>IFERROR('EUROSTAT EB ktoe'!AF106*Contents!$C$5,0)</f>
        <v>0</v>
      </c>
      <c r="AH106" s="36">
        <f>IFERROR('EUROSTAT EB ktoe'!AG106*Contents!$C$5,0)</f>
        <v>0</v>
      </c>
      <c r="AI106" s="36">
        <f>IFERROR('EUROSTAT EB ktoe'!AH106*Contents!$C$5,0)</f>
        <v>0</v>
      </c>
      <c r="AJ106" s="36">
        <f>IFERROR('EUROSTAT EB ktoe'!AI106*Contents!$C$5,0)</f>
        <v>0</v>
      </c>
      <c r="AK106" s="36">
        <f>IFERROR('EUROSTAT EB ktoe'!AJ106*Contents!$C$5,0)</f>
        <v>104746.74404400001</v>
      </c>
      <c r="AL106" s="36">
        <f>IFERROR('EUROSTAT EB ktoe'!AK106*Contents!$C$5,0)</f>
        <v>0</v>
      </c>
      <c r="AM106" s="36">
        <f>IFERROR('EUROSTAT EB ktoe'!AL106*Contents!$C$5,0)</f>
        <v>320.54140799999999</v>
      </c>
      <c r="AN106" s="36">
        <f>IFERROR('EUROSTAT EB ktoe'!AM106*Contents!$C$5,0)</f>
        <v>0</v>
      </c>
      <c r="AO106" s="36">
        <f>IFERROR('EUROSTAT EB ktoe'!AN106*Contents!$C$5,0)</f>
        <v>0</v>
      </c>
      <c r="AP106" s="36">
        <f>IFERROR('EUROSTAT EB ktoe'!AO106*Contents!$C$5,0)</f>
        <v>0</v>
      </c>
      <c r="AQ106" s="36">
        <f>IFERROR('EUROSTAT EB ktoe'!AP106*Contents!$C$5,0)</f>
        <v>0</v>
      </c>
      <c r="AR106" s="36">
        <f>IFERROR('EUROSTAT EB ktoe'!AQ106*Contents!$C$5,0)</f>
        <v>22.901796000000004</v>
      </c>
      <c r="AS106" s="36">
        <f>IFERROR('EUROSTAT EB ktoe'!AR106*Contents!$C$5,0)</f>
        <v>0</v>
      </c>
      <c r="AT106" s="36">
        <f>IFERROR('EUROSTAT EB ktoe'!AS106*Contents!$C$5,0)</f>
        <v>19556.835876000001</v>
      </c>
      <c r="AU106" s="36">
        <f>IFERROR('EUROSTAT EB ktoe'!AT106*Contents!$C$5,0)</f>
        <v>0</v>
      </c>
      <c r="AV106" s="36">
        <f>IFERROR('EUROSTAT EB ktoe'!AU106*Contents!$C$5,0)</f>
        <v>0</v>
      </c>
      <c r="AW106" s="36">
        <f>IFERROR('EUROSTAT EB ktoe'!AV106*Contents!$C$5,0)</f>
        <v>0</v>
      </c>
      <c r="AX106" s="36">
        <f>IFERROR('EUROSTAT EB ktoe'!AW106*Contents!$C$5,0)</f>
        <v>0</v>
      </c>
      <c r="AY106" s="36">
        <f>IFERROR('EUROSTAT EB ktoe'!AX106*Contents!$C$5,0)</f>
        <v>0</v>
      </c>
      <c r="AZ106" s="36">
        <f>IFERROR('EUROSTAT EB ktoe'!AY106*Contents!$C$5,0)</f>
        <v>0</v>
      </c>
      <c r="BA106" s="36">
        <f>IFERROR('EUROSTAT EB ktoe'!AZ106*Contents!$C$5,0)</f>
        <v>1618.575012</v>
      </c>
      <c r="BB106" s="35">
        <f>IFERROR('EUROSTAT EB ktoe'!BA106*Contents!$C$5,0)</f>
        <v>210441.63081600002</v>
      </c>
      <c r="BC106" s="35">
        <f>IFERROR('EUROSTAT EB ktoe'!BB106*Contents!$C$5,0)</f>
        <v>7598.7070560000002</v>
      </c>
      <c r="BD106" s="36">
        <f>IFERROR('EUROSTAT EB ktoe'!BC106*Contents!$C$5,0)</f>
        <v>0</v>
      </c>
      <c r="BE106" s="36">
        <f>IFERROR('EUROSTAT EB ktoe'!BD106*Contents!$C$5,0)</f>
        <v>0</v>
      </c>
      <c r="BF106" s="36">
        <f>IFERROR('EUROSTAT EB ktoe'!BE106*Contents!$C$5,0)</f>
        <v>0</v>
      </c>
      <c r="BG106" s="36">
        <f>IFERROR('EUROSTAT EB ktoe'!BF106*Contents!$C$5,0)</f>
        <v>0</v>
      </c>
      <c r="BH106" s="36">
        <f>IFERROR('EUROSTAT EB ktoe'!BG106*Contents!$C$5,0)</f>
        <v>0</v>
      </c>
      <c r="BI106" s="36">
        <f>IFERROR('EUROSTAT EB ktoe'!BH106*Contents!$C$5,0)</f>
        <v>0</v>
      </c>
      <c r="BJ106" s="36">
        <f>IFERROR('EUROSTAT EB ktoe'!BI106*Contents!$C$5,0)</f>
        <v>3274.370676</v>
      </c>
      <c r="BK106" s="36">
        <f>IFERROR('EUROSTAT EB ktoe'!BJ106*Contents!$C$5,0)</f>
        <v>0</v>
      </c>
      <c r="BL106" s="36">
        <f>IFERROR('EUROSTAT EB ktoe'!BK106*Contents!$C$5,0)</f>
        <v>1579.7633760000001</v>
      </c>
      <c r="BM106" s="36">
        <f>IFERROR('EUROSTAT EB ktoe'!BL106*Contents!$C$5,0)</f>
        <v>0</v>
      </c>
      <c r="BN106" s="36">
        <f>IFERROR('EUROSTAT EB ktoe'!BM106*Contents!$C$5,0)</f>
        <v>0</v>
      </c>
      <c r="BO106" s="36">
        <f>IFERROR('EUROSTAT EB ktoe'!BN106*Contents!$C$5,0)</f>
        <v>0</v>
      </c>
      <c r="BP106" s="36">
        <f>IFERROR('EUROSTAT EB ktoe'!BO106*Contents!$C$5,0)</f>
        <v>0</v>
      </c>
      <c r="BQ106" s="36">
        <f>IFERROR('EUROSTAT EB ktoe'!BP106*Contents!$C$5,0)</f>
        <v>1410.0723720000001</v>
      </c>
      <c r="BR106" s="36">
        <f>IFERROR('EUROSTAT EB ktoe'!BQ106*Contents!$C$5,0)</f>
        <v>0</v>
      </c>
      <c r="BS106" s="36">
        <f>IFERROR('EUROSTAT EB ktoe'!BR106*Contents!$C$5,0)</f>
        <v>0</v>
      </c>
      <c r="BT106" s="36">
        <f>IFERROR('EUROSTAT EB ktoe'!BS106*Contents!$C$5,0)</f>
        <v>1334.4587640000002</v>
      </c>
      <c r="BU106" s="105">
        <f>IFERROR('EUROSTAT EB ktoe'!BT106*Contents!$C$5,0)</f>
        <v>0</v>
      </c>
      <c r="BV106" s="36">
        <f>IFERROR('EUROSTAT EB ktoe'!BU106*Contents!$C$5,0)</f>
        <v>0</v>
      </c>
      <c r="BW106" s="36">
        <f>IFERROR('EUROSTAT EB ktoe'!BV106*Contents!$C$5,0)</f>
        <v>0</v>
      </c>
      <c r="BX106" s="36">
        <f>IFERROR('EUROSTAT EB ktoe'!BW106*Contents!$C$5,0)</f>
        <v>0</v>
      </c>
      <c r="BY106" s="35">
        <f>IFERROR('EUROSTAT EB ktoe'!BX106*Contents!$C$5,0)</f>
        <v>0</v>
      </c>
      <c r="BZ106" s="35">
        <f>IFERROR('EUROSTAT EB ktoe'!BY106*Contents!$C$5,0)</f>
        <v>64283.415444000006</v>
      </c>
      <c r="CA106" s="35">
        <f>IFERROR('EUROSTAT EB ktoe'!BZ106*Contents!$C$5,0)</f>
        <v>128568.29626800001</v>
      </c>
      <c r="CB106" s="37">
        <f>IFERROR('EUROSTAT EB ktoe'!CA106*Contents!$C$5,0)</f>
        <v>511160.08993200003</v>
      </c>
      <c r="CC106" s="35">
        <f>IFERROR('EUROSTAT EB ktoe'!CB106*Contents!$C$5,0)</f>
        <v>26349.207120000003</v>
      </c>
    </row>
    <row r="107" spans="1:82" ht="11.25" customHeight="1" x14ac:dyDescent="0.2">
      <c r="A107" s="83"/>
      <c r="B107" s="47" t="s">
        <v>146</v>
      </c>
      <c r="C107" s="48" t="s">
        <v>323</v>
      </c>
      <c r="D107" s="48"/>
      <c r="E107" s="48"/>
      <c r="F107" s="48"/>
      <c r="G107" s="49"/>
      <c r="H107" s="50" t="s">
        <v>324</v>
      </c>
      <c r="I107" s="167" t="s">
        <v>581</v>
      </c>
      <c r="J107" s="35">
        <f>IFERROR('EUROSTAT EB ktoe'!I107*Contents!$C$5,0)</f>
        <v>39803.279580000002</v>
      </c>
      <c r="K107" s="35">
        <f>IFERROR('EUROSTAT EB ktoe'!J107*Contents!$C$5,0)</f>
        <v>39.314051999999997</v>
      </c>
      <c r="L107" s="51">
        <f>IFERROR('EUROSTAT EB ktoe'!K107*Contents!$C$5,0)</f>
        <v>0</v>
      </c>
      <c r="M107" s="51">
        <f>IFERROR('EUROSTAT EB ktoe'!L107*Contents!$C$5,0)</f>
        <v>0</v>
      </c>
      <c r="N107" s="51">
        <f>IFERROR('EUROSTAT EB ktoe'!M107*Contents!$C$5,0)</f>
        <v>0</v>
      </c>
      <c r="O107" s="51">
        <f>IFERROR('EUROSTAT EB ktoe'!N107*Contents!$C$5,0)</f>
        <v>0</v>
      </c>
      <c r="P107" s="51">
        <f>IFERROR('EUROSTAT EB ktoe'!O107*Contents!$C$5,0)</f>
        <v>0</v>
      </c>
      <c r="Q107" s="51">
        <f>IFERROR('EUROSTAT EB ktoe'!P107*Contents!$C$5,0)</f>
        <v>0</v>
      </c>
      <c r="R107" s="51">
        <f>IFERROR('EUROSTAT EB ktoe'!Q107*Contents!$C$5,0)</f>
        <v>39.314051999999997</v>
      </c>
      <c r="S107" s="51">
        <f>IFERROR('EUROSTAT EB ktoe'!R107*Contents!$C$5,0)</f>
        <v>0</v>
      </c>
      <c r="T107" s="51">
        <f>IFERROR('EUROSTAT EB ktoe'!S107*Contents!$C$5,0)</f>
        <v>0</v>
      </c>
      <c r="U107" s="51">
        <f>IFERROR('EUROSTAT EB ktoe'!T107*Contents!$C$5,0)</f>
        <v>0</v>
      </c>
      <c r="V107" s="35">
        <f>IFERROR('EUROSTAT EB ktoe'!U107*Contents!$C$5,0)</f>
        <v>19276.110936000001</v>
      </c>
      <c r="W107" s="51">
        <f>IFERROR('EUROSTAT EB ktoe'!V107*Contents!$C$5,0)</f>
        <v>0</v>
      </c>
      <c r="X107" s="51">
        <f>IFERROR('EUROSTAT EB ktoe'!W107*Contents!$C$5,0)</f>
        <v>7941.0198240000009</v>
      </c>
      <c r="Y107" s="51">
        <f>IFERROR('EUROSTAT EB ktoe'!X107*Contents!$C$5,0)</f>
        <v>11335.091112</v>
      </c>
      <c r="Z107" s="51">
        <f>IFERROR('EUROSTAT EB ktoe'!Y107*Contents!$C$5,0)</f>
        <v>0</v>
      </c>
      <c r="AA107" s="35">
        <f>IFERROR('EUROSTAT EB ktoe'!Z107*Contents!$C$5,0)</f>
        <v>0</v>
      </c>
      <c r="AB107" s="51">
        <f>IFERROR('EUROSTAT EB ktoe'!AA107*Contents!$C$5,0)</f>
        <v>0</v>
      </c>
      <c r="AC107" s="51">
        <f>IFERROR('EUROSTAT EB ktoe'!AB107*Contents!$C$5,0)</f>
        <v>0</v>
      </c>
      <c r="AD107" s="52">
        <f>IFERROR('EUROSTAT EB ktoe'!AC107*Contents!$C$5,0)</f>
        <v>0</v>
      </c>
      <c r="AE107" s="35">
        <f>IFERROR('EUROSTAT EB ktoe'!AD107*Contents!$C$5,0)</f>
        <v>244.88593200000003</v>
      </c>
      <c r="AF107" s="51">
        <f>IFERROR('EUROSTAT EB ktoe'!AE107*Contents!$C$5,0)</f>
        <v>0</v>
      </c>
      <c r="AG107" s="51">
        <f>IFERROR('EUROSTAT EB ktoe'!AF107*Contents!$C$5,0)</f>
        <v>0</v>
      </c>
      <c r="AH107" s="51">
        <f>IFERROR('EUROSTAT EB ktoe'!AG107*Contents!$C$5,0)</f>
        <v>0</v>
      </c>
      <c r="AI107" s="51">
        <f>IFERROR('EUROSTAT EB ktoe'!AH107*Contents!$C$5,0)</f>
        <v>0</v>
      </c>
      <c r="AJ107" s="51">
        <f>IFERROR('EUROSTAT EB ktoe'!AI107*Contents!$C$5,0)</f>
        <v>0</v>
      </c>
      <c r="AK107" s="51">
        <f>IFERROR('EUROSTAT EB ktoe'!AJ107*Contents!$C$5,0)</f>
        <v>0</v>
      </c>
      <c r="AL107" s="51">
        <f>IFERROR('EUROSTAT EB ktoe'!AK107*Contents!$C$5,0)</f>
        <v>0</v>
      </c>
      <c r="AM107" s="51">
        <f>IFERROR('EUROSTAT EB ktoe'!AL107*Contents!$C$5,0)</f>
        <v>99.394632000000016</v>
      </c>
      <c r="AN107" s="51">
        <f>IFERROR('EUROSTAT EB ktoe'!AM107*Contents!$C$5,0)</f>
        <v>0</v>
      </c>
      <c r="AO107" s="51">
        <f>IFERROR('EUROSTAT EB ktoe'!AN107*Contents!$C$5,0)</f>
        <v>0</v>
      </c>
      <c r="AP107" s="51">
        <f>IFERROR('EUROSTAT EB ktoe'!AO107*Contents!$C$5,0)</f>
        <v>0</v>
      </c>
      <c r="AQ107" s="51">
        <f>IFERROR('EUROSTAT EB ktoe'!AP107*Contents!$C$5,0)</f>
        <v>0</v>
      </c>
      <c r="AR107" s="51">
        <f>IFERROR('EUROSTAT EB ktoe'!AQ107*Contents!$C$5,0)</f>
        <v>0</v>
      </c>
      <c r="AS107" s="51">
        <f>IFERROR('EUROSTAT EB ktoe'!AR107*Contents!$C$5,0)</f>
        <v>0</v>
      </c>
      <c r="AT107" s="51">
        <f>IFERROR('EUROSTAT EB ktoe'!AS107*Contents!$C$5,0)</f>
        <v>145.53316800000002</v>
      </c>
      <c r="AU107" s="51">
        <f>IFERROR('EUROSTAT EB ktoe'!AT107*Contents!$C$5,0)</f>
        <v>0</v>
      </c>
      <c r="AV107" s="51">
        <f>IFERROR('EUROSTAT EB ktoe'!AU107*Contents!$C$5,0)</f>
        <v>0</v>
      </c>
      <c r="AW107" s="51">
        <f>IFERROR('EUROSTAT EB ktoe'!AV107*Contents!$C$5,0)</f>
        <v>0</v>
      </c>
      <c r="AX107" s="51">
        <f>IFERROR('EUROSTAT EB ktoe'!AW107*Contents!$C$5,0)</f>
        <v>0</v>
      </c>
      <c r="AY107" s="51">
        <f>IFERROR('EUROSTAT EB ktoe'!AX107*Contents!$C$5,0)</f>
        <v>0</v>
      </c>
      <c r="AZ107" s="51">
        <f>IFERROR('EUROSTAT EB ktoe'!AY107*Contents!$C$5,0)</f>
        <v>0</v>
      </c>
      <c r="BA107" s="51">
        <f>IFERROR('EUROSTAT EB ktoe'!AZ107*Contents!$C$5,0)</f>
        <v>0</v>
      </c>
      <c r="BB107" s="52">
        <f>IFERROR('EUROSTAT EB ktoe'!BA107*Contents!$C$5,0)</f>
        <v>11370.930119999999</v>
      </c>
      <c r="BC107" s="35">
        <f>IFERROR('EUROSTAT EB ktoe'!BB107*Contents!$C$5,0)</f>
        <v>0</v>
      </c>
      <c r="BD107" s="51">
        <f>IFERROR('EUROSTAT EB ktoe'!BC107*Contents!$C$5,0)</f>
        <v>0</v>
      </c>
      <c r="BE107" s="51">
        <f>IFERROR('EUROSTAT EB ktoe'!BD107*Contents!$C$5,0)</f>
        <v>0</v>
      </c>
      <c r="BF107" s="51">
        <f>IFERROR('EUROSTAT EB ktoe'!BE107*Contents!$C$5,0)</f>
        <v>0</v>
      </c>
      <c r="BG107" s="51">
        <f>IFERROR('EUROSTAT EB ktoe'!BF107*Contents!$C$5,0)</f>
        <v>0</v>
      </c>
      <c r="BH107" s="51">
        <f>IFERROR('EUROSTAT EB ktoe'!BG107*Contents!$C$5,0)</f>
        <v>0</v>
      </c>
      <c r="BI107" s="51">
        <f>IFERROR('EUROSTAT EB ktoe'!BH107*Contents!$C$5,0)</f>
        <v>0</v>
      </c>
      <c r="BJ107" s="51">
        <f>IFERROR('EUROSTAT EB ktoe'!BI107*Contents!$C$5,0)</f>
        <v>0</v>
      </c>
      <c r="BK107" s="51">
        <f>IFERROR('EUROSTAT EB ktoe'!BJ107*Contents!$C$5,0)</f>
        <v>0</v>
      </c>
      <c r="BL107" s="51">
        <f>IFERROR('EUROSTAT EB ktoe'!BK107*Contents!$C$5,0)</f>
        <v>0</v>
      </c>
      <c r="BM107" s="51">
        <f>IFERROR('EUROSTAT EB ktoe'!BL107*Contents!$C$5,0)</f>
        <v>0</v>
      </c>
      <c r="BN107" s="51">
        <f>IFERROR('EUROSTAT EB ktoe'!BM107*Contents!$C$5,0)</f>
        <v>0</v>
      </c>
      <c r="BO107" s="51">
        <f>IFERROR('EUROSTAT EB ktoe'!BN107*Contents!$C$5,0)</f>
        <v>0</v>
      </c>
      <c r="BP107" s="51">
        <f>IFERROR('EUROSTAT EB ktoe'!BO107*Contents!$C$5,0)</f>
        <v>0</v>
      </c>
      <c r="BQ107" s="51">
        <f>IFERROR('EUROSTAT EB ktoe'!BP107*Contents!$C$5,0)</f>
        <v>0</v>
      </c>
      <c r="BR107" s="51">
        <f>IFERROR('EUROSTAT EB ktoe'!BQ107*Contents!$C$5,0)</f>
        <v>0</v>
      </c>
      <c r="BS107" s="51">
        <f>IFERROR('EUROSTAT EB ktoe'!BR107*Contents!$C$5,0)</f>
        <v>0</v>
      </c>
      <c r="BT107" s="51">
        <f>IFERROR('EUROSTAT EB ktoe'!BS107*Contents!$C$5,0)</f>
        <v>0</v>
      </c>
      <c r="BU107" s="106">
        <f>IFERROR('EUROSTAT EB ktoe'!BT107*Contents!$C$5,0)</f>
        <v>0</v>
      </c>
      <c r="BV107" s="36">
        <f>IFERROR('EUROSTAT EB ktoe'!BU107*Contents!$C$5,0)</f>
        <v>0</v>
      </c>
      <c r="BW107" s="51">
        <f>IFERROR('EUROSTAT EB ktoe'!BV107*Contents!$C$5,0)</f>
        <v>0</v>
      </c>
      <c r="BX107" s="51">
        <f>IFERROR('EUROSTAT EB ktoe'!BW107*Contents!$C$5,0)</f>
        <v>0</v>
      </c>
      <c r="BY107" s="52">
        <f>IFERROR('EUROSTAT EB ktoe'!BX107*Contents!$C$5,0)</f>
        <v>0</v>
      </c>
      <c r="BZ107" s="52">
        <f>IFERROR('EUROSTAT EB ktoe'!BY107*Contents!$C$5,0)</f>
        <v>9.8808480000000003</v>
      </c>
      <c r="CA107" s="52">
        <f>IFERROR('EUROSTAT EB ktoe'!BZ107*Contents!$C$5,0)</f>
        <v>8862.1158240000004</v>
      </c>
      <c r="CB107" s="53">
        <f>IFERROR('EUROSTAT EB ktoe'!CA107*Contents!$C$5,0)</f>
        <v>37768.913460000003</v>
      </c>
      <c r="CC107" s="52">
        <f>IFERROR('EUROSTAT EB ktoe'!CB107*Contents!$C$5,0)</f>
        <v>501.95545200000004</v>
      </c>
    </row>
    <row r="108" spans="1:82" ht="11.25" customHeight="1" x14ac:dyDescent="0.2">
      <c r="A108" s="83"/>
      <c r="B108" s="47" t="s">
        <v>146</v>
      </c>
      <c r="C108" s="48" t="s">
        <v>325</v>
      </c>
      <c r="D108" s="48"/>
      <c r="E108" s="48"/>
      <c r="F108" s="48"/>
      <c r="G108" s="49"/>
      <c r="H108" s="50" t="s">
        <v>326</v>
      </c>
      <c r="I108" s="167" t="s">
        <v>582</v>
      </c>
      <c r="J108" s="35">
        <f>IFERROR('EUROSTAT EB ktoe'!I108*Contents!$C$5,0)</f>
        <v>296434.567224</v>
      </c>
      <c r="K108" s="35">
        <f>IFERROR('EUROSTAT EB ktoe'!J108*Contents!$C$5,0)</f>
        <v>0</v>
      </c>
      <c r="L108" s="51">
        <f>IFERROR('EUROSTAT EB ktoe'!K108*Contents!$C$5,0)</f>
        <v>0</v>
      </c>
      <c r="M108" s="51">
        <f>IFERROR('EUROSTAT EB ktoe'!L108*Contents!$C$5,0)</f>
        <v>0</v>
      </c>
      <c r="N108" s="51">
        <f>IFERROR('EUROSTAT EB ktoe'!M108*Contents!$C$5,0)</f>
        <v>0</v>
      </c>
      <c r="O108" s="51">
        <f>IFERROR('EUROSTAT EB ktoe'!N108*Contents!$C$5,0)</f>
        <v>0</v>
      </c>
      <c r="P108" s="51">
        <f>IFERROR('EUROSTAT EB ktoe'!O108*Contents!$C$5,0)</f>
        <v>0</v>
      </c>
      <c r="Q108" s="51">
        <f>IFERROR('EUROSTAT EB ktoe'!P108*Contents!$C$5,0)</f>
        <v>0</v>
      </c>
      <c r="R108" s="51">
        <f>IFERROR('EUROSTAT EB ktoe'!Q108*Contents!$C$5,0)</f>
        <v>0</v>
      </c>
      <c r="S108" s="51">
        <f>IFERROR('EUROSTAT EB ktoe'!R108*Contents!$C$5,0)</f>
        <v>0</v>
      </c>
      <c r="T108" s="51">
        <f>IFERROR('EUROSTAT EB ktoe'!S108*Contents!$C$5,0)</f>
        <v>0</v>
      </c>
      <c r="U108" s="51">
        <f>IFERROR('EUROSTAT EB ktoe'!T108*Contents!$C$5,0)</f>
        <v>0</v>
      </c>
      <c r="V108" s="35">
        <f>IFERROR('EUROSTAT EB ktoe'!U108*Contents!$C$5,0)</f>
        <v>0</v>
      </c>
      <c r="W108" s="51">
        <f>IFERROR('EUROSTAT EB ktoe'!V108*Contents!$C$5,0)</f>
        <v>0</v>
      </c>
      <c r="X108" s="51">
        <f>IFERROR('EUROSTAT EB ktoe'!W108*Contents!$C$5,0)</f>
        <v>0</v>
      </c>
      <c r="Y108" s="51">
        <f>IFERROR('EUROSTAT EB ktoe'!X108*Contents!$C$5,0)</f>
        <v>0</v>
      </c>
      <c r="Z108" s="51">
        <f>IFERROR('EUROSTAT EB ktoe'!Y108*Contents!$C$5,0)</f>
        <v>0</v>
      </c>
      <c r="AA108" s="35">
        <f>IFERROR('EUROSTAT EB ktoe'!Z108*Contents!$C$5,0)</f>
        <v>0</v>
      </c>
      <c r="AB108" s="51">
        <f>IFERROR('EUROSTAT EB ktoe'!AA108*Contents!$C$5,0)</f>
        <v>0</v>
      </c>
      <c r="AC108" s="51">
        <f>IFERROR('EUROSTAT EB ktoe'!AB108*Contents!$C$5,0)</f>
        <v>0</v>
      </c>
      <c r="AD108" s="52">
        <f>IFERROR('EUROSTAT EB ktoe'!AC108*Contents!$C$5,0)</f>
        <v>0</v>
      </c>
      <c r="AE108" s="35">
        <f>IFERROR('EUROSTAT EB ktoe'!AD108*Contents!$C$5,0)</f>
        <v>106435.657296</v>
      </c>
      <c r="AF108" s="51">
        <f>IFERROR('EUROSTAT EB ktoe'!AE108*Contents!$C$5,0)</f>
        <v>0</v>
      </c>
      <c r="AG108" s="51">
        <f>IFERROR('EUROSTAT EB ktoe'!AF108*Contents!$C$5,0)</f>
        <v>0</v>
      </c>
      <c r="AH108" s="51">
        <f>IFERROR('EUROSTAT EB ktoe'!AG108*Contents!$C$5,0)</f>
        <v>0</v>
      </c>
      <c r="AI108" s="51">
        <f>IFERROR('EUROSTAT EB ktoe'!AH108*Contents!$C$5,0)</f>
        <v>0</v>
      </c>
      <c r="AJ108" s="51">
        <f>IFERROR('EUROSTAT EB ktoe'!AI108*Contents!$C$5,0)</f>
        <v>0</v>
      </c>
      <c r="AK108" s="51">
        <f>IFERROR('EUROSTAT EB ktoe'!AJ108*Contents!$C$5,0)</f>
        <v>104746.74404400001</v>
      </c>
      <c r="AL108" s="51">
        <f>IFERROR('EUROSTAT EB ktoe'!AK108*Contents!$C$5,0)</f>
        <v>0</v>
      </c>
      <c r="AM108" s="51">
        <f>IFERROR('EUROSTAT EB ktoe'!AL108*Contents!$C$5,0)</f>
        <v>29.349467999999998</v>
      </c>
      <c r="AN108" s="51">
        <f>IFERROR('EUROSTAT EB ktoe'!AM108*Contents!$C$5,0)</f>
        <v>0</v>
      </c>
      <c r="AO108" s="51">
        <f>IFERROR('EUROSTAT EB ktoe'!AN108*Contents!$C$5,0)</f>
        <v>0</v>
      </c>
      <c r="AP108" s="51">
        <f>IFERROR('EUROSTAT EB ktoe'!AO108*Contents!$C$5,0)</f>
        <v>0</v>
      </c>
      <c r="AQ108" s="51">
        <f>IFERROR('EUROSTAT EB ktoe'!AP108*Contents!$C$5,0)</f>
        <v>0</v>
      </c>
      <c r="AR108" s="51">
        <f>IFERROR('EUROSTAT EB ktoe'!AQ108*Contents!$C$5,0)</f>
        <v>6.9082200000000009</v>
      </c>
      <c r="AS108" s="51">
        <f>IFERROR('EUROSTAT EB ktoe'!AR108*Contents!$C$5,0)</f>
        <v>0</v>
      </c>
      <c r="AT108" s="51">
        <f>IFERROR('EUROSTAT EB ktoe'!AS108*Contents!$C$5,0)</f>
        <v>34.122419999999998</v>
      </c>
      <c r="AU108" s="51">
        <f>IFERROR('EUROSTAT EB ktoe'!AT108*Contents!$C$5,0)</f>
        <v>0</v>
      </c>
      <c r="AV108" s="51">
        <f>IFERROR('EUROSTAT EB ktoe'!AU108*Contents!$C$5,0)</f>
        <v>0</v>
      </c>
      <c r="AW108" s="51">
        <f>IFERROR('EUROSTAT EB ktoe'!AV108*Contents!$C$5,0)</f>
        <v>0</v>
      </c>
      <c r="AX108" s="51">
        <f>IFERROR('EUROSTAT EB ktoe'!AW108*Contents!$C$5,0)</f>
        <v>0</v>
      </c>
      <c r="AY108" s="51">
        <f>IFERROR('EUROSTAT EB ktoe'!AX108*Contents!$C$5,0)</f>
        <v>0</v>
      </c>
      <c r="AZ108" s="51">
        <f>IFERROR('EUROSTAT EB ktoe'!AY108*Contents!$C$5,0)</f>
        <v>0</v>
      </c>
      <c r="BA108" s="51">
        <f>IFERROR('EUROSTAT EB ktoe'!AZ108*Contents!$C$5,0)</f>
        <v>1618.575012</v>
      </c>
      <c r="BB108" s="52">
        <f>IFERROR('EUROSTAT EB ktoe'!BA108*Contents!$C$5,0)</f>
        <v>83925.703907999996</v>
      </c>
      <c r="BC108" s="35">
        <f>IFERROR('EUROSTAT EB ktoe'!BB108*Contents!$C$5,0)</f>
        <v>102.99528000000001</v>
      </c>
      <c r="BD108" s="51">
        <f>IFERROR('EUROSTAT EB ktoe'!BC108*Contents!$C$5,0)</f>
        <v>0</v>
      </c>
      <c r="BE108" s="51">
        <f>IFERROR('EUROSTAT EB ktoe'!BD108*Contents!$C$5,0)</f>
        <v>0</v>
      </c>
      <c r="BF108" s="51">
        <f>IFERROR('EUROSTAT EB ktoe'!BE108*Contents!$C$5,0)</f>
        <v>0</v>
      </c>
      <c r="BG108" s="51">
        <f>IFERROR('EUROSTAT EB ktoe'!BF108*Contents!$C$5,0)</f>
        <v>0</v>
      </c>
      <c r="BH108" s="51">
        <f>IFERROR('EUROSTAT EB ktoe'!BG108*Contents!$C$5,0)</f>
        <v>0</v>
      </c>
      <c r="BI108" s="51">
        <f>IFERROR('EUROSTAT EB ktoe'!BH108*Contents!$C$5,0)</f>
        <v>0</v>
      </c>
      <c r="BJ108" s="51">
        <f>IFERROR('EUROSTAT EB ktoe'!BI108*Contents!$C$5,0)</f>
        <v>0</v>
      </c>
      <c r="BK108" s="51">
        <f>IFERROR('EUROSTAT EB ktoe'!BJ108*Contents!$C$5,0)</f>
        <v>0</v>
      </c>
      <c r="BL108" s="51">
        <f>IFERROR('EUROSTAT EB ktoe'!BK108*Contents!$C$5,0)</f>
        <v>0</v>
      </c>
      <c r="BM108" s="51">
        <f>IFERROR('EUROSTAT EB ktoe'!BL108*Contents!$C$5,0)</f>
        <v>0</v>
      </c>
      <c r="BN108" s="51">
        <f>IFERROR('EUROSTAT EB ktoe'!BM108*Contents!$C$5,0)</f>
        <v>0</v>
      </c>
      <c r="BO108" s="51">
        <f>IFERROR('EUROSTAT EB ktoe'!BN108*Contents!$C$5,0)</f>
        <v>0</v>
      </c>
      <c r="BP108" s="51">
        <f>IFERROR('EUROSTAT EB ktoe'!BO108*Contents!$C$5,0)</f>
        <v>0</v>
      </c>
      <c r="BQ108" s="51">
        <f>IFERROR('EUROSTAT EB ktoe'!BP108*Contents!$C$5,0)</f>
        <v>0</v>
      </c>
      <c r="BR108" s="51">
        <f>IFERROR('EUROSTAT EB ktoe'!BQ108*Contents!$C$5,0)</f>
        <v>0</v>
      </c>
      <c r="BS108" s="51">
        <f>IFERROR('EUROSTAT EB ktoe'!BR108*Contents!$C$5,0)</f>
        <v>0</v>
      </c>
      <c r="BT108" s="51">
        <f>IFERROR('EUROSTAT EB ktoe'!BS108*Contents!$C$5,0)</f>
        <v>102.99528000000001</v>
      </c>
      <c r="BU108" s="36">
        <f>IFERROR('EUROSTAT EB ktoe'!BT108*Contents!$C$5,0)</f>
        <v>0</v>
      </c>
      <c r="BV108" s="35">
        <f>IFERROR('EUROSTAT EB ktoe'!BU108*Contents!$C$5,0)</f>
        <v>0</v>
      </c>
      <c r="BW108" s="51">
        <f>IFERROR('EUROSTAT EB ktoe'!BV108*Contents!$C$5,0)</f>
        <v>0</v>
      </c>
      <c r="BX108" s="51">
        <f>IFERROR('EUROSTAT EB ktoe'!BW108*Contents!$C$5,0)</f>
        <v>0</v>
      </c>
      <c r="BY108" s="52">
        <f>IFERROR('EUROSTAT EB ktoe'!BX108*Contents!$C$5,0)</f>
        <v>0</v>
      </c>
      <c r="BZ108" s="52">
        <f>IFERROR('EUROSTAT EB ktoe'!BY108*Contents!$C$5,0)</f>
        <v>60089.539751999997</v>
      </c>
      <c r="CA108" s="52">
        <f>IFERROR('EUROSTAT EB ktoe'!BZ108*Contents!$C$5,0)</f>
        <v>45880.670987999998</v>
      </c>
      <c r="CB108" s="53">
        <f>IFERROR('EUROSTAT EB ktoe'!CA108*Contents!$C$5,0)</f>
        <v>275140.96297200001</v>
      </c>
      <c r="CC108" s="52">
        <f>IFERROR('EUROSTAT EB ktoe'!CB108*Contents!$C$5,0)</f>
        <v>13360.078800000001</v>
      </c>
    </row>
    <row r="109" spans="1:82" ht="11.25" customHeight="1" x14ac:dyDescent="0.2">
      <c r="A109" s="83"/>
      <c r="B109" s="47" t="s">
        <v>146</v>
      </c>
      <c r="C109" s="48" t="s">
        <v>327</v>
      </c>
      <c r="D109" s="48"/>
      <c r="E109" s="48"/>
      <c r="F109" s="48"/>
      <c r="G109" s="49"/>
      <c r="H109" s="50" t="s">
        <v>328</v>
      </c>
      <c r="I109" s="167" t="s">
        <v>583</v>
      </c>
      <c r="J109" s="35">
        <f>IFERROR('EUROSTAT EB ktoe'!I109*Contents!$C$5,0)</f>
        <v>12675.369527999999</v>
      </c>
      <c r="K109" s="35">
        <f>IFERROR('EUROSTAT EB ktoe'!J109*Contents!$C$5,0)</f>
        <v>0</v>
      </c>
      <c r="L109" s="51">
        <f>IFERROR('EUROSTAT EB ktoe'!K109*Contents!$C$5,0)</f>
        <v>0</v>
      </c>
      <c r="M109" s="51">
        <f>IFERROR('EUROSTAT EB ktoe'!L109*Contents!$C$5,0)</f>
        <v>0</v>
      </c>
      <c r="N109" s="51">
        <f>IFERROR('EUROSTAT EB ktoe'!M109*Contents!$C$5,0)</f>
        <v>0</v>
      </c>
      <c r="O109" s="51">
        <f>IFERROR('EUROSTAT EB ktoe'!N109*Contents!$C$5,0)</f>
        <v>0</v>
      </c>
      <c r="P109" s="51">
        <f>IFERROR('EUROSTAT EB ktoe'!O109*Contents!$C$5,0)</f>
        <v>0</v>
      </c>
      <c r="Q109" s="51">
        <f>IFERROR('EUROSTAT EB ktoe'!P109*Contents!$C$5,0)</f>
        <v>0</v>
      </c>
      <c r="R109" s="51">
        <f>IFERROR('EUROSTAT EB ktoe'!Q109*Contents!$C$5,0)</f>
        <v>0</v>
      </c>
      <c r="S109" s="51">
        <f>IFERROR('EUROSTAT EB ktoe'!R109*Contents!$C$5,0)</f>
        <v>0</v>
      </c>
      <c r="T109" s="51">
        <f>IFERROR('EUROSTAT EB ktoe'!S109*Contents!$C$5,0)</f>
        <v>0</v>
      </c>
      <c r="U109" s="51">
        <f>IFERROR('EUROSTAT EB ktoe'!T109*Contents!$C$5,0)</f>
        <v>0</v>
      </c>
      <c r="V109" s="35">
        <f>IFERROR('EUROSTAT EB ktoe'!U109*Contents!$C$5,0)</f>
        <v>0</v>
      </c>
      <c r="W109" s="51">
        <f>IFERROR('EUROSTAT EB ktoe'!V109*Contents!$C$5,0)</f>
        <v>0</v>
      </c>
      <c r="X109" s="51">
        <f>IFERROR('EUROSTAT EB ktoe'!W109*Contents!$C$5,0)</f>
        <v>0</v>
      </c>
      <c r="Y109" s="51">
        <f>IFERROR('EUROSTAT EB ktoe'!X109*Contents!$C$5,0)</f>
        <v>0</v>
      </c>
      <c r="Z109" s="51">
        <f>IFERROR('EUROSTAT EB ktoe'!Y109*Contents!$C$5,0)</f>
        <v>0</v>
      </c>
      <c r="AA109" s="35">
        <f>IFERROR('EUROSTAT EB ktoe'!Z109*Contents!$C$5,0)</f>
        <v>0</v>
      </c>
      <c r="AB109" s="51">
        <f>IFERROR('EUROSTAT EB ktoe'!AA109*Contents!$C$5,0)</f>
        <v>0</v>
      </c>
      <c r="AC109" s="51">
        <f>IFERROR('EUROSTAT EB ktoe'!AB109*Contents!$C$5,0)</f>
        <v>0</v>
      </c>
      <c r="AD109" s="52">
        <f>IFERROR('EUROSTAT EB ktoe'!AC109*Contents!$C$5,0)</f>
        <v>0</v>
      </c>
      <c r="AE109" s="35">
        <f>IFERROR('EUROSTAT EB ktoe'!AD109*Contents!$C$5,0)</f>
        <v>90.058067999999992</v>
      </c>
      <c r="AF109" s="51">
        <f>IFERROR('EUROSTAT EB ktoe'!AE109*Contents!$C$5,0)</f>
        <v>0</v>
      </c>
      <c r="AG109" s="51">
        <f>IFERROR('EUROSTAT EB ktoe'!AF109*Contents!$C$5,0)</f>
        <v>0</v>
      </c>
      <c r="AH109" s="51">
        <f>IFERROR('EUROSTAT EB ktoe'!AG109*Contents!$C$5,0)</f>
        <v>0</v>
      </c>
      <c r="AI109" s="51">
        <f>IFERROR('EUROSTAT EB ktoe'!AH109*Contents!$C$5,0)</f>
        <v>0</v>
      </c>
      <c r="AJ109" s="51">
        <f>IFERROR('EUROSTAT EB ktoe'!AI109*Contents!$C$5,0)</f>
        <v>0</v>
      </c>
      <c r="AK109" s="51">
        <f>IFERROR('EUROSTAT EB ktoe'!AJ109*Contents!$C$5,0)</f>
        <v>0</v>
      </c>
      <c r="AL109" s="51">
        <f>IFERROR('EUROSTAT EB ktoe'!AK109*Contents!$C$5,0)</f>
        <v>0</v>
      </c>
      <c r="AM109" s="51">
        <f>IFERROR('EUROSTAT EB ktoe'!AL109*Contents!$C$5,0)</f>
        <v>11.513700000000002</v>
      </c>
      <c r="AN109" s="51">
        <f>IFERROR('EUROSTAT EB ktoe'!AM109*Contents!$C$5,0)</f>
        <v>0</v>
      </c>
      <c r="AO109" s="51">
        <f>IFERROR('EUROSTAT EB ktoe'!AN109*Contents!$C$5,0)</f>
        <v>0</v>
      </c>
      <c r="AP109" s="51">
        <f>IFERROR('EUROSTAT EB ktoe'!AO109*Contents!$C$5,0)</f>
        <v>0</v>
      </c>
      <c r="AQ109" s="51">
        <f>IFERROR('EUROSTAT EB ktoe'!AP109*Contents!$C$5,0)</f>
        <v>0</v>
      </c>
      <c r="AR109" s="51">
        <f>IFERROR('EUROSTAT EB ktoe'!AQ109*Contents!$C$5,0)</f>
        <v>0</v>
      </c>
      <c r="AS109" s="51">
        <f>IFERROR('EUROSTAT EB ktoe'!AR109*Contents!$C$5,0)</f>
        <v>0</v>
      </c>
      <c r="AT109" s="51">
        <f>IFERROR('EUROSTAT EB ktoe'!AS109*Contents!$C$5,0)</f>
        <v>78.544368000000006</v>
      </c>
      <c r="AU109" s="51">
        <f>IFERROR('EUROSTAT EB ktoe'!AT109*Contents!$C$5,0)</f>
        <v>0</v>
      </c>
      <c r="AV109" s="51">
        <f>IFERROR('EUROSTAT EB ktoe'!AU109*Contents!$C$5,0)</f>
        <v>0</v>
      </c>
      <c r="AW109" s="51">
        <f>IFERROR('EUROSTAT EB ktoe'!AV109*Contents!$C$5,0)</f>
        <v>0</v>
      </c>
      <c r="AX109" s="51">
        <f>IFERROR('EUROSTAT EB ktoe'!AW109*Contents!$C$5,0)</f>
        <v>0</v>
      </c>
      <c r="AY109" s="51">
        <f>IFERROR('EUROSTAT EB ktoe'!AX109*Contents!$C$5,0)</f>
        <v>0</v>
      </c>
      <c r="AZ109" s="51">
        <f>IFERROR('EUROSTAT EB ktoe'!AY109*Contents!$C$5,0)</f>
        <v>0</v>
      </c>
      <c r="BA109" s="51">
        <f>IFERROR('EUROSTAT EB ktoe'!AZ109*Contents!$C$5,0)</f>
        <v>0</v>
      </c>
      <c r="BB109" s="52">
        <f>IFERROR('EUROSTAT EB ktoe'!BA109*Contents!$C$5,0)</f>
        <v>2868.6697559999998</v>
      </c>
      <c r="BC109" s="35">
        <f>IFERROR('EUROSTAT EB ktoe'!BB109*Contents!$C$5,0)</f>
        <v>0</v>
      </c>
      <c r="BD109" s="51">
        <f>IFERROR('EUROSTAT EB ktoe'!BC109*Contents!$C$5,0)</f>
        <v>0</v>
      </c>
      <c r="BE109" s="51">
        <f>IFERROR('EUROSTAT EB ktoe'!BD109*Contents!$C$5,0)</f>
        <v>0</v>
      </c>
      <c r="BF109" s="51">
        <f>IFERROR('EUROSTAT EB ktoe'!BE109*Contents!$C$5,0)</f>
        <v>0</v>
      </c>
      <c r="BG109" s="51">
        <f>IFERROR('EUROSTAT EB ktoe'!BF109*Contents!$C$5,0)</f>
        <v>0</v>
      </c>
      <c r="BH109" s="51">
        <f>IFERROR('EUROSTAT EB ktoe'!BG109*Contents!$C$5,0)</f>
        <v>0</v>
      </c>
      <c r="BI109" s="51">
        <f>IFERROR('EUROSTAT EB ktoe'!BH109*Contents!$C$5,0)</f>
        <v>0</v>
      </c>
      <c r="BJ109" s="51">
        <f>IFERROR('EUROSTAT EB ktoe'!BI109*Contents!$C$5,0)</f>
        <v>0</v>
      </c>
      <c r="BK109" s="51">
        <f>IFERROR('EUROSTAT EB ktoe'!BJ109*Contents!$C$5,0)</f>
        <v>0</v>
      </c>
      <c r="BL109" s="51">
        <f>IFERROR('EUROSTAT EB ktoe'!BK109*Contents!$C$5,0)</f>
        <v>0</v>
      </c>
      <c r="BM109" s="51">
        <f>IFERROR('EUROSTAT EB ktoe'!BL109*Contents!$C$5,0)</f>
        <v>0</v>
      </c>
      <c r="BN109" s="51">
        <f>IFERROR('EUROSTAT EB ktoe'!BM109*Contents!$C$5,0)</f>
        <v>0</v>
      </c>
      <c r="BO109" s="51">
        <f>IFERROR('EUROSTAT EB ktoe'!BN109*Contents!$C$5,0)</f>
        <v>0</v>
      </c>
      <c r="BP109" s="51">
        <f>IFERROR('EUROSTAT EB ktoe'!BO109*Contents!$C$5,0)</f>
        <v>0</v>
      </c>
      <c r="BQ109" s="51">
        <f>IFERROR('EUROSTAT EB ktoe'!BP109*Contents!$C$5,0)</f>
        <v>0</v>
      </c>
      <c r="BR109" s="51">
        <f>IFERROR('EUROSTAT EB ktoe'!BQ109*Contents!$C$5,0)</f>
        <v>0</v>
      </c>
      <c r="BS109" s="51">
        <f>IFERROR('EUROSTAT EB ktoe'!BR109*Contents!$C$5,0)</f>
        <v>0</v>
      </c>
      <c r="BT109" s="51">
        <f>IFERROR('EUROSTAT EB ktoe'!BS109*Contents!$C$5,0)</f>
        <v>0</v>
      </c>
      <c r="BU109" s="36">
        <f>IFERROR('EUROSTAT EB ktoe'!BT109*Contents!$C$5,0)</f>
        <v>0</v>
      </c>
      <c r="BV109" s="35">
        <f>IFERROR('EUROSTAT EB ktoe'!BU109*Contents!$C$5,0)</f>
        <v>0</v>
      </c>
      <c r="BW109" s="51">
        <f>IFERROR('EUROSTAT EB ktoe'!BV109*Contents!$C$5,0)</f>
        <v>0</v>
      </c>
      <c r="BX109" s="51">
        <f>IFERROR('EUROSTAT EB ktoe'!BW109*Contents!$C$5,0)</f>
        <v>0</v>
      </c>
      <c r="BY109" s="52">
        <f>IFERROR('EUROSTAT EB ktoe'!BX109*Contents!$C$5,0)</f>
        <v>0</v>
      </c>
      <c r="BZ109" s="52">
        <f>IFERROR('EUROSTAT EB ktoe'!BY109*Contents!$C$5,0)</f>
        <v>4.1868000000000002E-2</v>
      </c>
      <c r="CA109" s="52">
        <f>IFERROR('EUROSTAT EB ktoe'!BZ109*Contents!$C$5,0)</f>
        <v>9716.5998360000012</v>
      </c>
      <c r="CB109" s="53">
        <f>IFERROR('EUROSTAT EB ktoe'!CA109*Contents!$C$5,0)</f>
        <v>10488.771360000001</v>
      </c>
      <c r="CC109" s="52">
        <f>IFERROR('EUROSTAT EB ktoe'!CB109*Contents!$C$5,0)</f>
        <v>506.47719599999999</v>
      </c>
    </row>
    <row r="110" spans="1:82" ht="11.25" customHeight="1" x14ac:dyDescent="0.2">
      <c r="A110" s="83"/>
      <c r="B110" s="47" t="s">
        <v>146</v>
      </c>
      <c r="C110" s="48" t="s">
        <v>329</v>
      </c>
      <c r="D110" s="48"/>
      <c r="E110" s="48"/>
      <c r="F110" s="48"/>
      <c r="G110" s="49"/>
      <c r="H110" s="50" t="s">
        <v>330</v>
      </c>
      <c r="I110" s="167" t="s">
        <v>584</v>
      </c>
      <c r="J110" s="35">
        <f>IFERROR('EUROSTAT EB ktoe'!I110*Contents!$C$5,0)</f>
        <v>22648.327128000001</v>
      </c>
      <c r="K110" s="35">
        <f>IFERROR('EUROSTAT EB ktoe'!J110*Contents!$C$5,0)</f>
        <v>1098.2813760000001</v>
      </c>
      <c r="L110" s="51">
        <f>IFERROR('EUROSTAT EB ktoe'!K110*Contents!$C$5,0)</f>
        <v>7.9967880000000005</v>
      </c>
      <c r="M110" s="51">
        <f>IFERROR('EUROSTAT EB ktoe'!L110*Contents!$C$5,0)</f>
        <v>0</v>
      </c>
      <c r="N110" s="51">
        <f>IFERROR('EUROSTAT EB ktoe'!M110*Contents!$C$5,0)</f>
        <v>0</v>
      </c>
      <c r="O110" s="51">
        <f>IFERROR('EUROSTAT EB ktoe'!N110*Contents!$C$5,0)</f>
        <v>0</v>
      </c>
      <c r="P110" s="51">
        <f>IFERROR('EUROSTAT EB ktoe'!O110*Contents!$C$5,0)</f>
        <v>61.880904000000001</v>
      </c>
      <c r="Q110" s="51">
        <f>IFERROR('EUROSTAT EB ktoe'!P110*Contents!$C$5,0)</f>
        <v>0</v>
      </c>
      <c r="R110" s="51">
        <f>IFERROR('EUROSTAT EB ktoe'!Q110*Contents!$C$5,0)</f>
        <v>1028.4036840000001</v>
      </c>
      <c r="S110" s="51">
        <f>IFERROR('EUROSTAT EB ktoe'!R110*Contents!$C$5,0)</f>
        <v>0</v>
      </c>
      <c r="T110" s="51">
        <f>IFERROR('EUROSTAT EB ktoe'!S110*Contents!$C$5,0)</f>
        <v>0</v>
      </c>
      <c r="U110" s="51">
        <f>IFERROR('EUROSTAT EB ktoe'!T110*Contents!$C$5,0)</f>
        <v>0</v>
      </c>
      <c r="V110" s="35">
        <f>IFERROR('EUROSTAT EB ktoe'!U110*Contents!$C$5,0)</f>
        <v>0</v>
      </c>
      <c r="W110" s="51">
        <f>IFERROR('EUROSTAT EB ktoe'!V110*Contents!$C$5,0)</f>
        <v>0</v>
      </c>
      <c r="X110" s="51">
        <f>IFERROR('EUROSTAT EB ktoe'!W110*Contents!$C$5,0)</f>
        <v>0</v>
      </c>
      <c r="Y110" s="51">
        <f>IFERROR('EUROSTAT EB ktoe'!X110*Contents!$C$5,0)</f>
        <v>0</v>
      </c>
      <c r="Z110" s="51">
        <f>IFERROR('EUROSTAT EB ktoe'!Y110*Contents!$C$5,0)</f>
        <v>0</v>
      </c>
      <c r="AA110" s="35">
        <f>IFERROR('EUROSTAT EB ktoe'!Z110*Contents!$C$5,0)</f>
        <v>0</v>
      </c>
      <c r="AB110" s="51">
        <f>IFERROR('EUROSTAT EB ktoe'!AA110*Contents!$C$5,0)</f>
        <v>0</v>
      </c>
      <c r="AC110" s="51">
        <f>IFERROR('EUROSTAT EB ktoe'!AB110*Contents!$C$5,0)</f>
        <v>0</v>
      </c>
      <c r="AD110" s="52">
        <f>IFERROR('EUROSTAT EB ktoe'!AC110*Contents!$C$5,0)</f>
        <v>0</v>
      </c>
      <c r="AE110" s="35">
        <f>IFERROR('EUROSTAT EB ktoe'!AD110*Contents!$C$5,0)</f>
        <v>324.47700000000003</v>
      </c>
      <c r="AF110" s="51">
        <f>IFERROR('EUROSTAT EB ktoe'!AE110*Contents!$C$5,0)</f>
        <v>0</v>
      </c>
      <c r="AG110" s="51">
        <f>IFERROR('EUROSTAT EB ktoe'!AF110*Contents!$C$5,0)</f>
        <v>0</v>
      </c>
      <c r="AH110" s="51">
        <f>IFERROR('EUROSTAT EB ktoe'!AG110*Contents!$C$5,0)</f>
        <v>0</v>
      </c>
      <c r="AI110" s="51">
        <f>IFERROR('EUROSTAT EB ktoe'!AH110*Contents!$C$5,0)</f>
        <v>0</v>
      </c>
      <c r="AJ110" s="51">
        <f>IFERROR('EUROSTAT EB ktoe'!AI110*Contents!$C$5,0)</f>
        <v>0</v>
      </c>
      <c r="AK110" s="51">
        <f>IFERROR('EUROSTAT EB ktoe'!AJ110*Contents!$C$5,0)</f>
        <v>0</v>
      </c>
      <c r="AL110" s="51">
        <f>IFERROR('EUROSTAT EB ktoe'!AK110*Contents!$C$5,0)</f>
        <v>0</v>
      </c>
      <c r="AM110" s="51">
        <f>IFERROR('EUROSTAT EB ktoe'!AL110*Contents!$C$5,0)</f>
        <v>30.856716000000002</v>
      </c>
      <c r="AN110" s="51">
        <f>IFERROR('EUROSTAT EB ktoe'!AM110*Contents!$C$5,0)</f>
        <v>0</v>
      </c>
      <c r="AO110" s="51">
        <f>IFERROR('EUROSTAT EB ktoe'!AN110*Contents!$C$5,0)</f>
        <v>0</v>
      </c>
      <c r="AP110" s="51">
        <f>IFERROR('EUROSTAT EB ktoe'!AO110*Contents!$C$5,0)</f>
        <v>0</v>
      </c>
      <c r="AQ110" s="51">
        <f>IFERROR('EUROSTAT EB ktoe'!AP110*Contents!$C$5,0)</f>
        <v>0</v>
      </c>
      <c r="AR110" s="51">
        <f>IFERROR('EUROSTAT EB ktoe'!AQ110*Contents!$C$5,0)</f>
        <v>8.3736000000000005E-2</v>
      </c>
      <c r="AS110" s="51">
        <f>IFERROR('EUROSTAT EB ktoe'!AR110*Contents!$C$5,0)</f>
        <v>0</v>
      </c>
      <c r="AT110" s="51">
        <f>IFERROR('EUROSTAT EB ktoe'!AS110*Contents!$C$5,0)</f>
        <v>293.53654800000004</v>
      </c>
      <c r="AU110" s="51">
        <f>IFERROR('EUROSTAT EB ktoe'!AT110*Contents!$C$5,0)</f>
        <v>0</v>
      </c>
      <c r="AV110" s="51">
        <f>IFERROR('EUROSTAT EB ktoe'!AU110*Contents!$C$5,0)</f>
        <v>0</v>
      </c>
      <c r="AW110" s="51">
        <f>IFERROR('EUROSTAT EB ktoe'!AV110*Contents!$C$5,0)</f>
        <v>0</v>
      </c>
      <c r="AX110" s="51">
        <f>IFERROR('EUROSTAT EB ktoe'!AW110*Contents!$C$5,0)</f>
        <v>0</v>
      </c>
      <c r="AY110" s="51">
        <f>IFERROR('EUROSTAT EB ktoe'!AX110*Contents!$C$5,0)</f>
        <v>0</v>
      </c>
      <c r="AZ110" s="51">
        <f>IFERROR('EUROSTAT EB ktoe'!AY110*Contents!$C$5,0)</f>
        <v>0</v>
      </c>
      <c r="BA110" s="51">
        <f>IFERROR('EUROSTAT EB ktoe'!AZ110*Contents!$C$5,0)</f>
        <v>0</v>
      </c>
      <c r="BB110" s="52">
        <f>IFERROR('EUROSTAT EB ktoe'!BA110*Contents!$C$5,0)</f>
        <v>16879.963427999999</v>
      </c>
      <c r="BC110" s="35">
        <f>IFERROR('EUROSTAT EB ktoe'!BB110*Contents!$C$5,0)</f>
        <v>0</v>
      </c>
      <c r="BD110" s="51">
        <f>IFERROR('EUROSTAT EB ktoe'!BC110*Contents!$C$5,0)</f>
        <v>0</v>
      </c>
      <c r="BE110" s="51">
        <f>IFERROR('EUROSTAT EB ktoe'!BD110*Contents!$C$5,0)</f>
        <v>0</v>
      </c>
      <c r="BF110" s="51">
        <f>IFERROR('EUROSTAT EB ktoe'!BE110*Contents!$C$5,0)</f>
        <v>0</v>
      </c>
      <c r="BG110" s="51">
        <f>IFERROR('EUROSTAT EB ktoe'!BF110*Contents!$C$5,0)</f>
        <v>0</v>
      </c>
      <c r="BH110" s="51">
        <f>IFERROR('EUROSTAT EB ktoe'!BG110*Contents!$C$5,0)</f>
        <v>0</v>
      </c>
      <c r="BI110" s="51">
        <f>IFERROR('EUROSTAT EB ktoe'!BH110*Contents!$C$5,0)</f>
        <v>0</v>
      </c>
      <c r="BJ110" s="51">
        <f>IFERROR('EUROSTAT EB ktoe'!BI110*Contents!$C$5,0)</f>
        <v>0</v>
      </c>
      <c r="BK110" s="51">
        <f>IFERROR('EUROSTAT EB ktoe'!BJ110*Contents!$C$5,0)</f>
        <v>0</v>
      </c>
      <c r="BL110" s="51">
        <f>IFERROR('EUROSTAT EB ktoe'!BK110*Contents!$C$5,0)</f>
        <v>0</v>
      </c>
      <c r="BM110" s="51">
        <f>IFERROR('EUROSTAT EB ktoe'!BL110*Contents!$C$5,0)</f>
        <v>0</v>
      </c>
      <c r="BN110" s="51">
        <f>IFERROR('EUROSTAT EB ktoe'!BM110*Contents!$C$5,0)</f>
        <v>0</v>
      </c>
      <c r="BO110" s="51">
        <f>IFERROR('EUROSTAT EB ktoe'!BN110*Contents!$C$5,0)</f>
        <v>0</v>
      </c>
      <c r="BP110" s="51">
        <f>IFERROR('EUROSTAT EB ktoe'!BO110*Contents!$C$5,0)</f>
        <v>0</v>
      </c>
      <c r="BQ110" s="51">
        <f>IFERROR('EUROSTAT EB ktoe'!BP110*Contents!$C$5,0)</f>
        <v>0</v>
      </c>
      <c r="BR110" s="51">
        <f>IFERROR('EUROSTAT EB ktoe'!BQ110*Contents!$C$5,0)</f>
        <v>0</v>
      </c>
      <c r="BS110" s="51">
        <f>IFERROR('EUROSTAT EB ktoe'!BR110*Contents!$C$5,0)</f>
        <v>0</v>
      </c>
      <c r="BT110" s="51">
        <f>IFERROR('EUROSTAT EB ktoe'!BS110*Contents!$C$5,0)</f>
        <v>0</v>
      </c>
      <c r="BU110" s="36">
        <f>IFERROR('EUROSTAT EB ktoe'!BT110*Contents!$C$5,0)</f>
        <v>0</v>
      </c>
      <c r="BV110" s="35">
        <f>IFERROR('EUROSTAT EB ktoe'!BU110*Contents!$C$5,0)</f>
        <v>0</v>
      </c>
      <c r="BW110" s="51">
        <f>IFERROR('EUROSTAT EB ktoe'!BV110*Contents!$C$5,0)</f>
        <v>0</v>
      </c>
      <c r="BX110" s="51">
        <f>IFERROR('EUROSTAT EB ktoe'!BW110*Contents!$C$5,0)</f>
        <v>0</v>
      </c>
      <c r="BY110" s="52">
        <f>IFERROR('EUROSTAT EB ktoe'!BX110*Contents!$C$5,0)</f>
        <v>0</v>
      </c>
      <c r="BZ110" s="52">
        <f>IFERROR('EUROSTAT EB ktoe'!BY110*Contents!$C$5,0)</f>
        <v>0</v>
      </c>
      <c r="CA110" s="52">
        <f>IFERROR('EUROSTAT EB ktoe'!BZ110*Contents!$C$5,0)</f>
        <v>4345.5634559999999</v>
      </c>
      <c r="CB110" s="53">
        <f>IFERROR('EUROSTAT EB ktoe'!CA110*Contents!$C$5,0)</f>
        <v>21602.171412</v>
      </c>
      <c r="CC110" s="52">
        <f>IFERROR('EUROSTAT EB ktoe'!CB110*Contents!$C$5,0)</f>
        <v>294.70885199999998</v>
      </c>
    </row>
    <row r="111" spans="1:82" ht="11.25" customHeight="1" x14ac:dyDescent="0.2">
      <c r="A111" s="83"/>
      <c r="B111" s="47" t="s">
        <v>146</v>
      </c>
      <c r="C111" s="48" t="s">
        <v>331</v>
      </c>
      <c r="D111" s="48"/>
      <c r="E111" s="48"/>
      <c r="F111" s="48"/>
      <c r="G111" s="49"/>
      <c r="H111" s="50" t="s">
        <v>332</v>
      </c>
      <c r="I111" s="167" t="s">
        <v>585</v>
      </c>
      <c r="J111" s="35">
        <f>IFERROR('EUROSTAT EB ktoe'!I111*Contents!$C$5,0)</f>
        <v>4706.4237480000002</v>
      </c>
      <c r="K111" s="35">
        <f>IFERROR('EUROSTAT EB ktoe'!J111*Contents!$C$5,0)</f>
        <v>0</v>
      </c>
      <c r="L111" s="51">
        <f>IFERROR('EUROSTAT EB ktoe'!K111*Contents!$C$5,0)</f>
        <v>0</v>
      </c>
      <c r="M111" s="51">
        <f>IFERROR('EUROSTAT EB ktoe'!L111*Contents!$C$5,0)</f>
        <v>0</v>
      </c>
      <c r="N111" s="51">
        <f>IFERROR('EUROSTAT EB ktoe'!M111*Contents!$C$5,0)</f>
        <v>0</v>
      </c>
      <c r="O111" s="51">
        <f>IFERROR('EUROSTAT EB ktoe'!N111*Contents!$C$5,0)</f>
        <v>0</v>
      </c>
      <c r="P111" s="51">
        <f>IFERROR('EUROSTAT EB ktoe'!O111*Contents!$C$5,0)</f>
        <v>0</v>
      </c>
      <c r="Q111" s="51">
        <f>IFERROR('EUROSTAT EB ktoe'!P111*Contents!$C$5,0)</f>
        <v>0</v>
      </c>
      <c r="R111" s="51">
        <f>IFERROR('EUROSTAT EB ktoe'!Q111*Contents!$C$5,0)</f>
        <v>0</v>
      </c>
      <c r="S111" s="51">
        <f>IFERROR('EUROSTAT EB ktoe'!R111*Contents!$C$5,0)</f>
        <v>0</v>
      </c>
      <c r="T111" s="51">
        <f>IFERROR('EUROSTAT EB ktoe'!S111*Contents!$C$5,0)</f>
        <v>0</v>
      </c>
      <c r="U111" s="51">
        <f>IFERROR('EUROSTAT EB ktoe'!T111*Contents!$C$5,0)</f>
        <v>0</v>
      </c>
      <c r="V111" s="35">
        <f>IFERROR('EUROSTAT EB ktoe'!U111*Contents!$C$5,0)</f>
        <v>0</v>
      </c>
      <c r="W111" s="51">
        <f>IFERROR('EUROSTAT EB ktoe'!V111*Contents!$C$5,0)</f>
        <v>0</v>
      </c>
      <c r="X111" s="51">
        <f>IFERROR('EUROSTAT EB ktoe'!W111*Contents!$C$5,0)</f>
        <v>0</v>
      </c>
      <c r="Y111" s="51">
        <f>IFERROR('EUROSTAT EB ktoe'!X111*Contents!$C$5,0)</f>
        <v>0</v>
      </c>
      <c r="Z111" s="51">
        <f>IFERROR('EUROSTAT EB ktoe'!Y111*Contents!$C$5,0)</f>
        <v>0</v>
      </c>
      <c r="AA111" s="35">
        <f>IFERROR('EUROSTAT EB ktoe'!Z111*Contents!$C$5,0)</f>
        <v>0</v>
      </c>
      <c r="AB111" s="51">
        <f>IFERROR('EUROSTAT EB ktoe'!AA111*Contents!$C$5,0)</f>
        <v>0</v>
      </c>
      <c r="AC111" s="51">
        <f>IFERROR('EUROSTAT EB ktoe'!AB111*Contents!$C$5,0)</f>
        <v>0</v>
      </c>
      <c r="AD111" s="52">
        <f>IFERROR('EUROSTAT EB ktoe'!AC111*Contents!$C$5,0)</f>
        <v>0</v>
      </c>
      <c r="AE111" s="35">
        <f>IFERROR('EUROSTAT EB ktoe'!AD111*Contents!$C$5,0)</f>
        <v>225.87786</v>
      </c>
      <c r="AF111" s="51">
        <f>IFERROR('EUROSTAT EB ktoe'!AE111*Contents!$C$5,0)</f>
        <v>0</v>
      </c>
      <c r="AG111" s="51">
        <f>IFERROR('EUROSTAT EB ktoe'!AF111*Contents!$C$5,0)</f>
        <v>0</v>
      </c>
      <c r="AH111" s="51">
        <f>IFERROR('EUROSTAT EB ktoe'!AG111*Contents!$C$5,0)</f>
        <v>0</v>
      </c>
      <c r="AI111" s="51">
        <f>IFERROR('EUROSTAT EB ktoe'!AH111*Contents!$C$5,0)</f>
        <v>0</v>
      </c>
      <c r="AJ111" s="51">
        <f>IFERROR('EUROSTAT EB ktoe'!AI111*Contents!$C$5,0)</f>
        <v>0</v>
      </c>
      <c r="AK111" s="51">
        <f>IFERROR('EUROSTAT EB ktoe'!AJ111*Contents!$C$5,0)</f>
        <v>0</v>
      </c>
      <c r="AL111" s="51">
        <f>IFERROR('EUROSTAT EB ktoe'!AK111*Contents!$C$5,0)</f>
        <v>0</v>
      </c>
      <c r="AM111" s="51">
        <f>IFERROR('EUROSTAT EB ktoe'!AL111*Contents!$C$5,0)</f>
        <v>21.101472000000001</v>
      </c>
      <c r="AN111" s="51">
        <f>IFERROR('EUROSTAT EB ktoe'!AM111*Contents!$C$5,0)</f>
        <v>0</v>
      </c>
      <c r="AO111" s="51">
        <f>IFERROR('EUROSTAT EB ktoe'!AN111*Contents!$C$5,0)</f>
        <v>0</v>
      </c>
      <c r="AP111" s="51">
        <f>IFERROR('EUROSTAT EB ktoe'!AO111*Contents!$C$5,0)</f>
        <v>0</v>
      </c>
      <c r="AQ111" s="51">
        <f>IFERROR('EUROSTAT EB ktoe'!AP111*Contents!$C$5,0)</f>
        <v>0</v>
      </c>
      <c r="AR111" s="51">
        <f>IFERROR('EUROSTAT EB ktoe'!AQ111*Contents!$C$5,0)</f>
        <v>0</v>
      </c>
      <c r="AS111" s="51">
        <f>IFERROR('EUROSTAT EB ktoe'!AR111*Contents!$C$5,0)</f>
        <v>0</v>
      </c>
      <c r="AT111" s="51">
        <f>IFERROR('EUROSTAT EB ktoe'!AS111*Contents!$C$5,0)</f>
        <v>204.776388</v>
      </c>
      <c r="AU111" s="51">
        <f>IFERROR('EUROSTAT EB ktoe'!AT111*Contents!$C$5,0)</f>
        <v>0</v>
      </c>
      <c r="AV111" s="51">
        <f>IFERROR('EUROSTAT EB ktoe'!AU111*Contents!$C$5,0)</f>
        <v>0</v>
      </c>
      <c r="AW111" s="51">
        <f>IFERROR('EUROSTAT EB ktoe'!AV111*Contents!$C$5,0)</f>
        <v>0</v>
      </c>
      <c r="AX111" s="51">
        <f>IFERROR('EUROSTAT EB ktoe'!AW111*Contents!$C$5,0)</f>
        <v>0</v>
      </c>
      <c r="AY111" s="51">
        <f>IFERROR('EUROSTAT EB ktoe'!AX111*Contents!$C$5,0)</f>
        <v>0</v>
      </c>
      <c r="AZ111" s="51">
        <f>IFERROR('EUROSTAT EB ktoe'!AY111*Contents!$C$5,0)</f>
        <v>0</v>
      </c>
      <c r="BA111" s="51">
        <f>IFERROR('EUROSTAT EB ktoe'!AZ111*Contents!$C$5,0)</f>
        <v>0</v>
      </c>
      <c r="BB111" s="52">
        <f>IFERROR('EUROSTAT EB ktoe'!BA111*Contents!$C$5,0)</f>
        <v>2038.008636</v>
      </c>
      <c r="BC111" s="35">
        <f>IFERROR('EUROSTAT EB ktoe'!BB111*Contents!$C$5,0)</f>
        <v>0</v>
      </c>
      <c r="BD111" s="51">
        <f>IFERROR('EUROSTAT EB ktoe'!BC111*Contents!$C$5,0)</f>
        <v>0</v>
      </c>
      <c r="BE111" s="51">
        <f>IFERROR('EUROSTAT EB ktoe'!BD111*Contents!$C$5,0)</f>
        <v>0</v>
      </c>
      <c r="BF111" s="51">
        <f>IFERROR('EUROSTAT EB ktoe'!BE111*Contents!$C$5,0)</f>
        <v>0</v>
      </c>
      <c r="BG111" s="51">
        <f>IFERROR('EUROSTAT EB ktoe'!BF111*Contents!$C$5,0)</f>
        <v>0</v>
      </c>
      <c r="BH111" s="51">
        <f>IFERROR('EUROSTAT EB ktoe'!BG111*Contents!$C$5,0)</f>
        <v>0</v>
      </c>
      <c r="BI111" s="51">
        <f>IFERROR('EUROSTAT EB ktoe'!BH111*Contents!$C$5,0)</f>
        <v>0</v>
      </c>
      <c r="BJ111" s="51">
        <f>IFERROR('EUROSTAT EB ktoe'!BI111*Contents!$C$5,0)</f>
        <v>0</v>
      </c>
      <c r="BK111" s="51">
        <f>IFERROR('EUROSTAT EB ktoe'!BJ111*Contents!$C$5,0)</f>
        <v>0</v>
      </c>
      <c r="BL111" s="51">
        <f>IFERROR('EUROSTAT EB ktoe'!BK111*Contents!$C$5,0)</f>
        <v>0</v>
      </c>
      <c r="BM111" s="51">
        <f>IFERROR('EUROSTAT EB ktoe'!BL111*Contents!$C$5,0)</f>
        <v>0</v>
      </c>
      <c r="BN111" s="51">
        <f>IFERROR('EUROSTAT EB ktoe'!BM111*Contents!$C$5,0)</f>
        <v>0</v>
      </c>
      <c r="BO111" s="51">
        <f>IFERROR('EUROSTAT EB ktoe'!BN111*Contents!$C$5,0)</f>
        <v>0</v>
      </c>
      <c r="BP111" s="51">
        <f>IFERROR('EUROSTAT EB ktoe'!BO111*Contents!$C$5,0)</f>
        <v>0</v>
      </c>
      <c r="BQ111" s="51">
        <f>IFERROR('EUROSTAT EB ktoe'!BP111*Contents!$C$5,0)</f>
        <v>0</v>
      </c>
      <c r="BR111" s="51">
        <f>IFERROR('EUROSTAT EB ktoe'!BQ111*Contents!$C$5,0)</f>
        <v>0</v>
      </c>
      <c r="BS111" s="51">
        <f>IFERROR('EUROSTAT EB ktoe'!BR111*Contents!$C$5,0)</f>
        <v>0</v>
      </c>
      <c r="BT111" s="51">
        <f>IFERROR('EUROSTAT EB ktoe'!BS111*Contents!$C$5,0)</f>
        <v>0</v>
      </c>
      <c r="BU111" s="36">
        <f>IFERROR('EUROSTAT EB ktoe'!BT111*Contents!$C$5,0)</f>
        <v>0</v>
      </c>
      <c r="BV111" s="35">
        <f>IFERROR('EUROSTAT EB ktoe'!BU111*Contents!$C$5,0)</f>
        <v>0</v>
      </c>
      <c r="BW111" s="51">
        <f>IFERROR('EUROSTAT EB ktoe'!BV111*Contents!$C$5,0)</f>
        <v>0</v>
      </c>
      <c r="BX111" s="51">
        <f>IFERROR('EUROSTAT EB ktoe'!BW111*Contents!$C$5,0)</f>
        <v>0</v>
      </c>
      <c r="BY111" s="52">
        <f>IFERROR('EUROSTAT EB ktoe'!BX111*Contents!$C$5,0)</f>
        <v>0</v>
      </c>
      <c r="BZ111" s="52">
        <f>IFERROR('EUROSTAT EB ktoe'!BY111*Contents!$C$5,0)</f>
        <v>7.7037120000000003</v>
      </c>
      <c r="CA111" s="52">
        <f>IFERROR('EUROSTAT EB ktoe'!BZ111*Contents!$C$5,0)</f>
        <v>2434.8335400000001</v>
      </c>
      <c r="CB111" s="53">
        <f>IFERROR('EUROSTAT EB ktoe'!CA111*Contents!$C$5,0)</f>
        <v>4151.379672</v>
      </c>
      <c r="CC111" s="52">
        <f>IFERROR('EUROSTAT EB ktoe'!CB111*Contents!$C$5,0)</f>
        <v>134.01946800000002</v>
      </c>
    </row>
    <row r="112" spans="1:82" ht="11.25" customHeight="1" x14ac:dyDescent="0.2">
      <c r="A112" s="83"/>
      <c r="B112" s="47" t="s">
        <v>146</v>
      </c>
      <c r="C112" s="48" t="s">
        <v>333</v>
      </c>
      <c r="D112" s="48"/>
      <c r="E112" s="48"/>
      <c r="F112" s="48"/>
      <c r="G112" s="49"/>
      <c r="H112" s="50" t="s">
        <v>334</v>
      </c>
      <c r="I112" s="167" t="s">
        <v>586</v>
      </c>
      <c r="J112" s="35">
        <f>IFERROR('EUROSTAT EB ktoe'!I112*Contents!$C$5,0)</f>
        <v>22172.413571999998</v>
      </c>
      <c r="K112" s="35">
        <f>IFERROR('EUROSTAT EB ktoe'!J112*Contents!$C$5,0)</f>
        <v>0</v>
      </c>
      <c r="L112" s="51">
        <f>IFERROR('EUROSTAT EB ktoe'!K112*Contents!$C$5,0)</f>
        <v>0</v>
      </c>
      <c r="M112" s="51">
        <f>IFERROR('EUROSTAT EB ktoe'!L112*Contents!$C$5,0)</f>
        <v>0</v>
      </c>
      <c r="N112" s="51">
        <f>IFERROR('EUROSTAT EB ktoe'!M112*Contents!$C$5,0)</f>
        <v>0</v>
      </c>
      <c r="O112" s="51">
        <f>IFERROR('EUROSTAT EB ktoe'!N112*Contents!$C$5,0)</f>
        <v>0</v>
      </c>
      <c r="P112" s="51">
        <f>IFERROR('EUROSTAT EB ktoe'!O112*Contents!$C$5,0)</f>
        <v>0</v>
      </c>
      <c r="Q112" s="51">
        <f>IFERROR('EUROSTAT EB ktoe'!P112*Contents!$C$5,0)</f>
        <v>0</v>
      </c>
      <c r="R112" s="51">
        <f>IFERROR('EUROSTAT EB ktoe'!Q112*Contents!$C$5,0)</f>
        <v>0</v>
      </c>
      <c r="S112" s="51">
        <f>IFERROR('EUROSTAT EB ktoe'!R112*Contents!$C$5,0)</f>
        <v>0</v>
      </c>
      <c r="T112" s="51">
        <f>IFERROR('EUROSTAT EB ktoe'!S112*Contents!$C$5,0)</f>
        <v>0</v>
      </c>
      <c r="U112" s="51">
        <f>IFERROR('EUROSTAT EB ktoe'!T112*Contents!$C$5,0)</f>
        <v>0</v>
      </c>
      <c r="V112" s="35">
        <f>IFERROR('EUROSTAT EB ktoe'!U112*Contents!$C$5,0)</f>
        <v>0</v>
      </c>
      <c r="W112" s="51">
        <f>IFERROR('EUROSTAT EB ktoe'!V112*Contents!$C$5,0)</f>
        <v>0</v>
      </c>
      <c r="X112" s="51">
        <f>IFERROR('EUROSTAT EB ktoe'!W112*Contents!$C$5,0)</f>
        <v>0</v>
      </c>
      <c r="Y112" s="51">
        <f>IFERROR('EUROSTAT EB ktoe'!X112*Contents!$C$5,0)</f>
        <v>0</v>
      </c>
      <c r="Z112" s="51">
        <f>IFERROR('EUROSTAT EB ktoe'!Y112*Contents!$C$5,0)</f>
        <v>0</v>
      </c>
      <c r="AA112" s="35">
        <f>IFERROR('EUROSTAT EB ktoe'!Z112*Contents!$C$5,0)</f>
        <v>0</v>
      </c>
      <c r="AB112" s="51">
        <f>IFERROR('EUROSTAT EB ktoe'!AA112*Contents!$C$5,0)</f>
        <v>0</v>
      </c>
      <c r="AC112" s="51">
        <f>IFERROR('EUROSTAT EB ktoe'!AB112*Contents!$C$5,0)</f>
        <v>0</v>
      </c>
      <c r="AD112" s="52">
        <f>IFERROR('EUROSTAT EB ktoe'!AC112*Contents!$C$5,0)</f>
        <v>0</v>
      </c>
      <c r="AE112" s="35">
        <f>IFERROR('EUROSTAT EB ktoe'!AD112*Contents!$C$5,0)</f>
        <v>75.655476000000007</v>
      </c>
      <c r="AF112" s="51">
        <f>IFERROR('EUROSTAT EB ktoe'!AE112*Contents!$C$5,0)</f>
        <v>0</v>
      </c>
      <c r="AG112" s="51">
        <f>IFERROR('EUROSTAT EB ktoe'!AF112*Contents!$C$5,0)</f>
        <v>0</v>
      </c>
      <c r="AH112" s="51">
        <f>IFERROR('EUROSTAT EB ktoe'!AG112*Contents!$C$5,0)</f>
        <v>0</v>
      </c>
      <c r="AI112" s="51">
        <f>IFERROR('EUROSTAT EB ktoe'!AH112*Contents!$C$5,0)</f>
        <v>0</v>
      </c>
      <c r="AJ112" s="51">
        <f>IFERROR('EUROSTAT EB ktoe'!AI112*Contents!$C$5,0)</f>
        <v>0</v>
      </c>
      <c r="AK112" s="51">
        <f>IFERROR('EUROSTAT EB ktoe'!AJ112*Contents!$C$5,0)</f>
        <v>0</v>
      </c>
      <c r="AL112" s="51">
        <f>IFERROR('EUROSTAT EB ktoe'!AK112*Contents!$C$5,0)</f>
        <v>0</v>
      </c>
      <c r="AM112" s="51">
        <f>IFERROR('EUROSTAT EB ktoe'!AL112*Contents!$C$5,0)</f>
        <v>39.481524</v>
      </c>
      <c r="AN112" s="51">
        <f>IFERROR('EUROSTAT EB ktoe'!AM112*Contents!$C$5,0)</f>
        <v>0</v>
      </c>
      <c r="AO112" s="51">
        <f>IFERROR('EUROSTAT EB ktoe'!AN112*Contents!$C$5,0)</f>
        <v>0</v>
      </c>
      <c r="AP112" s="51">
        <f>IFERROR('EUROSTAT EB ktoe'!AO112*Contents!$C$5,0)</f>
        <v>0</v>
      </c>
      <c r="AQ112" s="51">
        <f>IFERROR('EUROSTAT EB ktoe'!AP112*Contents!$C$5,0)</f>
        <v>0</v>
      </c>
      <c r="AR112" s="51">
        <f>IFERROR('EUROSTAT EB ktoe'!AQ112*Contents!$C$5,0)</f>
        <v>1.25604</v>
      </c>
      <c r="AS112" s="51">
        <f>IFERROR('EUROSTAT EB ktoe'!AR112*Contents!$C$5,0)</f>
        <v>0</v>
      </c>
      <c r="AT112" s="51">
        <f>IFERROR('EUROSTAT EB ktoe'!AS112*Contents!$C$5,0)</f>
        <v>34.876044</v>
      </c>
      <c r="AU112" s="51">
        <f>IFERROR('EUROSTAT EB ktoe'!AT112*Contents!$C$5,0)</f>
        <v>0</v>
      </c>
      <c r="AV112" s="51">
        <f>IFERROR('EUROSTAT EB ktoe'!AU112*Contents!$C$5,0)</f>
        <v>0</v>
      </c>
      <c r="AW112" s="51">
        <f>IFERROR('EUROSTAT EB ktoe'!AV112*Contents!$C$5,0)</f>
        <v>0</v>
      </c>
      <c r="AX112" s="51">
        <f>IFERROR('EUROSTAT EB ktoe'!AW112*Contents!$C$5,0)</f>
        <v>0</v>
      </c>
      <c r="AY112" s="51">
        <f>IFERROR('EUROSTAT EB ktoe'!AX112*Contents!$C$5,0)</f>
        <v>0</v>
      </c>
      <c r="AZ112" s="51">
        <f>IFERROR('EUROSTAT EB ktoe'!AY112*Contents!$C$5,0)</f>
        <v>0</v>
      </c>
      <c r="BA112" s="51">
        <f>IFERROR('EUROSTAT EB ktoe'!AZ112*Contents!$C$5,0)</f>
        <v>0</v>
      </c>
      <c r="BB112" s="52">
        <f>IFERROR('EUROSTAT EB ktoe'!BA112*Contents!$C$5,0)</f>
        <v>10404.156132</v>
      </c>
      <c r="BC112" s="35">
        <f>IFERROR('EUROSTAT EB ktoe'!BB112*Contents!$C$5,0)</f>
        <v>2.9726279999999998</v>
      </c>
      <c r="BD112" s="51">
        <f>IFERROR('EUROSTAT EB ktoe'!BC112*Contents!$C$5,0)</f>
        <v>0</v>
      </c>
      <c r="BE112" s="51">
        <f>IFERROR('EUROSTAT EB ktoe'!BD112*Contents!$C$5,0)</f>
        <v>0</v>
      </c>
      <c r="BF112" s="51">
        <f>IFERROR('EUROSTAT EB ktoe'!BE112*Contents!$C$5,0)</f>
        <v>0</v>
      </c>
      <c r="BG112" s="51">
        <f>IFERROR('EUROSTAT EB ktoe'!BF112*Contents!$C$5,0)</f>
        <v>0</v>
      </c>
      <c r="BH112" s="51">
        <f>IFERROR('EUROSTAT EB ktoe'!BG112*Contents!$C$5,0)</f>
        <v>0</v>
      </c>
      <c r="BI112" s="51">
        <f>IFERROR('EUROSTAT EB ktoe'!BH112*Contents!$C$5,0)</f>
        <v>0</v>
      </c>
      <c r="BJ112" s="51">
        <f>IFERROR('EUROSTAT EB ktoe'!BI112*Contents!$C$5,0)</f>
        <v>2.8470240000000002</v>
      </c>
      <c r="BK112" s="51">
        <f>IFERROR('EUROSTAT EB ktoe'!BJ112*Contents!$C$5,0)</f>
        <v>0</v>
      </c>
      <c r="BL112" s="51">
        <f>IFERROR('EUROSTAT EB ktoe'!BK112*Contents!$C$5,0)</f>
        <v>0</v>
      </c>
      <c r="BM112" s="51">
        <f>IFERROR('EUROSTAT EB ktoe'!BL112*Contents!$C$5,0)</f>
        <v>0</v>
      </c>
      <c r="BN112" s="51">
        <f>IFERROR('EUROSTAT EB ktoe'!BM112*Contents!$C$5,0)</f>
        <v>0</v>
      </c>
      <c r="BO112" s="51">
        <f>IFERROR('EUROSTAT EB ktoe'!BN112*Contents!$C$5,0)</f>
        <v>0</v>
      </c>
      <c r="BP112" s="51">
        <f>IFERROR('EUROSTAT EB ktoe'!BO112*Contents!$C$5,0)</f>
        <v>0</v>
      </c>
      <c r="BQ112" s="51">
        <f>IFERROR('EUROSTAT EB ktoe'!BP112*Contents!$C$5,0)</f>
        <v>0</v>
      </c>
      <c r="BR112" s="51">
        <f>IFERROR('EUROSTAT EB ktoe'!BQ112*Contents!$C$5,0)</f>
        <v>0</v>
      </c>
      <c r="BS112" s="51">
        <f>IFERROR('EUROSTAT EB ktoe'!BR112*Contents!$C$5,0)</f>
        <v>0</v>
      </c>
      <c r="BT112" s="51">
        <f>IFERROR('EUROSTAT EB ktoe'!BS112*Contents!$C$5,0)</f>
        <v>0.12560400000000002</v>
      </c>
      <c r="BU112" s="36">
        <f>IFERROR('EUROSTAT EB ktoe'!BT112*Contents!$C$5,0)</f>
        <v>0</v>
      </c>
      <c r="BV112" s="35">
        <f>IFERROR('EUROSTAT EB ktoe'!BU112*Contents!$C$5,0)</f>
        <v>0</v>
      </c>
      <c r="BW112" s="51">
        <f>IFERROR('EUROSTAT EB ktoe'!BV112*Contents!$C$5,0)</f>
        <v>0</v>
      </c>
      <c r="BX112" s="51">
        <f>IFERROR('EUROSTAT EB ktoe'!BW112*Contents!$C$5,0)</f>
        <v>0</v>
      </c>
      <c r="BY112" s="52">
        <f>IFERROR('EUROSTAT EB ktoe'!BX112*Contents!$C$5,0)</f>
        <v>0</v>
      </c>
      <c r="BZ112" s="52">
        <f>IFERROR('EUROSTAT EB ktoe'!BY112*Contents!$C$5,0)</f>
        <v>83.987207999999995</v>
      </c>
      <c r="CA112" s="52">
        <f>IFERROR('EUROSTAT EB ktoe'!BZ112*Contents!$C$5,0)</f>
        <v>11605.683996000002</v>
      </c>
      <c r="CB112" s="53">
        <f>IFERROR('EUROSTAT EB ktoe'!CA112*Contents!$C$5,0)</f>
        <v>19512.455796000002</v>
      </c>
      <c r="CC112" s="52">
        <f>IFERROR('EUROSTAT EB ktoe'!CB112*Contents!$C$5,0)</f>
        <v>653.18266800000004</v>
      </c>
    </row>
    <row r="113" spans="1:81" ht="11.25" customHeight="1" x14ac:dyDescent="0.2">
      <c r="A113" s="83"/>
      <c r="B113" s="47" t="s">
        <v>146</v>
      </c>
      <c r="C113" s="48" t="s">
        <v>335</v>
      </c>
      <c r="D113" s="48"/>
      <c r="E113" s="48"/>
      <c r="F113" s="48"/>
      <c r="G113" s="49"/>
      <c r="H113" s="50" t="s">
        <v>336</v>
      </c>
      <c r="I113" s="167" t="s">
        <v>587</v>
      </c>
      <c r="J113" s="35">
        <f>IFERROR('EUROSTAT EB ktoe'!I113*Contents!$C$5,0)</f>
        <v>4699.7667360000005</v>
      </c>
      <c r="K113" s="35">
        <f>IFERROR('EUROSTAT EB ktoe'!J113*Contents!$C$5,0)</f>
        <v>87.713460000000012</v>
      </c>
      <c r="L113" s="51">
        <f>IFERROR('EUROSTAT EB ktoe'!K113*Contents!$C$5,0)</f>
        <v>0</v>
      </c>
      <c r="M113" s="51">
        <f>IFERROR('EUROSTAT EB ktoe'!L113*Contents!$C$5,0)</f>
        <v>0</v>
      </c>
      <c r="N113" s="51">
        <f>IFERROR('EUROSTAT EB ktoe'!M113*Contents!$C$5,0)</f>
        <v>0</v>
      </c>
      <c r="O113" s="51">
        <f>IFERROR('EUROSTAT EB ktoe'!N113*Contents!$C$5,0)</f>
        <v>0</v>
      </c>
      <c r="P113" s="51">
        <f>IFERROR('EUROSTAT EB ktoe'!O113*Contents!$C$5,0)</f>
        <v>87.713460000000012</v>
      </c>
      <c r="Q113" s="51">
        <f>IFERROR('EUROSTAT EB ktoe'!P113*Contents!$C$5,0)</f>
        <v>0</v>
      </c>
      <c r="R113" s="51">
        <f>IFERROR('EUROSTAT EB ktoe'!Q113*Contents!$C$5,0)</f>
        <v>0</v>
      </c>
      <c r="S113" s="51">
        <f>IFERROR('EUROSTAT EB ktoe'!R113*Contents!$C$5,0)</f>
        <v>0</v>
      </c>
      <c r="T113" s="51">
        <f>IFERROR('EUROSTAT EB ktoe'!S113*Contents!$C$5,0)</f>
        <v>0</v>
      </c>
      <c r="U113" s="51">
        <f>IFERROR('EUROSTAT EB ktoe'!T113*Contents!$C$5,0)</f>
        <v>0</v>
      </c>
      <c r="V113" s="35">
        <f>IFERROR('EUROSTAT EB ktoe'!U113*Contents!$C$5,0)</f>
        <v>0</v>
      </c>
      <c r="W113" s="51">
        <f>IFERROR('EUROSTAT EB ktoe'!V113*Contents!$C$5,0)</f>
        <v>0</v>
      </c>
      <c r="X113" s="51">
        <f>IFERROR('EUROSTAT EB ktoe'!W113*Contents!$C$5,0)</f>
        <v>0</v>
      </c>
      <c r="Y113" s="51">
        <f>IFERROR('EUROSTAT EB ktoe'!X113*Contents!$C$5,0)</f>
        <v>0</v>
      </c>
      <c r="Z113" s="51">
        <f>IFERROR('EUROSTAT EB ktoe'!Y113*Contents!$C$5,0)</f>
        <v>0</v>
      </c>
      <c r="AA113" s="35">
        <f>IFERROR('EUROSTAT EB ktoe'!Z113*Contents!$C$5,0)</f>
        <v>0</v>
      </c>
      <c r="AB113" s="51">
        <f>IFERROR('EUROSTAT EB ktoe'!AA113*Contents!$C$5,0)</f>
        <v>0</v>
      </c>
      <c r="AC113" s="51">
        <f>IFERROR('EUROSTAT EB ktoe'!AB113*Contents!$C$5,0)</f>
        <v>0</v>
      </c>
      <c r="AD113" s="52">
        <f>IFERROR('EUROSTAT EB ktoe'!AC113*Contents!$C$5,0)</f>
        <v>0</v>
      </c>
      <c r="AE113" s="35">
        <f>IFERROR('EUROSTAT EB ktoe'!AD113*Contents!$C$5,0)</f>
        <v>145.49130000000002</v>
      </c>
      <c r="AF113" s="51">
        <f>IFERROR('EUROSTAT EB ktoe'!AE113*Contents!$C$5,0)</f>
        <v>0</v>
      </c>
      <c r="AG113" s="51">
        <f>IFERROR('EUROSTAT EB ktoe'!AF113*Contents!$C$5,0)</f>
        <v>0</v>
      </c>
      <c r="AH113" s="51">
        <f>IFERROR('EUROSTAT EB ktoe'!AG113*Contents!$C$5,0)</f>
        <v>0</v>
      </c>
      <c r="AI113" s="51">
        <f>IFERROR('EUROSTAT EB ktoe'!AH113*Contents!$C$5,0)</f>
        <v>0</v>
      </c>
      <c r="AJ113" s="51">
        <f>IFERROR('EUROSTAT EB ktoe'!AI113*Contents!$C$5,0)</f>
        <v>0</v>
      </c>
      <c r="AK113" s="51">
        <f>IFERROR('EUROSTAT EB ktoe'!AJ113*Contents!$C$5,0)</f>
        <v>0</v>
      </c>
      <c r="AL113" s="51">
        <f>IFERROR('EUROSTAT EB ktoe'!AK113*Contents!$C$5,0)</f>
        <v>0</v>
      </c>
      <c r="AM113" s="51">
        <f>IFERROR('EUROSTAT EB ktoe'!AL113*Contents!$C$5,0)</f>
        <v>10.550736000000001</v>
      </c>
      <c r="AN113" s="51">
        <f>IFERROR('EUROSTAT EB ktoe'!AM113*Contents!$C$5,0)</f>
        <v>0</v>
      </c>
      <c r="AO113" s="51">
        <f>IFERROR('EUROSTAT EB ktoe'!AN113*Contents!$C$5,0)</f>
        <v>0</v>
      </c>
      <c r="AP113" s="51">
        <f>IFERROR('EUROSTAT EB ktoe'!AO113*Contents!$C$5,0)</f>
        <v>0</v>
      </c>
      <c r="AQ113" s="51">
        <f>IFERROR('EUROSTAT EB ktoe'!AP113*Contents!$C$5,0)</f>
        <v>0</v>
      </c>
      <c r="AR113" s="51">
        <f>IFERROR('EUROSTAT EB ktoe'!AQ113*Contents!$C$5,0)</f>
        <v>13.104684000000001</v>
      </c>
      <c r="AS113" s="51">
        <f>IFERROR('EUROSTAT EB ktoe'!AR113*Contents!$C$5,0)</f>
        <v>0</v>
      </c>
      <c r="AT113" s="51">
        <f>IFERROR('EUROSTAT EB ktoe'!AS113*Contents!$C$5,0)</f>
        <v>121.83588000000002</v>
      </c>
      <c r="AU113" s="51">
        <f>IFERROR('EUROSTAT EB ktoe'!AT113*Contents!$C$5,0)</f>
        <v>0</v>
      </c>
      <c r="AV113" s="51">
        <f>IFERROR('EUROSTAT EB ktoe'!AU113*Contents!$C$5,0)</f>
        <v>0</v>
      </c>
      <c r="AW113" s="51">
        <f>IFERROR('EUROSTAT EB ktoe'!AV113*Contents!$C$5,0)</f>
        <v>0</v>
      </c>
      <c r="AX113" s="51">
        <f>IFERROR('EUROSTAT EB ktoe'!AW113*Contents!$C$5,0)</f>
        <v>0</v>
      </c>
      <c r="AY113" s="51">
        <f>IFERROR('EUROSTAT EB ktoe'!AX113*Contents!$C$5,0)</f>
        <v>0</v>
      </c>
      <c r="AZ113" s="51">
        <f>IFERROR('EUROSTAT EB ktoe'!AY113*Contents!$C$5,0)</f>
        <v>0</v>
      </c>
      <c r="BA113" s="51">
        <f>IFERROR('EUROSTAT EB ktoe'!AZ113*Contents!$C$5,0)</f>
        <v>0</v>
      </c>
      <c r="BB113" s="52">
        <f>IFERROR('EUROSTAT EB ktoe'!BA113*Contents!$C$5,0)</f>
        <v>2106.7977599999999</v>
      </c>
      <c r="BC113" s="35">
        <f>IFERROR('EUROSTAT EB ktoe'!BB113*Contents!$C$5,0)</f>
        <v>34.457363999999998</v>
      </c>
      <c r="BD113" s="51">
        <f>IFERROR('EUROSTAT EB ktoe'!BC113*Contents!$C$5,0)</f>
        <v>0</v>
      </c>
      <c r="BE113" s="51">
        <f>IFERROR('EUROSTAT EB ktoe'!BD113*Contents!$C$5,0)</f>
        <v>0</v>
      </c>
      <c r="BF113" s="51">
        <f>IFERROR('EUROSTAT EB ktoe'!BE113*Contents!$C$5,0)</f>
        <v>0</v>
      </c>
      <c r="BG113" s="51">
        <f>IFERROR('EUROSTAT EB ktoe'!BF113*Contents!$C$5,0)</f>
        <v>0</v>
      </c>
      <c r="BH113" s="51">
        <f>IFERROR('EUROSTAT EB ktoe'!BG113*Contents!$C$5,0)</f>
        <v>0</v>
      </c>
      <c r="BI113" s="51">
        <f>IFERROR('EUROSTAT EB ktoe'!BH113*Contents!$C$5,0)</f>
        <v>0</v>
      </c>
      <c r="BJ113" s="51">
        <f>IFERROR('EUROSTAT EB ktoe'!BI113*Contents!$C$5,0)</f>
        <v>0</v>
      </c>
      <c r="BK113" s="51">
        <f>IFERROR('EUROSTAT EB ktoe'!BJ113*Contents!$C$5,0)</f>
        <v>0</v>
      </c>
      <c r="BL113" s="51">
        <f>IFERROR('EUROSTAT EB ktoe'!BK113*Contents!$C$5,0)</f>
        <v>34.457363999999998</v>
      </c>
      <c r="BM113" s="51">
        <f>IFERROR('EUROSTAT EB ktoe'!BL113*Contents!$C$5,0)</f>
        <v>0</v>
      </c>
      <c r="BN113" s="51">
        <f>IFERROR('EUROSTAT EB ktoe'!BM113*Contents!$C$5,0)</f>
        <v>0</v>
      </c>
      <c r="BO113" s="51">
        <f>IFERROR('EUROSTAT EB ktoe'!BN113*Contents!$C$5,0)</f>
        <v>0</v>
      </c>
      <c r="BP113" s="51">
        <f>IFERROR('EUROSTAT EB ktoe'!BO113*Contents!$C$5,0)</f>
        <v>0</v>
      </c>
      <c r="BQ113" s="51">
        <f>IFERROR('EUROSTAT EB ktoe'!BP113*Contents!$C$5,0)</f>
        <v>0</v>
      </c>
      <c r="BR113" s="51">
        <f>IFERROR('EUROSTAT EB ktoe'!BQ113*Contents!$C$5,0)</f>
        <v>0</v>
      </c>
      <c r="BS113" s="51">
        <f>IFERROR('EUROSTAT EB ktoe'!BR113*Contents!$C$5,0)</f>
        <v>0</v>
      </c>
      <c r="BT113" s="51">
        <f>IFERROR('EUROSTAT EB ktoe'!BS113*Contents!$C$5,0)</f>
        <v>0</v>
      </c>
      <c r="BU113" s="36">
        <f>IFERROR('EUROSTAT EB ktoe'!BT113*Contents!$C$5,0)</f>
        <v>0</v>
      </c>
      <c r="BV113" s="35">
        <f>IFERROR('EUROSTAT EB ktoe'!BU113*Contents!$C$5,0)</f>
        <v>0</v>
      </c>
      <c r="BW113" s="51">
        <f>IFERROR('EUROSTAT EB ktoe'!BV113*Contents!$C$5,0)</f>
        <v>0</v>
      </c>
      <c r="BX113" s="51">
        <f>IFERROR('EUROSTAT EB ktoe'!BW113*Contents!$C$5,0)</f>
        <v>0</v>
      </c>
      <c r="BY113" s="52">
        <f>IFERROR('EUROSTAT EB ktoe'!BX113*Contents!$C$5,0)</f>
        <v>0</v>
      </c>
      <c r="BZ113" s="52">
        <f>IFERROR('EUROSTAT EB ktoe'!BY113*Contents!$C$5,0)</f>
        <v>1474.3816200000001</v>
      </c>
      <c r="CA113" s="52">
        <f>IFERROR('EUROSTAT EB ktoe'!BZ113*Contents!$C$5,0)</f>
        <v>850.92523200000016</v>
      </c>
      <c r="CB113" s="53">
        <f>IFERROR('EUROSTAT EB ktoe'!CA113*Contents!$C$5,0)</f>
        <v>4206.6454320000003</v>
      </c>
      <c r="CC113" s="52">
        <f>IFERROR('EUROSTAT EB ktoe'!CB113*Contents!$C$5,0)</f>
        <v>345.95528400000001</v>
      </c>
    </row>
    <row r="114" spans="1:81" ht="11.25" customHeight="1" x14ac:dyDescent="0.2">
      <c r="A114" s="83"/>
      <c r="B114" s="47" t="s">
        <v>146</v>
      </c>
      <c r="C114" s="48" t="s">
        <v>337</v>
      </c>
      <c r="D114" s="48"/>
      <c r="E114" s="48"/>
      <c r="F114" s="48"/>
      <c r="G114" s="49"/>
      <c r="H114" s="50" t="s">
        <v>338</v>
      </c>
      <c r="I114" s="167" t="s">
        <v>588</v>
      </c>
      <c r="J114" s="35">
        <f>IFERROR('EUROSTAT EB ktoe'!I114*Contents!$C$5,0)</f>
        <v>83784.77622</v>
      </c>
      <c r="K114" s="35">
        <f>IFERROR('EUROSTAT EB ktoe'!J114*Contents!$C$5,0)</f>
        <v>1293.1350480000001</v>
      </c>
      <c r="L114" s="51">
        <f>IFERROR('EUROSTAT EB ktoe'!K114*Contents!$C$5,0)</f>
        <v>1293.1350480000001</v>
      </c>
      <c r="M114" s="51">
        <f>IFERROR('EUROSTAT EB ktoe'!L114*Contents!$C$5,0)</f>
        <v>0</v>
      </c>
      <c r="N114" s="51">
        <f>IFERROR('EUROSTAT EB ktoe'!M114*Contents!$C$5,0)</f>
        <v>0</v>
      </c>
      <c r="O114" s="51">
        <f>IFERROR('EUROSTAT EB ktoe'!N114*Contents!$C$5,0)</f>
        <v>0</v>
      </c>
      <c r="P114" s="51">
        <f>IFERROR('EUROSTAT EB ktoe'!O114*Contents!$C$5,0)</f>
        <v>0</v>
      </c>
      <c r="Q114" s="51">
        <f>IFERROR('EUROSTAT EB ktoe'!P114*Contents!$C$5,0)</f>
        <v>0</v>
      </c>
      <c r="R114" s="51">
        <f>IFERROR('EUROSTAT EB ktoe'!Q114*Contents!$C$5,0)</f>
        <v>0</v>
      </c>
      <c r="S114" s="51">
        <f>IFERROR('EUROSTAT EB ktoe'!R114*Contents!$C$5,0)</f>
        <v>0</v>
      </c>
      <c r="T114" s="51">
        <f>IFERROR('EUROSTAT EB ktoe'!S114*Contents!$C$5,0)</f>
        <v>0</v>
      </c>
      <c r="U114" s="51">
        <f>IFERROR('EUROSTAT EB ktoe'!T114*Contents!$C$5,0)</f>
        <v>0</v>
      </c>
      <c r="V114" s="35">
        <f>IFERROR('EUROSTAT EB ktoe'!U114*Contents!$C$5,0)</f>
        <v>0</v>
      </c>
      <c r="W114" s="51">
        <f>IFERROR('EUROSTAT EB ktoe'!V114*Contents!$C$5,0)</f>
        <v>0</v>
      </c>
      <c r="X114" s="51">
        <f>IFERROR('EUROSTAT EB ktoe'!W114*Contents!$C$5,0)</f>
        <v>0</v>
      </c>
      <c r="Y114" s="51">
        <f>IFERROR('EUROSTAT EB ktoe'!X114*Contents!$C$5,0)</f>
        <v>0</v>
      </c>
      <c r="Z114" s="51">
        <f>IFERROR('EUROSTAT EB ktoe'!Y114*Contents!$C$5,0)</f>
        <v>0</v>
      </c>
      <c r="AA114" s="35">
        <f>IFERROR('EUROSTAT EB ktoe'!Z114*Contents!$C$5,0)</f>
        <v>0</v>
      </c>
      <c r="AB114" s="51">
        <f>IFERROR('EUROSTAT EB ktoe'!AA114*Contents!$C$5,0)</f>
        <v>0</v>
      </c>
      <c r="AC114" s="51">
        <f>IFERROR('EUROSTAT EB ktoe'!AB114*Contents!$C$5,0)</f>
        <v>0</v>
      </c>
      <c r="AD114" s="52">
        <f>IFERROR('EUROSTAT EB ktoe'!AC114*Contents!$C$5,0)</f>
        <v>0</v>
      </c>
      <c r="AE114" s="35">
        <f>IFERROR('EUROSTAT EB ktoe'!AD114*Contents!$C$5,0)</f>
        <v>100.31572800000001</v>
      </c>
      <c r="AF114" s="51">
        <f>IFERROR('EUROSTAT EB ktoe'!AE114*Contents!$C$5,0)</f>
        <v>0</v>
      </c>
      <c r="AG114" s="51">
        <f>IFERROR('EUROSTAT EB ktoe'!AF114*Contents!$C$5,0)</f>
        <v>0</v>
      </c>
      <c r="AH114" s="51">
        <f>IFERROR('EUROSTAT EB ktoe'!AG114*Contents!$C$5,0)</f>
        <v>0</v>
      </c>
      <c r="AI114" s="51">
        <f>IFERROR('EUROSTAT EB ktoe'!AH114*Contents!$C$5,0)</f>
        <v>0</v>
      </c>
      <c r="AJ114" s="51">
        <f>IFERROR('EUROSTAT EB ktoe'!AI114*Contents!$C$5,0)</f>
        <v>0</v>
      </c>
      <c r="AK114" s="51">
        <f>IFERROR('EUROSTAT EB ktoe'!AJ114*Contents!$C$5,0)</f>
        <v>0</v>
      </c>
      <c r="AL114" s="51">
        <f>IFERROR('EUROSTAT EB ktoe'!AK114*Contents!$C$5,0)</f>
        <v>0</v>
      </c>
      <c r="AM114" s="51">
        <f>IFERROR('EUROSTAT EB ktoe'!AL114*Contents!$C$5,0)</f>
        <v>19.594224000000001</v>
      </c>
      <c r="AN114" s="51">
        <f>IFERROR('EUROSTAT EB ktoe'!AM114*Contents!$C$5,0)</f>
        <v>0</v>
      </c>
      <c r="AO114" s="51">
        <f>IFERROR('EUROSTAT EB ktoe'!AN114*Contents!$C$5,0)</f>
        <v>0</v>
      </c>
      <c r="AP114" s="51">
        <f>IFERROR('EUROSTAT EB ktoe'!AO114*Contents!$C$5,0)</f>
        <v>0</v>
      </c>
      <c r="AQ114" s="51">
        <f>IFERROR('EUROSTAT EB ktoe'!AP114*Contents!$C$5,0)</f>
        <v>0</v>
      </c>
      <c r="AR114" s="51">
        <f>IFERROR('EUROSTAT EB ktoe'!AQ114*Contents!$C$5,0)</f>
        <v>1.4235120000000001</v>
      </c>
      <c r="AS114" s="51">
        <f>IFERROR('EUROSTAT EB ktoe'!AR114*Contents!$C$5,0)</f>
        <v>0</v>
      </c>
      <c r="AT114" s="51">
        <f>IFERROR('EUROSTAT EB ktoe'!AS114*Contents!$C$5,0)</f>
        <v>79.297991999999994</v>
      </c>
      <c r="AU114" s="51">
        <f>IFERROR('EUROSTAT EB ktoe'!AT114*Contents!$C$5,0)</f>
        <v>0</v>
      </c>
      <c r="AV114" s="51">
        <f>IFERROR('EUROSTAT EB ktoe'!AU114*Contents!$C$5,0)</f>
        <v>0</v>
      </c>
      <c r="AW114" s="51">
        <f>IFERROR('EUROSTAT EB ktoe'!AV114*Contents!$C$5,0)</f>
        <v>0</v>
      </c>
      <c r="AX114" s="51">
        <f>IFERROR('EUROSTAT EB ktoe'!AW114*Contents!$C$5,0)</f>
        <v>0</v>
      </c>
      <c r="AY114" s="51">
        <f>IFERROR('EUROSTAT EB ktoe'!AX114*Contents!$C$5,0)</f>
        <v>0</v>
      </c>
      <c r="AZ114" s="51">
        <f>IFERROR('EUROSTAT EB ktoe'!AY114*Contents!$C$5,0)</f>
        <v>0</v>
      </c>
      <c r="BA114" s="51">
        <f>IFERROR('EUROSTAT EB ktoe'!AZ114*Contents!$C$5,0)</f>
        <v>0</v>
      </c>
      <c r="BB114" s="52">
        <f>IFERROR('EUROSTAT EB ktoe'!BA114*Contents!$C$5,0)</f>
        <v>55723.795920000004</v>
      </c>
      <c r="BC114" s="35">
        <f>IFERROR('EUROSTAT EB ktoe'!BB114*Contents!$C$5,0)</f>
        <v>2298.0089160000002</v>
      </c>
      <c r="BD114" s="51">
        <f>IFERROR('EUROSTAT EB ktoe'!BC114*Contents!$C$5,0)</f>
        <v>0</v>
      </c>
      <c r="BE114" s="51">
        <f>IFERROR('EUROSTAT EB ktoe'!BD114*Contents!$C$5,0)</f>
        <v>0</v>
      </c>
      <c r="BF114" s="51">
        <f>IFERROR('EUROSTAT EB ktoe'!BE114*Contents!$C$5,0)</f>
        <v>0</v>
      </c>
      <c r="BG114" s="51">
        <f>IFERROR('EUROSTAT EB ktoe'!BF114*Contents!$C$5,0)</f>
        <v>0</v>
      </c>
      <c r="BH114" s="51">
        <f>IFERROR('EUROSTAT EB ktoe'!BG114*Contents!$C$5,0)</f>
        <v>0</v>
      </c>
      <c r="BI114" s="51">
        <f>IFERROR('EUROSTAT EB ktoe'!BH114*Contents!$C$5,0)</f>
        <v>0</v>
      </c>
      <c r="BJ114" s="51">
        <f>IFERROR('EUROSTAT EB ktoe'!BI114*Contents!$C$5,0)</f>
        <v>0</v>
      </c>
      <c r="BK114" s="51">
        <f>IFERROR('EUROSTAT EB ktoe'!BJ114*Contents!$C$5,0)</f>
        <v>0</v>
      </c>
      <c r="BL114" s="51">
        <f>IFERROR('EUROSTAT EB ktoe'!BK114*Contents!$C$5,0)</f>
        <v>1066.6291679999999</v>
      </c>
      <c r="BM114" s="51">
        <f>IFERROR('EUROSTAT EB ktoe'!BL114*Contents!$C$5,0)</f>
        <v>0</v>
      </c>
      <c r="BN114" s="51">
        <f>IFERROR('EUROSTAT EB ktoe'!BM114*Contents!$C$5,0)</f>
        <v>0</v>
      </c>
      <c r="BO114" s="51">
        <f>IFERROR('EUROSTAT EB ktoe'!BN114*Contents!$C$5,0)</f>
        <v>0</v>
      </c>
      <c r="BP114" s="51">
        <f>IFERROR('EUROSTAT EB ktoe'!BO114*Contents!$C$5,0)</f>
        <v>0</v>
      </c>
      <c r="BQ114" s="51">
        <f>IFERROR('EUROSTAT EB ktoe'!BP114*Contents!$C$5,0)</f>
        <v>0</v>
      </c>
      <c r="BR114" s="51">
        <f>IFERROR('EUROSTAT EB ktoe'!BQ114*Contents!$C$5,0)</f>
        <v>0</v>
      </c>
      <c r="BS114" s="51">
        <f>IFERROR('EUROSTAT EB ktoe'!BR114*Contents!$C$5,0)</f>
        <v>0</v>
      </c>
      <c r="BT114" s="51">
        <f>IFERROR('EUROSTAT EB ktoe'!BS114*Contents!$C$5,0)</f>
        <v>1231.3797480000001</v>
      </c>
      <c r="BU114" s="36">
        <f>IFERROR('EUROSTAT EB ktoe'!BT114*Contents!$C$5,0)</f>
        <v>0</v>
      </c>
      <c r="BV114" s="35">
        <f>IFERROR('EUROSTAT EB ktoe'!BU114*Contents!$C$5,0)</f>
        <v>0</v>
      </c>
      <c r="BW114" s="51">
        <f>IFERROR('EUROSTAT EB ktoe'!BV114*Contents!$C$5,0)</f>
        <v>0</v>
      </c>
      <c r="BX114" s="51">
        <f>IFERROR('EUROSTAT EB ktoe'!BW114*Contents!$C$5,0)</f>
        <v>0</v>
      </c>
      <c r="BY114" s="52">
        <f>IFERROR('EUROSTAT EB ktoe'!BX114*Contents!$C$5,0)</f>
        <v>0</v>
      </c>
      <c r="BZ114" s="52">
        <f>IFERROR('EUROSTAT EB ktoe'!BY114*Contents!$C$5,0)</f>
        <v>411.56244000000004</v>
      </c>
      <c r="CA114" s="52">
        <f>IFERROR('EUROSTAT EB ktoe'!BZ114*Contents!$C$5,0)</f>
        <v>23957.958168000001</v>
      </c>
      <c r="CB114" s="53">
        <f>IFERROR('EUROSTAT EB ktoe'!CA114*Contents!$C$5,0)</f>
        <v>75810.178260000001</v>
      </c>
      <c r="CC114" s="52">
        <f>IFERROR('EUROSTAT EB ktoe'!CB114*Contents!$C$5,0)</f>
        <v>3831.8849639999999</v>
      </c>
    </row>
    <row r="115" spans="1:81" ht="11.25" customHeight="1" x14ac:dyDescent="0.2">
      <c r="A115" s="83"/>
      <c r="B115" s="47" t="s">
        <v>146</v>
      </c>
      <c r="C115" s="48" t="s">
        <v>339</v>
      </c>
      <c r="D115" s="48"/>
      <c r="E115" s="48"/>
      <c r="F115" s="48"/>
      <c r="G115" s="49"/>
      <c r="H115" s="50" t="s">
        <v>340</v>
      </c>
      <c r="I115" s="167" t="s">
        <v>589</v>
      </c>
      <c r="J115" s="35">
        <f>IFERROR('EUROSTAT EB ktoe'!I115*Contents!$C$5,0)</f>
        <v>22127.949756000002</v>
      </c>
      <c r="K115" s="35">
        <f>IFERROR('EUROSTAT EB ktoe'!J115*Contents!$C$5,0)</f>
        <v>0</v>
      </c>
      <c r="L115" s="51">
        <f>IFERROR('EUROSTAT EB ktoe'!K115*Contents!$C$5,0)</f>
        <v>0</v>
      </c>
      <c r="M115" s="51">
        <f>IFERROR('EUROSTAT EB ktoe'!L115*Contents!$C$5,0)</f>
        <v>0</v>
      </c>
      <c r="N115" s="51">
        <f>IFERROR('EUROSTAT EB ktoe'!M115*Contents!$C$5,0)</f>
        <v>0</v>
      </c>
      <c r="O115" s="51">
        <f>IFERROR('EUROSTAT EB ktoe'!N115*Contents!$C$5,0)</f>
        <v>0</v>
      </c>
      <c r="P115" s="51">
        <f>IFERROR('EUROSTAT EB ktoe'!O115*Contents!$C$5,0)</f>
        <v>0</v>
      </c>
      <c r="Q115" s="51">
        <f>IFERROR('EUROSTAT EB ktoe'!P115*Contents!$C$5,0)</f>
        <v>0</v>
      </c>
      <c r="R115" s="51">
        <f>IFERROR('EUROSTAT EB ktoe'!Q115*Contents!$C$5,0)</f>
        <v>0</v>
      </c>
      <c r="S115" s="51">
        <f>IFERROR('EUROSTAT EB ktoe'!R115*Contents!$C$5,0)</f>
        <v>0</v>
      </c>
      <c r="T115" s="51">
        <f>IFERROR('EUROSTAT EB ktoe'!S115*Contents!$C$5,0)</f>
        <v>0</v>
      </c>
      <c r="U115" s="51">
        <f>IFERROR('EUROSTAT EB ktoe'!T115*Contents!$C$5,0)</f>
        <v>0</v>
      </c>
      <c r="V115" s="35">
        <f>IFERROR('EUROSTAT EB ktoe'!U115*Contents!$C$5,0)</f>
        <v>0</v>
      </c>
      <c r="W115" s="51">
        <f>IFERROR('EUROSTAT EB ktoe'!V115*Contents!$C$5,0)</f>
        <v>0</v>
      </c>
      <c r="X115" s="51">
        <f>IFERROR('EUROSTAT EB ktoe'!W115*Contents!$C$5,0)</f>
        <v>0</v>
      </c>
      <c r="Y115" s="51">
        <f>IFERROR('EUROSTAT EB ktoe'!X115*Contents!$C$5,0)</f>
        <v>0</v>
      </c>
      <c r="Z115" s="51">
        <f>IFERROR('EUROSTAT EB ktoe'!Y115*Contents!$C$5,0)</f>
        <v>0</v>
      </c>
      <c r="AA115" s="35">
        <f>IFERROR('EUROSTAT EB ktoe'!Z115*Contents!$C$5,0)</f>
        <v>0</v>
      </c>
      <c r="AB115" s="51">
        <f>IFERROR('EUROSTAT EB ktoe'!AA115*Contents!$C$5,0)</f>
        <v>0</v>
      </c>
      <c r="AC115" s="51">
        <f>IFERROR('EUROSTAT EB ktoe'!AB115*Contents!$C$5,0)</f>
        <v>0</v>
      </c>
      <c r="AD115" s="52">
        <f>IFERROR('EUROSTAT EB ktoe'!AC115*Contents!$C$5,0)</f>
        <v>0</v>
      </c>
      <c r="AE115" s="35">
        <f>IFERROR('EUROSTAT EB ktoe'!AD115*Contents!$C$5,0)</f>
        <v>59.033879999999996</v>
      </c>
      <c r="AF115" s="51">
        <f>IFERROR('EUROSTAT EB ktoe'!AE115*Contents!$C$5,0)</f>
        <v>0</v>
      </c>
      <c r="AG115" s="51">
        <f>IFERROR('EUROSTAT EB ktoe'!AF115*Contents!$C$5,0)</f>
        <v>0</v>
      </c>
      <c r="AH115" s="51">
        <f>IFERROR('EUROSTAT EB ktoe'!AG115*Contents!$C$5,0)</f>
        <v>0</v>
      </c>
      <c r="AI115" s="51">
        <f>IFERROR('EUROSTAT EB ktoe'!AH115*Contents!$C$5,0)</f>
        <v>0</v>
      </c>
      <c r="AJ115" s="51">
        <f>IFERROR('EUROSTAT EB ktoe'!AI115*Contents!$C$5,0)</f>
        <v>0</v>
      </c>
      <c r="AK115" s="51">
        <f>IFERROR('EUROSTAT EB ktoe'!AJ115*Contents!$C$5,0)</f>
        <v>0</v>
      </c>
      <c r="AL115" s="51">
        <f>IFERROR('EUROSTAT EB ktoe'!AK115*Contents!$C$5,0)</f>
        <v>0</v>
      </c>
      <c r="AM115" s="51">
        <f>IFERROR('EUROSTAT EB ktoe'!AL115*Contents!$C$5,0)</f>
        <v>18.212579999999999</v>
      </c>
      <c r="AN115" s="51">
        <f>IFERROR('EUROSTAT EB ktoe'!AM115*Contents!$C$5,0)</f>
        <v>0</v>
      </c>
      <c r="AO115" s="51">
        <f>IFERROR('EUROSTAT EB ktoe'!AN115*Contents!$C$5,0)</f>
        <v>0</v>
      </c>
      <c r="AP115" s="51">
        <f>IFERROR('EUROSTAT EB ktoe'!AO115*Contents!$C$5,0)</f>
        <v>0</v>
      </c>
      <c r="AQ115" s="51">
        <f>IFERROR('EUROSTAT EB ktoe'!AP115*Contents!$C$5,0)</f>
        <v>0</v>
      </c>
      <c r="AR115" s="51">
        <f>IFERROR('EUROSTAT EB ktoe'!AQ115*Contents!$C$5,0)</f>
        <v>0</v>
      </c>
      <c r="AS115" s="51">
        <f>IFERROR('EUROSTAT EB ktoe'!AR115*Contents!$C$5,0)</f>
        <v>0</v>
      </c>
      <c r="AT115" s="51">
        <f>IFERROR('EUROSTAT EB ktoe'!AS115*Contents!$C$5,0)</f>
        <v>40.821300000000001</v>
      </c>
      <c r="AU115" s="51">
        <f>IFERROR('EUROSTAT EB ktoe'!AT115*Contents!$C$5,0)</f>
        <v>0</v>
      </c>
      <c r="AV115" s="51">
        <f>IFERROR('EUROSTAT EB ktoe'!AU115*Contents!$C$5,0)</f>
        <v>0</v>
      </c>
      <c r="AW115" s="51">
        <f>IFERROR('EUROSTAT EB ktoe'!AV115*Contents!$C$5,0)</f>
        <v>0</v>
      </c>
      <c r="AX115" s="51">
        <f>IFERROR('EUROSTAT EB ktoe'!AW115*Contents!$C$5,0)</f>
        <v>0</v>
      </c>
      <c r="AY115" s="51">
        <f>IFERROR('EUROSTAT EB ktoe'!AX115*Contents!$C$5,0)</f>
        <v>0</v>
      </c>
      <c r="AZ115" s="51">
        <f>IFERROR('EUROSTAT EB ktoe'!AY115*Contents!$C$5,0)</f>
        <v>0</v>
      </c>
      <c r="BA115" s="51">
        <f>IFERROR('EUROSTAT EB ktoe'!AZ115*Contents!$C$5,0)</f>
        <v>0</v>
      </c>
      <c r="BB115" s="52">
        <f>IFERROR('EUROSTAT EB ktoe'!BA115*Contents!$C$5,0)</f>
        <v>12203.182224000002</v>
      </c>
      <c r="BC115" s="35">
        <f>IFERROR('EUROSTAT EB ktoe'!BB115*Contents!$C$5,0)</f>
        <v>364.33533600000004</v>
      </c>
      <c r="BD115" s="51">
        <f>IFERROR('EUROSTAT EB ktoe'!BC115*Contents!$C$5,0)</f>
        <v>0</v>
      </c>
      <c r="BE115" s="51">
        <f>IFERROR('EUROSTAT EB ktoe'!BD115*Contents!$C$5,0)</f>
        <v>0</v>
      </c>
      <c r="BF115" s="51">
        <f>IFERROR('EUROSTAT EB ktoe'!BE115*Contents!$C$5,0)</f>
        <v>0</v>
      </c>
      <c r="BG115" s="51">
        <f>IFERROR('EUROSTAT EB ktoe'!BF115*Contents!$C$5,0)</f>
        <v>0</v>
      </c>
      <c r="BH115" s="51">
        <f>IFERROR('EUROSTAT EB ktoe'!BG115*Contents!$C$5,0)</f>
        <v>0</v>
      </c>
      <c r="BI115" s="51">
        <f>IFERROR('EUROSTAT EB ktoe'!BH115*Contents!$C$5,0)</f>
        <v>0</v>
      </c>
      <c r="BJ115" s="51">
        <f>IFERROR('EUROSTAT EB ktoe'!BI115*Contents!$C$5,0)</f>
        <v>0</v>
      </c>
      <c r="BK115" s="51">
        <f>IFERROR('EUROSTAT EB ktoe'!BJ115*Contents!$C$5,0)</f>
        <v>0</v>
      </c>
      <c r="BL115" s="51">
        <f>IFERROR('EUROSTAT EB ktoe'!BK115*Contents!$C$5,0)</f>
        <v>364.33533600000004</v>
      </c>
      <c r="BM115" s="51">
        <f>IFERROR('EUROSTAT EB ktoe'!BL115*Contents!$C$5,0)</f>
        <v>0</v>
      </c>
      <c r="BN115" s="51">
        <f>IFERROR('EUROSTAT EB ktoe'!BM115*Contents!$C$5,0)</f>
        <v>0</v>
      </c>
      <c r="BO115" s="51">
        <f>IFERROR('EUROSTAT EB ktoe'!BN115*Contents!$C$5,0)</f>
        <v>0</v>
      </c>
      <c r="BP115" s="51">
        <f>IFERROR('EUROSTAT EB ktoe'!BO115*Contents!$C$5,0)</f>
        <v>0</v>
      </c>
      <c r="BQ115" s="51">
        <f>IFERROR('EUROSTAT EB ktoe'!BP115*Contents!$C$5,0)</f>
        <v>0</v>
      </c>
      <c r="BR115" s="51">
        <f>IFERROR('EUROSTAT EB ktoe'!BQ115*Contents!$C$5,0)</f>
        <v>0</v>
      </c>
      <c r="BS115" s="51">
        <f>IFERROR('EUROSTAT EB ktoe'!BR115*Contents!$C$5,0)</f>
        <v>0</v>
      </c>
      <c r="BT115" s="51">
        <f>IFERROR('EUROSTAT EB ktoe'!BS115*Contents!$C$5,0)</f>
        <v>0</v>
      </c>
      <c r="BU115" s="36">
        <f>IFERROR('EUROSTAT EB ktoe'!BT115*Contents!$C$5,0)</f>
        <v>0</v>
      </c>
      <c r="BV115" s="35">
        <f>IFERROR('EUROSTAT EB ktoe'!BU115*Contents!$C$5,0)</f>
        <v>0</v>
      </c>
      <c r="BW115" s="51">
        <f>IFERROR('EUROSTAT EB ktoe'!BV115*Contents!$C$5,0)</f>
        <v>0</v>
      </c>
      <c r="BX115" s="51">
        <f>IFERROR('EUROSTAT EB ktoe'!BW115*Contents!$C$5,0)</f>
        <v>0</v>
      </c>
      <c r="BY115" s="52">
        <f>IFERROR('EUROSTAT EB ktoe'!BX115*Contents!$C$5,0)</f>
        <v>0</v>
      </c>
      <c r="BZ115" s="52">
        <f>IFERROR('EUROSTAT EB ktoe'!BY115*Contents!$C$5,0)</f>
        <v>1826.7008400000002</v>
      </c>
      <c r="CA115" s="52">
        <f>IFERROR('EUROSTAT EB ktoe'!BZ115*Contents!$C$5,0)</f>
        <v>7674.6974760000003</v>
      </c>
      <c r="CB115" s="53">
        <f>IFERROR('EUROSTAT EB ktoe'!CA115*Contents!$C$5,0)</f>
        <v>19672.098480000001</v>
      </c>
      <c r="CC115" s="52">
        <f>IFERROR('EUROSTAT EB ktoe'!CB115*Contents!$C$5,0)</f>
        <v>1128.7612800000002</v>
      </c>
    </row>
    <row r="116" spans="1:81" ht="11.25" customHeight="1" x14ac:dyDescent="0.2">
      <c r="A116" s="83"/>
      <c r="B116" s="47" t="s">
        <v>146</v>
      </c>
      <c r="C116" s="48" t="s">
        <v>341</v>
      </c>
      <c r="D116" s="48"/>
      <c r="E116" s="48"/>
      <c r="F116" s="48"/>
      <c r="G116" s="49"/>
      <c r="H116" s="50" t="s">
        <v>342</v>
      </c>
      <c r="I116" s="167" t="s">
        <v>590</v>
      </c>
      <c r="J116" s="35">
        <f>IFERROR('EUROSTAT EB ktoe'!I116*Contents!$C$5,0)</f>
        <v>2395.68696</v>
      </c>
      <c r="K116" s="35">
        <f>IFERROR('EUROSTAT EB ktoe'!J116*Contents!$C$5,0)</f>
        <v>0</v>
      </c>
      <c r="L116" s="51">
        <f>IFERROR('EUROSTAT EB ktoe'!K116*Contents!$C$5,0)</f>
        <v>0</v>
      </c>
      <c r="M116" s="51">
        <f>IFERROR('EUROSTAT EB ktoe'!L116*Contents!$C$5,0)</f>
        <v>0</v>
      </c>
      <c r="N116" s="51">
        <f>IFERROR('EUROSTAT EB ktoe'!M116*Contents!$C$5,0)</f>
        <v>0</v>
      </c>
      <c r="O116" s="51">
        <f>IFERROR('EUROSTAT EB ktoe'!N116*Contents!$C$5,0)</f>
        <v>0</v>
      </c>
      <c r="P116" s="51">
        <f>IFERROR('EUROSTAT EB ktoe'!O116*Contents!$C$5,0)</f>
        <v>0</v>
      </c>
      <c r="Q116" s="51">
        <f>IFERROR('EUROSTAT EB ktoe'!P116*Contents!$C$5,0)</f>
        <v>0</v>
      </c>
      <c r="R116" s="51">
        <f>IFERROR('EUROSTAT EB ktoe'!Q116*Contents!$C$5,0)</f>
        <v>0</v>
      </c>
      <c r="S116" s="51">
        <f>IFERROR('EUROSTAT EB ktoe'!R116*Contents!$C$5,0)</f>
        <v>0</v>
      </c>
      <c r="T116" s="51">
        <f>IFERROR('EUROSTAT EB ktoe'!S116*Contents!$C$5,0)</f>
        <v>0</v>
      </c>
      <c r="U116" s="51">
        <f>IFERROR('EUROSTAT EB ktoe'!T116*Contents!$C$5,0)</f>
        <v>0</v>
      </c>
      <c r="V116" s="35">
        <f>IFERROR('EUROSTAT EB ktoe'!U116*Contents!$C$5,0)</f>
        <v>0</v>
      </c>
      <c r="W116" s="51">
        <f>IFERROR('EUROSTAT EB ktoe'!V116*Contents!$C$5,0)</f>
        <v>0</v>
      </c>
      <c r="X116" s="51">
        <f>IFERROR('EUROSTAT EB ktoe'!W116*Contents!$C$5,0)</f>
        <v>0</v>
      </c>
      <c r="Y116" s="51">
        <f>IFERROR('EUROSTAT EB ktoe'!X116*Contents!$C$5,0)</f>
        <v>0</v>
      </c>
      <c r="Z116" s="51">
        <f>IFERROR('EUROSTAT EB ktoe'!Y116*Contents!$C$5,0)</f>
        <v>0</v>
      </c>
      <c r="AA116" s="35">
        <f>IFERROR('EUROSTAT EB ktoe'!Z116*Contents!$C$5,0)</f>
        <v>0</v>
      </c>
      <c r="AB116" s="51">
        <f>IFERROR('EUROSTAT EB ktoe'!AA116*Contents!$C$5,0)</f>
        <v>0</v>
      </c>
      <c r="AC116" s="51">
        <f>IFERROR('EUROSTAT EB ktoe'!AB116*Contents!$C$5,0)</f>
        <v>0</v>
      </c>
      <c r="AD116" s="52">
        <f>IFERROR('EUROSTAT EB ktoe'!AC116*Contents!$C$5,0)</f>
        <v>0</v>
      </c>
      <c r="AE116" s="35">
        <f>IFERROR('EUROSTAT EB ktoe'!AD116*Contents!$C$5,0)</f>
        <v>8.6248079999999998</v>
      </c>
      <c r="AF116" s="51">
        <f>IFERROR('EUROSTAT EB ktoe'!AE116*Contents!$C$5,0)</f>
        <v>0</v>
      </c>
      <c r="AG116" s="51">
        <f>IFERROR('EUROSTAT EB ktoe'!AF116*Contents!$C$5,0)</f>
        <v>0</v>
      </c>
      <c r="AH116" s="51">
        <f>IFERROR('EUROSTAT EB ktoe'!AG116*Contents!$C$5,0)</f>
        <v>0</v>
      </c>
      <c r="AI116" s="51">
        <f>IFERROR('EUROSTAT EB ktoe'!AH116*Contents!$C$5,0)</f>
        <v>0</v>
      </c>
      <c r="AJ116" s="51">
        <f>IFERROR('EUROSTAT EB ktoe'!AI116*Contents!$C$5,0)</f>
        <v>0</v>
      </c>
      <c r="AK116" s="51">
        <f>IFERROR('EUROSTAT EB ktoe'!AJ116*Contents!$C$5,0)</f>
        <v>0</v>
      </c>
      <c r="AL116" s="51">
        <f>IFERROR('EUROSTAT EB ktoe'!AK116*Contents!$C$5,0)</f>
        <v>0</v>
      </c>
      <c r="AM116" s="51">
        <f>IFERROR('EUROSTAT EB ktoe'!AL116*Contents!$C$5,0)</f>
        <v>8.6248079999999998</v>
      </c>
      <c r="AN116" s="51">
        <f>IFERROR('EUROSTAT EB ktoe'!AM116*Contents!$C$5,0)</f>
        <v>0</v>
      </c>
      <c r="AO116" s="51">
        <f>IFERROR('EUROSTAT EB ktoe'!AN116*Contents!$C$5,0)</f>
        <v>0</v>
      </c>
      <c r="AP116" s="51">
        <f>IFERROR('EUROSTAT EB ktoe'!AO116*Contents!$C$5,0)</f>
        <v>0</v>
      </c>
      <c r="AQ116" s="51">
        <f>IFERROR('EUROSTAT EB ktoe'!AP116*Contents!$C$5,0)</f>
        <v>0</v>
      </c>
      <c r="AR116" s="51">
        <f>IFERROR('EUROSTAT EB ktoe'!AQ116*Contents!$C$5,0)</f>
        <v>0</v>
      </c>
      <c r="AS116" s="51">
        <f>IFERROR('EUROSTAT EB ktoe'!AR116*Contents!$C$5,0)</f>
        <v>0</v>
      </c>
      <c r="AT116" s="51">
        <f>IFERROR('EUROSTAT EB ktoe'!AS116*Contents!$C$5,0)</f>
        <v>0</v>
      </c>
      <c r="AU116" s="51">
        <f>IFERROR('EUROSTAT EB ktoe'!AT116*Contents!$C$5,0)</f>
        <v>0</v>
      </c>
      <c r="AV116" s="51">
        <f>IFERROR('EUROSTAT EB ktoe'!AU116*Contents!$C$5,0)</f>
        <v>0</v>
      </c>
      <c r="AW116" s="51">
        <f>IFERROR('EUROSTAT EB ktoe'!AV116*Contents!$C$5,0)</f>
        <v>0</v>
      </c>
      <c r="AX116" s="51">
        <f>IFERROR('EUROSTAT EB ktoe'!AW116*Contents!$C$5,0)</f>
        <v>0</v>
      </c>
      <c r="AY116" s="51">
        <f>IFERROR('EUROSTAT EB ktoe'!AX116*Contents!$C$5,0)</f>
        <v>0</v>
      </c>
      <c r="AZ116" s="51">
        <f>IFERROR('EUROSTAT EB ktoe'!AY116*Contents!$C$5,0)</f>
        <v>0</v>
      </c>
      <c r="BA116" s="51">
        <f>IFERROR('EUROSTAT EB ktoe'!AZ116*Contents!$C$5,0)</f>
        <v>0</v>
      </c>
      <c r="BB116" s="52">
        <f>IFERROR('EUROSTAT EB ktoe'!BA116*Contents!$C$5,0)</f>
        <v>355.12437599999998</v>
      </c>
      <c r="BC116" s="35">
        <f>IFERROR('EUROSTAT EB ktoe'!BB116*Contents!$C$5,0)</f>
        <v>1414.0498320000002</v>
      </c>
      <c r="BD116" s="51">
        <f>IFERROR('EUROSTAT EB ktoe'!BC116*Contents!$C$5,0)</f>
        <v>0</v>
      </c>
      <c r="BE116" s="51">
        <f>IFERROR('EUROSTAT EB ktoe'!BD116*Contents!$C$5,0)</f>
        <v>0</v>
      </c>
      <c r="BF116" s="51">
        <f>IFERROR('EUROSTAT EB ktoe'!BE116*Contents!$C$5,0)</f>
        <v>0</v>
      </c>
      <c r="BG116" s="51">
        <f>IFERROR('EUROSTAT EB ktoe'!BF116*Contents!$C$5,0)</f>
        <v>0</v>
      </c>
      <c r="BH116" s="51">
        <f>IFERROR('EUROSTAT EB ktoe'!BG116*Contents!$C$5,0)</f>
        <v>0</v>
      </c>
      <c r="BI116" s="51">
        <f>IFERROR('EUROSTAT EB ktoe'!BH116*Contents!$C$5,0)</f>
        <v>0</v>
      </c>
      <c r="BJ116" s="51">
        <f>IFERROR('EUROSTAT EB ktoe'!BI116*Contents!$C$5,0)</f>
        <v>1414.0498320000002</v>
      </c>
      <c r="BK116" s="51">
        <f>IFERROR('EUROSTAT EB ktoe'!BJ116*Contents!$C$5,0)</f>
        <v>0</v>
      </c>
      <c r="BL116" s="51">
        <f>IFERROR('EUROSTAT EB ktoe'!BK116*Contents!$C$5,0)</f>
        <v>0</v>
      </c>
      <c r="BM116" s="51">
        <f>IFERROR('EUROSTAT EB ktoe'!BL116*Contents!$C$5,0)</f>
        <v>0</v>
      </c>
      <c r="BN116" s="51">
        <f>IFERROR('EUROSTAT EB ktoe'!BM116*Contents!$C$5,0)</f>
        <v>0</v>
      </c>
      <c r="BO116" s="51">
        <f>IFERROR('EUROSTAT EB ktoe'!BN116*Contents!$C$5,0)</f>
        <v>0</v>
      </c>
      <c r="BP116" s="51">
        <f>IFERROR('EUROSTAT EB ktoe'!BO116*Contents!$C$5,0)</f>
        <v>0</v>
      </c>
      <c r="BQ116" s="51">
        <f>IFERROR('EUROSTAT EB ktoe'!BP116*Contents!$C$5,0)</f>
        <v>0</v>
      </c>
      <c r="BR116" s="51">
        <f>IFERROR('EUROSTAT EB ktoe'!BQ116*Contents!$C$5,0)</f>
        <v>0</v>
      </c>
      <c r="BS116" s="51">
        <f>IFERROR('EUROSTAT EB ktoe'!BR116*Contents!$C$5,0)</f>
        <v>0</v>
      </c>
      <c r="BT116" s="51">
        <f>IFERROR('EUROSTAT EB ktoe'!BS116*Contents!$C$5,0)</f>
        <v>0</v>
      </c>
      <c r="BU116" s="36">
        <f>IFERROR('EUROSTAT EB ktoe'!BT116*Contents!$C$5,0)</f>
        <v>0</v>
      </c>
      <c r="BV116" s="35">
        <f>IFERROR('EUROSTAT EB ktoe'!BU116*Contents!$C$5,0)</f>
        <v>0</v>
      </c>
      <c r="BW116" s="51">
        <f>IFERROR('EUROSTAT EB ktoe'!BV116*Contents!$C$5,0)</f>
        <v>0</v>
      </c>
      <c r="BX116" s="51">
        <f>IFERROR('EUROSTAT EB ktoe'!BW116*Contents!$C$5,0)</f>
        <v>0</v>
      </c>
      <c r="BY116" s="52">
        <f>IFERROR('EUROSTAT EB ktoe'!BX116*Contents!$C$5,0)</f>
        <v>0</v>
      </c>
      <c r="BZ116" s="52">
        <f>IFERROR('EUROSTAT EB ktoe'!BY116*Contents!$C$5,0)</f>
        <v>0</v>
      </c>
      <c r="CA116" s="52">
        <f>IFERROR('EUROSTAT EB ktoe'!BZ116*Contents!$C$5,0)</f>
        <v>617.92981200000008</v>
      </c>
      <c r="CB116" s="53">
        <f>IFERROR('EUROSTAT EB ktoe'!CA116*Contents!$C$5,0)</f>
        <v>841.839876</v>
      </c>
      <c r="CC116" s="52">
        <f>IFERROR('EUROSTAT EB ktoe'!CB116*Contents!$C$5,0)</f>
        <v>1446.9999480000001</v>
      </c>
    </row>
    <row r="117" spans="1:81" ht="11.25" customHeight="1" x14ac:dyDescent="0.2">
      <c r="A117" s="83"/>
      <c r="B117" s="47" t="s">
        <v>146</v>
      </c>
      <c r="C117" s="48" t="s">
        <v>343</v>
      </c>
      <c r="D117" s="48"/>
      <c r="E117" s="48"/>
      <c r="F117" s="48"/>
      <c r="G117" s="49"/>
      <c r="H117" s="50" t="s">
        <v>344</v>
      </c>
      <c r="I117" s="167" t="s">
        <v>591</v>
      </c>
      <c r="J117" s="35">
        <f>IFERROR('EUROSTAT EB ktoe'!I117*Contents!$C$5,0)</f>
        <v>29441.535732</v>
      </c>
      <c r="K117" s="35">
        <f>IFERROR('EUROSTAT EB ktoe'!J117*Contents!$C$5,0)</f>
        <v>42.537888000000002</v>
      </c>
      <c r="L117" s="51">
        <f>IFERROR('EUROSTAT EB ktoe'!K117*Contents!$C$5,0)</f>
        <v>0</v>
      </c>
      <c r="M117" s="51">
        <f>IFERROR('EUROSTAT EB ktoe'!L117*Contents!$C$5,0)</f>
        <v>0</v>
      </c>
      <c r="N117" s="51">
        <f>IFERROR('EUROSTAT EB ktoe'!M117*Contents!$C$5,0)</f>
        <v>0</v>
      </c>
      <c r="O117" s="51">
        <f>IFERROR('EUROSTAT EB ktoe'!N117*Contents!$C$5,0)</f>
        <v>0</v>
      </c>
      <c r="P117" s="51">
        <f>IFERROR('EUROSTAT EB ktoe'!O117*Contents!$C$5,0)</f>
        <v>0</v>
      </c>
      <c r="Q117" s="51">
        <f>IFERROR('EUROSTAT EB ktoe'!P117*Contents!$C$5,0)</f>
        <v>0</v>
      </c>
      <c r="R117" s="51">
        <f>IFERROR('EUROSTAT EB ktoe'!Q117*Contents!$C$5,0)</f>
        <v>42.537888000000002</v>
      </c>
      <c r="S117" s="51">
        <f>IFERROR('EUROSTAT EB ktoe'!R117*Contents!$C$5,0)</f>
        <v>0</v>
      </c>
      <c r="T117" s="51">
        <f>IFERROR('EUROSTAT EB ktoe'!S117*Contents!$C$5,0)</f>
        <v>0</v>
      </c>
      <c r="U117" s="51">
        <f>IFERROR('EUROSTAT EB ktoe'!T117*Contents!$C$5,0)</f>
        <v>0</v>
      </c>
      <c r="V117" s="35">
        <f>IFERROR('EUROSTAT EB ktoe'!U117*Contents!$C$5,0)</f>
        <v>0</v>
      </c>
      <c r="W117" s="51">
        <f>IFERROR('EUROSTAT EB ktoe'!V117*Contents!$C$5,0)</f>
        <v>0</v>
      </c>
      <c r="X117" s="51">
        <f>IFERROR('EUROSTAT EB ktoe'!W117*Contents!$C$5,0)</f>
        <v>0</v>
      </c>
      <c r="Y117" s="51">
        <f>IFERROR('EUROSTAT EB ktoe'!X117*Contents!$C$5,0)</f>
        <v>0</v>
      </c>
      <c r="Z117" s="51">
        <f>IFERROR('EUROSTAT EB ktoe'!Y117*Contents!$C$5,0)</f>
        <v>0</v>
      </c>
      <c r="AA117" s="35">
        <f>IFERROR('EUROSTAT EB ktoe'!Z117*Contents!$C$5,0)</f>
        <v>0</v>
      </c>
      <c r="AB117" s="51">
        <f>IFERROR('EUROSTAT EB ktoe'!AA117*Contents!$C$5,0)</f>
        <v>0</v>
      </c>
      <c r="AC117" s="51">
        <f>IFERROR('EUROSTAT EB ktoe'!AB117*Contents!$C$5,0)</f>
        <v>0</v>
      </c>
      <c r="AD117" s="52">
        <f>IFERROR('EUROSTAT EB ktoe'!AC117*Contents!$C$5,0)</f>
        <v>0</v>
      </c>
      <c r="AE117" s="35">
        <f>IFERROR('EUROSTAT EB ktoe'!AD117*Contents!$C$5,0)</f>
        <v>18522.445068000001</v>
      </c>
      <c r="AF117" s="51">
        <f>IFERROR('EUROSTAT EB ktoe'!AE117*Contents!$C$5,0)</f>
        <v>0</v>
      </c>
      <c r="AG117" s="51">
        <f>IFERROR('EUROSTAT EB ktoe'!AF117*Contents!$C$5,0)</f>
        <v>0</v>
      </c>
      <c r="AH117" s="51">
        <f>IFERROR('EUROSTAT EB ktoe'!AG117*Contents!$C$5,0)</f>
        <v>0</v>
      </c>
      <c r="AI117" s="51">
        <f>IFERROR('EUROSTAT EB ktoe'!AH117*Contents!$C$5,0)</f>
        <v>0</v>
      </c>
      <c r="AJ117" s="51">
        <f>IFERROR('EUROSTAT EB ktoe'!AI117*Contents!$C$5,0)</f>
        <v>0</v>
      </c>
      <c r="AK117" s="51">
        <f>IFERROR('EUROSTAT EB ktoe'!AJ117*Contents!$C$5,0)</f>
        <v>0</v>
      </c>
      <c r="AL117" s="51">
        <f>IFERROR('EUROSTAT EB ktoe'!AK117*Contents!$C$5,0)</f>
        <v>0</v>
      </c>
      <c r="AM117" s="51">
        <f>IFERROR('EUROSTAT EB ktoe'!AL117*Contents!$C$5,0)</f>
        <v>0.33494400000000002</v>
      </c>
      <c r="AN117" s="51">
        <f>IFERROR('EUROSTAT EB ktoe'!AM117*Contents!$C$5,0)</f>
        <v>0</v>
      </c>
      <c r="AO117" s="51">
        <f>IFERROR('EUROSTAT EB ktoe'!AN117*Contents!$C$5,0)</f>
        <v>0</v>
      </c>
      <c r="AP117" s="51">
        <f>IFERROR('EUROSTAT EB ktoe'!AO117*Contents!$C$5,0)</f>
        <v>0</v>
      </c>
      <c r="AQ117" s="51">
        <f>IFERROR('EUROSTAT EB ktoe'!AP117*Contents!$C$5,0)</f>
        <v>0</v>
      </c>
      <c r="AR117" s="51">
        <f>IFERROR('EUROSTAT EB ktoe'!AQ117*Contents!$C$5,0)</f>
        <v>0</v>
      </c>
      <c r="AS117" s="51">
        <f>IFERROR('EUROSTAT EB ktoe'!AR117*Contents!$C$5,0)</f>
        <v>0</v>
      </c>
      <c r="AT117" s="51">
        <f>IFERROR('EUROSTAT EB ktoe'!AS117*Contents!$C$5,0)</f>
        <v>18522.151992000003</v>
      </c>
      <c r="AU117" s="51">
        <f>IFERROR('EUROSTAT EB ktoe'!AT117*Contents!$C$5,0)</f>
        <v>0</v>
      </c>
      <c r="AV117" s="51">
        <f>IFERROR('EUROSTAT EB ktoe'!AU117*Contents!$C$5,0)</f>
        <v>0</v>
      </c>
      <c r="AW117" s="51">
        <f>IFERROR('EUROSTAT EB ktoe'!AV117*Contents!$C$5,0)</f>
        <v>0</v>
      </c>
      <c r="AX117" s="51">
        <f>IFERROR('EUROSTAT EB ktoe'!AW117*Contents!$C$5,0)</f>
        <v>0</v>
      </c>
      <c r="AY117" s="51">
        <f>IFERROR('EUROSTAT EB ktoe'!AX117*Contents!$C$5,0)</f>
        <v>0</v>
      </c>
      <c r="AZ117" s="51">
        <f>IFERROR('EUROSTAT EB ktoe'!AY117*Contents!$C$5,0)</f>
        <v>0</v>
      </c>
      <c r="BA117" s="51">
        <f>IFERROR('EUROSTAT EB ktoe'!AZ117*Contents!$C$5,0)</f>
        <v>0</v>
      </c>
      <c r="BB117" s="52">
        <f>IFERROR('EUROSTAT EB ktoe'!BA117*Contents!$C$5,0)</f>
        <v>5294.7110160000002</v>
      </c>
      <c r="BC117" s="35">
        <f>IFERROR('EUROSTAT EB ktoe'!BB117*Contents!$C$5,0)</f>
        <v>1569.338244</v>
      </c>
      <c r="BD117" s="51">
        <f>IFERROR('EUROSTAT EB ktoe'!BC117*Contents!$C$5,0)</f>
        <v>0</v>
      </c>
      <c r="BE117" s="51">
        <f>IFERROR('EUROSTAT EB ktoe'!BD117*Contents!$C$5,0)</f>
        <v>0</v>
      </c>
      <c r="BF117" s="51">
        <f>IFERROR('EUROSTAT EB ktoe'!BE117*Contents!$C$5,0)</f>
        <v>0</v>
      </c>
      <c r="BG117" s="51">
        <f>IFERROR('EUROSTAT EB ktoe'!BF117*Contents!$C$5,0)</f>
        <v>0</v>
      </c>
      <c r="BH117" s="51">
        <f>IFERROR('EUROSTAT EB ktoe'!BG117*Contents!$C$5,0)</f>
        <v>0</v>
      </c>
      <c r="BI117" s="51">
        <f>IFERROR('EUROSTAT EB ktoe'!BH117*Contents!$C$5,0)</f>
        <v>0</v>
      </c>
      <c r="BJ117" s="51">
        <f>IFERROR('EUROSTAT EB ktoe'!BI117*Contents!$C$5,0)</f>
        <v>159.22400400000001</v>
      </c>
      <c r="BK117" s="51">
        <f>IFERROR('EUROSTAT EB ktoe'!BJ117*Contents!$C$5,0)</f>
        <v>0</v>
      </c>
      <c r="BL117" s="51">
        <f>IFERROR('EUROSTAT EB ktoe'!BK117*Contents!$C$5,0)</f>
        <v>0</v>
      </c>
      <c r="BM117" s="51">
        <f>IFERROR('EUROSTAT EB ktoe'!BL117*Contents!$C$5,0)</f>
        <v>0</v>
      </c>
      <c r="BN117" s="51">
        <f>IFERROR('EUROSTAT EB ktoe'!BM117*Contents!$C$5,0)</f>
        <v>0</v>
      </c>
      <c r="BO117" s="51">
        <f>IFERROR('EUROSTAT EB ktoe'!BN117*Contents!$C$5,0)</f>
        <v>0</v>
      </c>
      <c r="BP117" s="51">
        <f>IFERROR('EUROSTAT EB ktoe'!BO117*Contents!$C$5,0)</f>
        <v>0</v>
      </c>
      <c r="BQ117" s="51">
        <f>IFERROR('EUROSTAT EB ktoe'!BP117*Contents!$C$5,0)</f>
        <v>1410.0723720000001</v>
      </c>
      <c r="BR117" s="51">
        <f>IFERROR('EUROSTAT EB ktoe'!BQ117*Contents!$C$5,0)</f>
        <v>0</v>
      </c>
      <c r="BS117" s="51">
        <f>IFERROR('EUROSTAT EB ktoe'!BR117*Contents!$C$5,0)</f>
        <v>0</v>
      </c>
      <c r="BT117" s="51">
        <f>IFERROR('EUROSTAT EB ktoe'!BS117*Contents!$C$5,0)</f>
        <v>0</v>
      </c>
      <c r="BU117" s="36">
        <f>IFERROR('EUROSTAT EB ktoe'!BT117*Contents!$C$5,0)</f>
        <v>0</v>
      </c>
      <c r="BV117" s="35">
        <f>IFERROR('EUROSTAT EB ktoe'!BU117*Contents!$C$5,0)</f>
        <v>0</v>
      </c>
      <c r="BW117" s="51">
        <f>IFERROR('EUROSTAT EB ktoe'!BV117*Contents!$C$5,0)</f>
        <v>0</v>
      </c>
      <c r="BX117" s="51">
        <f>IFERROR('EUROSTAT EB ktoe'!BW117*Contents!$C$5,0)</f>
        <v>0</v>
      </c>
      <c r="BY117" s="52">
        <f>IFERROR('EUROSTAT EB ktoe'!BX117*Contents!$C$5,0)</f>
        <v>0</v>
      </c>
      <c r="BZ117" s="52">
        <f>IFERROR('EUROSTAT EB ktoe'!BY117*Contents!$C$5,0)</f>
        <v>0</v>
      </c>
      <c r="CA117" s="52">
        <f>IFERROR('EUROSTAT EB ktoe'!BZ117*Contents!$C$5,0)</f>
        <v>4012.5035160000002</v>
      </c>
      <c r="CB117" s="53">
        <f>IFERROR('EUROSTAT EB ktoe'!CA117*Contents!$C$5,0)</f>
        <v>26951.268960000001</v>
      </c>
      <c r="CC117" s="52">
        <f>IFERROR('EUROSTAT EB ktoe'!CB117*Contents!$C$5,0)</f>
        <v>1796.430276</v>
      </c>
    </row>
    <row r="118" spans="1:81" ht="11.25" customHeight="1" x14ac:dyDescent="0.2">
      <c r="A118" s="83"/>
      <c r="B118" s="47" t="s">
        <v>146</v>
      </c>
      <c r="C118" s="48" t="s">
        <v>345</v>
      </c>
      <c r="D118" s="48"/>
      <c r="E118" s="48"/>
      <c r="F118" s="48"/>
      <c r="G118" s="49"/>
      <c r="H118" s="50" t="s">
        <v>346</v>
      </c>
      <c r="I118" s="167" t="s">
        <v>592</v>
      </c>
      <c r="J118" s="35">
        <f>IFERROR('EUROSTAT EB ktoe'!I118*Contents!$C$5,0)</f>
        <v>4030.2555480000001</v>
      </c>
      <c r="K118" s="35">
        <f>IFERROR('EUROSTAT EB ktoe'!J118*Contents!$C$5,0)</f>
        <v>0</v>
      </c>
      <c r="L118" s="51">
        <f>IFERROR('EUROSTAT EB ktoe'!K118*Contents!$C$5,0)</f>
        <v>0</v>
      </c>
      <c r="M118" s="51">
        <f>IFERROR('EUROSTAT EB ktoe'!L118*Contents!$C$5,0)</f>
        <v>0</v>
      </c>
      <c r="N118" s="51">
        <f>IFERROR('EUROSTAT EB ktoe'!M118*Contents!$C$5,0)</f>
        <v>0</v>
      </c>
      <c r="O118" s="51">
        <f>IFERROR('EUROSTAT EB ktoe'!N118*Contents!$C$5,0)</f>
        <v>0</v>
      </c>
      <c r="P118" s="51">
        <f>IFERROR('EUROSTAT EB ktoe'!O118*Contents!$C$5,0)</f>
        <v>0</v>
      </c>
      <c r="Q118" s="51">
        <f>IFERROR('EUROSTAT EB ktoe'!P118*Contents!$C$5,0)</f>
        <v>0</v>
      </c>
      <c r="R118" s="51">
        <f>IFERROR('EUROSTAT EB ktoe'!Q118*Contents!$C$5,0)</f>
        <v>0</v>
      </c>
      <c r="S118" s="51">
        <f>IFERROR('EUROSTAT EB ktoe'!R118*Contents!$C$5,0)</f>
        <v>0</v>
      </c>
      <c r="T118" s="51">
        <f>IFERROR('EUROSTAT EB ktoe'!S118*Contents!$C$5,0)</f>
        <v>0</v>
      </c>
      <c r="U118" s="51">
        <f>IFERROR('EUROSTAT EB ktoe'!T118*Contents!$C$5,0)</f>
        <v>0</v>
      </c>
      <c r="V118" s="35">
        <f>IFERROR('EUROSTAT EB ktoe'!U118*Contents!$C$5,0)</f>
        <v>0</v>
      </c>
      <c r="W118" s="51">
        <f>IFERROR('EUROSTAT EB ktoe'!V118*Contents!$C$5,0)</f>
        <v>0</v>
      </c>
      <c r="X118" s="51">
        <f>IFERROR('EUROSTAT EB ktoe'!W118*Contents!$C$5,0)</f>
        <v>0</v>
      </c>
      <c r="Y118" s="51">
        <f>IFERROR('EUROSTAT EB ktoe'!X118*Contents!$C$5,0)</f>
        <v>0</v>
      </c>
      <c r="Z118" s="51">
        <f>IFERROR('EUROSTAT EB ktoe'!Y118*Contents!$C$5,0)</f>
        <v>0</v>
      </c>
      <c r="AA118" s="35">
        <f>IFERROR('EUROSTAT EB ktoe'!Z118*Contents!$C$5,0)</f>
        <v>0</v>
      </c>
      <c r="AB118" s="51">
        <f>IFERROR('EUROSTAT EB ktoe'!AA118*Contents!$C$5,0)</f>
        <v>0</v>
      </c>
      <c r="AC118" s="51">
        <f>IFERROR('EUROSTAT EB ktoe'!AB118*Contents!$C$5,0)</f>
        <v>0</v>
      </c>
      <c r="AD118" s="52">
        <f>IFERROR('EUROSTAT EB ktoe'!AC118*Contents!$C$5,0)</f>
        <v>0</v>
      </c>
      <c r="AE118" s="35">
        <f>IFERROR('EUROSTAT EB ktoe'!AD118*Contents!$C$5,0)</f>
        <v>2.1352679999999999</v>
      </c>
      <c r="AF118" s="51">
        <f>IFERROR('EUROSTAT EB ktoe'!AE118*Contents!$C$5,0)</f>
        <v>0</v>
      </c>
      <c r="AG118" s="51">
        <f>IFERROR('EUROSTAT EB ktoe'!AF118*Contents!$C$5,0)</f>
        <v>0</v>
      </c>
      <c r="AH118" s="51">
        <f>IFERROR('EUROSTAT EB ktoe'!AG118*Contents!$C$5,0)</f>
        <v>0</v>
      </c>
      <c r="AI118" s="51">
        <f>IFERROR('EUROSTAT EB ktoe'!AH118*Contents!$C$5,0)</f>
        <v>0</v>
      </c>
      <c r="AJ118" s="51">
        <f>IFERROR('EUROSTAT EB ktoe'!AI118*Contents!$C$5,0)</f>
        <v>0</v>
      </c>
      <c r="AK118" s="51">
        <f>IFERROR('EUROSTAT EB ktoe'!AJ118*Contents!$C$5,0)</f>
        <v>0</v>
      </c>
      <c r="AL118" s="51">
        <f>IFERROR('EUROSTAT EB ktoe'!AK118*Contents!$C$5,0)</f>
        <v>0</v>
      </c>
      <c r="AM118" s="51">
        <f>IFERROR('EUROSTAT EB ktoe'!AL118*Contents!$C$5,0)</f>
        <v>2.0515320000000004</v>
      </c>
      <c r="AN118" s="51">
        <f>IFERROR('EUROSTAT EB ktoe'!AM118*Contents!$C$5,0)</f>
        <v>0</v>
      </c>
      <c r="AO118" s="51">
        <f>IFERROR('EUROSTAT EB ktoe'!AN118*Contents!$C$5,0)</f>
        <v>0</v>
      </c>
      <c r="AP118" s="51">
        <f>IFERROR('EUROSTAT EB ktoe'!AO118*Contents!$C$5,0)</f>
        <v>0</v>
      </c>
      <c r="AQ118" s="51">
        <f>IFERROR('EUROSTAT EB ktoe'!AP118*Contents!$C$5,0)</f>
        <v>0</v>
      </c>
      <c r="AR118" s="51">
        <f>IFERROR('EUROSTAT EB ktoe'!AQ118*Contents!$C$5,0)</f>
        <v>0</v>
      </c>
      <c r="AS118" s="51">
        <f>IFERROR('EUROSTAT EB ktoe'!AR118*Contents!$C$5,0)</f>
        <v>0</v>
      </c>
      <c r="AT118" s="51">
        <f>IFERROR('EUROSTAT EB ktoe'!AS118*Contents!$C$5,0)</f>
        <v>8.3736000000000005E-2</v>
      </c>
      <c r="AU118" s="51">
        <f>IFERROR('EUROSTAT EB ktoe'!AT118*Contents!$C$5,0)</f>
        <v>0</v>
      </c>
      <c r="AV118" s="51">
        <f>IFERROR('EUROSTAT EB ktoe'!AU118*Contents!$C$5,0)</f>
        <v>0</v>
      </c>
      <c r="AW118" s="51">
        <f>IFERROR('EUROSTAT EB ktoe'!AV118*Contents!$C$5,0)</f>
        <v>0</v>
      </c>
      <c r="AX118" s="51">
        <f>IFERROR('EUROSTAT EB ktoe'!AW118*Contents!$C$5,0)</f>
        <v>0</v>
      </c>
      <c r="AY118" s="51">
        <f>IFERROR('EUROSTAT EB ktoe'!AX118*Contents!$C$5,0)</f>
        <v>0</v>
      </c>
      <c r="AZ118" s="51">
        <f>IFERROR('EUROSTAT EB ktoe'!AY118*Contents!$C$5,0)</f>
        <v>0</v>
      </c>
      <c r="BA118" s="51">
        <f>IFERROR('EUROSTAT EB ktoe'!AZ118*Contents!$C$5,0)</f>
        <v>0</v>
      </c>
      <c r="BB118" s="52">
        <f>IFERROR('EUROSTAT EB ktoe'!BA118*Contents!$C$5,0)</f>
        <v>2534.8143239999999</v>
      </c>
      <c r="BC118" s="35">
        <f>IFERROR('EUROSTAT EB ktoe'!BB118*Contents!$C$5,0)</f>
        <v>10.885680000000001</v>
      </c>
      <c r="BD118" s="51">
        <f>IFERROR('EUROSTAT EB ktoe'!BC118*Contents!$C$5,0)</f>
        <v>0</v>
      </c>
      <c r="BE118" s="51">
        <f>IFERROR('EUROSTAT EB ktoe'!BD118*Contents!$C$5,0)</f>
        <v>0</v>
      </c>
      <c r="BF118" s="51">
        <f>IFERROR('EUROSTAT EB ktoe'!BE118*Contents!$C$5,0)</f>
        <v>0</v>
      </c>
      <c r="BG118" s="51">
        <f>IFERROR('EUROSTAT EB ktoe'!BF118*Contents!$C$5,0)</f>
        <v>0</v>
      </c>
      <c r="BH118" s="51">
        <f>IFERROR('EUROSTAT EB ktoe'!BG118*Contents!$C$5,0)</f>
        <v>0</v>
      </c>
      <c r="BI118" s="51">
        <f>IFERROR('EUROSTAT EB ktoe'!BH118*Contents!$C$5,0)</f>
        <v>0</v>
      </c>
      <c r="BJ118" s="51">
        <f>IFERROR('EUROSTAT EB ktoe'!BI118*Contents!$C$5,0)</f>
        <v>10.885680000000001</v>
      </c>
      <c r="BK118" s="51">
        <f>IFERROR('EUROSTAT EB ktoe'!BJ118*Contents!$C$5,0)</f>
        <v>0</v>
      </c>
      <c r="BL118" s="51">
        <f>IFERROR('EUROSTAT EB ktoe'!BK118*Contents!$C$5,0)</f>
        <v>0</v>
      </c>
      <c r="BM118" s="51">
        <f>IFERROR('EUROSTAT EB ktoe'!BL118*Contents!$C$5,0)</f>
        <v>0</v>
      </c>
      <c r="BN118" s="51">
        <f>IFERROR('EUROSTAT EB ktoe'!BM118*Contents!$C$5,0)</f>
        <v>0</v>
      </c>
      <c r="BO118" s="51">
        <f>IFERROR('EUROSTAT EB ktoe'!BN118*Contents!$C$5,0)</f>
        <v>0</v>
      </c>
      <c r="BP118" s="51">
        <f>IFERROR('EUROSTAT EB ktoe'!BO118*Contents!$C$5,0)</f>
        <v>0</v>
      </c>
      <c r="BQ118" s="51">
        <f>IFERROR('EUROSTAT EB ktoe'!BP118*Contents!$C$5,0)</f>
        <v>0</v>
      </c>
      <c r="BR118" s="51">
        <f>IFERROR('EUROSTAT EB ktoe'!BQ118*Contents!$C$5,0)</f>
        <v>0</v>
      </c>
      <c r="BS118" s="51">
        <f>IFERROR('EUROSTAT EB ktoe'!BR118*Contents!$C$5,0)</f>
        <v>0</v>
      </c>
      <c r="BT118" s="51">
        <f>IFERROR('EUROSTAT EB ktoe'!BS118*Contents!$C$5,0)</f>
        <v>0</v>
      </c>
      <c r="BU118" s="36">
        <f>IFERROR('EUROSTAT EB ktoe'!BT118*Contents!$C$5,0)</f>
        <v>0</v>
      </c>
      <c r="BV118" s="35">
        <f>IFERROR('EUROSTAT EB ktoe'!BU118*Contents!$C$5,0)</f>
        <v>0</v>
      </c>
      <c r="BW118" s="51">
        <f>IFERROR('EUROSTAT EB ktoe'!BV118*Contents!$C$5,0)</f>
        <v>0</v>
      </c>
      <c r="BX118" s="51">
        <f>IFERROR('EUROSTAT EB ktoe'!BW118*Contents!$C$5,0)</f>
        <v>0</v>
      </c>
      <c r="BY118" s="52">
        <f>IFERROR('EUROSTAT EB ktoe'!BX118*Contents!$C$5,0)</f>
        <v>0</v>
      </c>
      <c r="BZ118" s="52">
        <f>IFERROR('EUROSTAT EB ktoe'!BY118*Contents!$C$5,0)</f>
        <v>287.256348</v>
      </c>
      <c r="CA118" s="52">
        <f>IFERROR('EUROSTAT EB ktoe'!BZ118*Contents!$C$5,0)</f>
        <v>1195.1639279999999</v>
      </c>
      <c r="CB118" s="53">
        <f>IFERROR('EUROSTAT EB ktoe'!CA118*Contents!$C$5,0)</f>
        <v>3690.3711240000002</v>
      </c>
      <c r="CC118" s="52">
        <f>IFERROR('EUROSTAT EB ktoe'!CB118*Contents!$C$5,0)</f>
        <v>133.22397599999999</v>
      </c>
    </row>
    <row r="119" spans="1:81" ht="11.25" customHeight="1" x14ac:dyDescent="0.2">
      <c r="A119" s="83"/>
      <c r="B119" s="47" t="s">
        <v>146</v>
      </c>
      <c r="C119" s="48" t="s">
        <v>347</v>
      </c>
      <c r="D119" s="48"/>
      <c r="E119" s="48"/>
      <c r="F119" s="48"/>
      <c r="G119" s="49"/>
      <c r="H119" s="50" t="s">
        <v>348</v>
      </c>
      <c r="I119" s="167" t="s">
        <v>593</v>
      </c>
      <c r="J119" s="35">
        <f>IFERROR('EUROSTAT EB ktoe'!I119*Contents!$C$5,0)</f>
        <v>14820.518376000002</v>
      </c>
      <c r="K119" s="35">
        <f>IFERROR('EUROSTAT EB ktoe'!J119*Contents!$C$5,0)</f>
        <v>746.04589199999998</v>
      </c>
      <c r="L119" s="51">
        <f>IFERROR('EUROSTAT EB ktoe'!K119*Contents!$C$5,0)</f>
        <v>0</v>
      </c>
      <c r="M119" s="51">
        <f>IFERROR('EUROSTAT EB ktoe'!L119*Contents!$C$5,0)</f>
        <v>0</v>
      </c>
      <c r="N119" s="51">
        <f>IFERROR('EUROSTAT EB ktoe'!M119*Contents!$C$5,0)</f>
        <v>0</v>
      </c>
      <c r="O119" s="51">
        <f>IFERROR('EUROSTAT EB ktoe'!N119*Contents!$C$5,0)</f>
        <v>0</v>
      </c>
      <c r="P119" s="51">
        <f>IFERROR('EUROSTAT EB ktoe'!O119*Contents!$C$5,0)</f>
        <v>12.853476000000001</v>
      </c>
      <c r="Q119" s="51">
        <f>IFERROR('EUROSTAT EB ktoe'!P119*Contents!$C$5,0)</f>
        <v>0</v>
      </c>
      <c r="R119" s="51">
        <f>IFERROR('EUROSTAT EB ktoe'!Q119*Contents!$C$5,0)</f>
        <v>0</v>
      </c>
      <c r="S119" s="51">
        <f>IFERROR('EUROSTAT EB ktoe'!R119*Contents!$C$5,0)</f>
        <v>0</v>
      </c>
      <c r="T119" s="51">
        <f>IFERROR('EUROSTAT EB ktoe'!S119*Contents!$C$5,0)</f>
        <v>0</v>
      </c>
      <c r="U119" s="51">
        <f>IFERROR('EUROSTAT EB ktoe'!T119*Contents!$C$5,0)</f>
        <v>733.23428400000012</v>
      </c>
      <c r="V119" s="35">
        <f>IFERROR('EUROSTAT EB ktoe'!U119*Contents!$C$5,0)</f>
        <v>0</v>
      </c>
      <c r="W119" s="51">
        <f>IFERROR('EUROSTAT EB ktoe'!V119*Contents!$C$5,0)</f>
        <v>0</v>
      </c>
      <c r="X119" s="51">
        <f>IFERROR('EUROSTAT EB ktoe'!W119*Contents!$C$5,0)</f>
        <v>0</v>
      </c>
      <c r="Y119" s="51">
        <f>IFERROR('EUROSTAT EB ktoe'!X119*Contents!$C$5,0)</f>
        <v>0</v>
      </c>
      <c r="Z119" s="51">
        <f>IFERROR('EUROSTAT EB ktoe'!Y119*Contents!$C$5,0)</f>
        <v>0</v>
      </c>
      <c r="AA119" s="35">
        <f>IFERROR('EUROSTAT EB ktoe'!Z119*Contents!$C$5,0)</f>
        <v>0</v>
      </c>
      <c r="AB119" s="51">
        <f>IFERROR('EUROSTAT EB ktoe'!AA119*Contents!$C$5,0)</f>
        <v>0</v>
      </c>
      <c r="AC119" s="51">
        <f>IFERROR('EUROSTAT EB ktoe'!AB119*Contents!$C$5,0)</f>
        <v>0</v>
      </c>
      <c r="AD119" s="52">
        <f>IFERROR('EUROSTAT EB ktoe'!AC119*Contents!$C$5,0)</f>
        <v>0</v>
      </c>
      <c r="AE119" s="35">
        <f>IFERROR('EUROSTAT EB ktoe'!AD119*Contents!$C$5,0)</f>
        <v>30.982320000000001</v>
      </c>
      <c r="AF119" s="51">
        <f>IFERROR('EUROSTAT EB ktoe'!AE119*Contents!$C$5,0)</f>
        <v>0</v>
      </c>
      <c r="AG119" s="51">
        <f>IFERROR('EUROSTAT EB ktoe'!AF119*Contents!$C$5,0)</f>
        <v>0</v>
      </c>
      <c r="AH119" s="51">
        <f>IFERROR('EUROSTAT EB ktoe'!AG119*Contents!$C$5,0)</f>
        <v>0</v>
      </c>
      <c r="AI119" s="51">
        <f>IFERROR('EUROSTAT EB ktoe'!AH119*Contents!$C$5,0)</f>
        <v>0</v>
      </c>
      <c r="AJ119" s="51">
        <f>IFERROR('EUROSTAT EB ktoe'!AI119*Contents!$C$5,0)</f>
        <v>0</v>
      </c>
      <c r="AK119" s="51">
        <f>IFERROR('EUROSTAT EB ktoe'!AJ119*Contents!$C$5,0)</f>
        <v>0</v>
      </c>
      <c r="AL119" s="51">
        <f>IFERROR('EUROSTAT EB ktoe'!AK119*Contents!$C$5,0)</f>
        <v>0</v>
      </c>
      <c r="AM119" s="51">
        <f>IFERROR('EUROSTAT EB ktoe'!AL119*Contents!$C$5,0)</f>
        <v>29.475072000000001</v>
      </c>
      <c r="AN119" s="51">
        <f>IFERROR('EUROSTAT EB ktoe'!AM119*Contents!$C$5,0)</f>
        <v>0</v>
      </c>
      <c r="AO119" s="51">
        <f>IFERROR('EUROSTAT EB ktoe'!AN119*Contents!$C$5,0)</f>
        <v>0</v>
      </c>
      <c r="AP119" s="51">
        <f>IFERROR('EUROSTAT EB ktoe'!AO119*Contents!$C$5,0)</f>
        <v>0</v>
      </c>
      <c r="AQ119" s="51">
        <f>IFERROR('EUROSTAT EB ktoe'!AP119*Contents!$C$5,0)</f>
        <v>0</v>
      </c>
      <c r="AR119" s="51">
        <f>IFERROR('EUROSTAT EB ktoe'!AQ119*Contents!$C$5,0)</f>
        <v>0.16747200000000001</v>
      </c>
      <c r="AS119" s="51">
        <f>IFERROR('EUROSTAT EB ktoe'!AR119*Contents!$C$5,0)</f>
        <v>0</v>
      </c>
      <c r="AT119" s="51">
        <f>IFERROR('EUROSTAT EB ktoe'!AS119*Contents!$C$5,0)</f>
        <v>1.3397760000000001</v>
      </c>
      <c r="AU119" s="51">
        <f>IFERROR('EUROSTAT EB ktoe'!AT119*Contents!$C$5,0)</f>
        <v>0</v>
      </c>
      <c r="AV119" s="51">
        <f>IFERROR('EUROSTAT EB ktoe'!AU119*Contents!$C$5,0)</f>
        <v>0</v>
      </c>
      <c r="AW119" s="51">
        <f>IFERROR('EUROSTAT EB ktoe'!AV119*Contents!$C$5,0)</f>
        <v>0</v>
      </c>
      <c r="AX119" s="51">
        <f>IFERROR('EUROSTAT EB ktoe'!AW119*Contents!$C$5,0)</f>
        <v>0</v>
      </c>
      <c r="AY119" s="51">
        <f>IFERROR('EUROSTAT EB ktoe'!AX119*Contents!$C$5,0)</f>
        <v>0</v>
      </c>
      <c r="AZ119" s="51">
        <f>IFERROR('EUROSTAT EB ktoe'!AY119*Contents!$C$5,0)</f>
        <v>0</v>
      </c>
      <c r="BA119" s="51">
        <f>IFERROR('EUROSTAT EB ktoe'!AZ119*Contents!$C$5,0)</f>
        <v>0</v>
      </c>
      <c r="BB119" s="52">
        <f>IFERROR('EUROSTAT EB ktoe'!BA119*Contents!$C$5,0)</f>
        <v>4735.8569520000001</v>
      </c>
      <c r="BC119" s="35">
        <f>IFERROR('EUROSTAT EB ktoe'!BB119*Contents!$C$5,0)</f>
        <v>1801.7475120000001</v>
      </c>
      <c r="BD119" s="51">
        <f>IFERROR('EUROSTAT EB ktoe'!BC119*Contents!$C$5,0)</f>
        <v>0</v>
      </c>
      <c r="BE119" s="51">
        <f>IFERROR('EUROSTAT EB ktoe'!BD119*Contents!$C$5,0)</f>
        <v>0</v>
      </c>
      <c r="BF119" s="51">
        <f>IFERROR('EUROSTAT EB ktoe'!BE119*Contents!$C$5,0)</f>
        <v>0</v>
      </c>
      <c r="BG119" s="51">
        <f>IFERROR('EUROSTAT EB ktoe'!BF119*Contents!$C$5,0)</f>
        <v>0</v>
      </c>
      <c r="BH119" s="51">
        <f>IFERROR('EUROSTAT EB ktoe'!BG119*Contents!$C$5,0)</f>
        <v>0</v>
      </c>
      <c r="BI119" s="51">
        <f>IFERROR('EUROSTAT EB ktoe'!BH119*Contents!$C$5,0)</f>
        <v>0</v>
      </c>
      <c r="BJ119" s="51">
        <f>IFERROR('EUROSTAT EB ktoe'!BI119*Contents!$C$5,0)</f>
        <v>1687.3641360000001</v>
      </c>
      <c r="BK119" s="51">
        <f>IFERROR('EUROSTAT EB ktoe'!BJ119*Contents!$C$5,0)</f>
        <v>0</v>
      </c>
      <c r="BL119" s="51">
        <f>IFERROR('EUROSTAT EB ktoe'!BK119*Contents!$C$5,0)</f>
        <v>114.38337600000001</v>
      </c>
      <c r="BM119" s="51">
        <f>IFERROR('EUROSTAT EB ktoe'!BL119*Contents!$C$5,0)</f>
        <v>0</v>
      </c>
      <c r="BN119" s="51">
        <f>IFERROR('EUROSTAT EB ktoe'!BM119*Contents!$C$5,0)</f>
        <v>0</v>
      </c>
      <c r="BO119" s="51">
        <f>IFERROR('EUROSTAT EB ktoe'!BN119*Contents!$C$5,0)</f>
        <v>0</v>
      </c>
      <c r="BP119" s="51">
        <f>IFERROR('EUROSTAT EB ktoe'!BO119*Contents!$C$5,0)</f>
        <v>0</v>
      </c>
      <c r="BQ119" s="51">
        <f>IFERROR('EUROSTAT EB ktoe'!BP119*Contents!$C$5,0)</f>
        <v>0</v>
      </c>
      <c r="BR119" s="51">
        <f>IFERROR('EUROSTAT EB ktoe'!BQ119*Contents!$C$5,0)</f>
        <v>0</v>
      </c>
      <c r="BS119" s="51">
        <f>IFERROR('EUROSTAT EB ktoe'!BR119*Contents!$C$5,0)</f>
        <v>0</v>
      </c>
      <c r="BT119" s="51">
        <f>IFERROR('EUROSTAT EB ktoe'!BS119*Contents!$C$5,0)</f>
        <v>0</v>
      </c>
      <c r="BU119" s="36">
        <f>IFERROR('EUROSTAT EB ktoe'!BT119*Contents!$C$5,0)</f>
        <v>0</v>
      </c>
      <c r="BV119" s="35">
        <f>IFERROR('EUROSTAT EB ktoe'!BU119*Contents!$C$5,0)</f>
        <v>0</v>
      </c>
      <c r="BW119" s="51">
        <f>IFERROR('EUROSTAT EB ktoe'!BV119*Contents!$C$5,0)</f>
        <v>0</v>
      </c>
      <c r="BX119" s="51">
        <f>IFERROR('EUROSTAT EB ktoe'!BW119*Contents!$C$5,0)</f>
        <v>0</v>
      </c>
      <c r="BY119" s="52">
        <f>IFERROR('EUROSTAT EB ktoe'!BX119*Contents!$C$5,0)</f>
        <v>0</v>
      </c>
      <c r="BZ119" s="52">
        <f>IFERROR('EUROSTAT EB ktoe'!BY119*Contents!$C$5,0)</f>
        <v>92.318940000000012</v>
      </c>
      <c r="CA119" s="52">
        <f>IFERROR('EUROSTAT EB ktoe'!BZ119*Contents!$C$5,0)</f>
        <v>7413.5667599999997</v>
      </c>
      <c r="CB119" s="53">
        <f>IFERROR('EUROSTAT EB ktoe'!CA119*Contents!$C$5,0)</f>
        <v>11323.074996000001</v>
      </c>
      <c r="CC119" s="52">
        <f>IFERROR('EUROSTAT EB ktoe'!CB119*Contents!$C$5,0)</f>
        <v>2215.5289560000001</v>
      </c>
    </row>
    <row r="120" spans="1:81" ht="11.25" customHeight="1" x14ac:dyDescent="0.2">
      <c r="A120" s="47" t="s">
        <v>146</v>
      </c>
      <c r="B120" s="48" t="s">
        <v>349</v>
      </c>
      <c r="C120" s="48"/>
      <c r="D120" s="48"/>
      <c r="E120" s="48"/>
      <c r="F120" s="48"/>
      <c r="G120" s="49"/>
      <c r="H120" s="50" t="s">
        <v>350</v>
      </c>
      <c r="I120" s="167" t="s">
        <v>594</v>
      </c>
      <c r="J120" s="35">
        <f>IFERROR('EUROSTAT EB ktoe'!I120*Contents!$C$5,0)</f>
        <v>457737.35929200007</v>
      </c>
      <c r="K120" s="35">
        <f>IFERROR('EUROSTAT EB ktoe'!J120*Contents!$C$5,0)</f>
        <v>0</v>
      </c>
      <c r="L120" s="51">
        <f>IFERROR('EUROSTAT EB ktoe'!K120*Contents!$C$5,0)</f>
        <v>0</v>
      </c>
      <c r="M120" s="51">
        <f>IFERROR('EUROSTAT EB ktoe'!L120*Contents!$C$5,0)</f>
        <v>0</v>
      </c>
      <c r="N120" s="51">
        <f>IFERROR('EUROSTAT EB ktoe'!M120*Contents!$C$5,0)</f>
        <v>0</v>
      </c>
      <c r="O120" s="51">
        <f>IFERROR('EUROSTAT EB ktoe'!N120*Contents!$C$5,0)</f>
        <v>0</v>
      </c>
      <c r="P120" s="51">
        <f>IFERROR('EUROSTAT EB ktoe'!O120*Contents!$C$5,0)</f>
        <v>0</v>
      </c>
      <c r="Q120" s="51">
        <f>IFERROR('EUROSTAT EB ktoe'!P120*Contents!$C$5,0)</f>
        <v>0</v>
      </c>
      <c r="R120" s="51">
        <f>IFERROR('EUROSTAT EB ktoe'!Q120*Contents!$C$5,0)</f>
        <v>0</v>
      </c>
      <c r="S120" s="51">
        <f>IFERROR('EUROSTAT EB ktoe'!R120*Contents!$C$5,0)</f>
        <v>0</v>
      </c>
      <c r="T120" s="51">
        <f>IFERROR('EUROSTAT EB ktoe'!S120*Contents!$C$5,0)</f>
        <v>0</v>
      </c>
      <c r="U120" s="51">
        <f>IFERROR('EUROSTAT EB ktoe'!T120*Contents!$C$5,0)</f>
        <v>0</v>
      </c>
      <c r="V120" s="35">
        <f>IFERROR('EUROSTAT EB ktoe'!U120*Contents!$C$5,0)</f>
        <v>0</v>
      </c>
      <c r="W120" s="51">
        <f>IFERROR('EUROSTAT EB ktoe'!V120*Contents!$C$5,0)</f>
        <v>0</v>
      </c>
      <c r="X120" s="51">
        <f>IFERROR('EUROSTAT EB ktoe'!W120*Contents!$C$5,0)</f>
        <v>0</v>
      </c>
      <c r="Y120" s="51">
        <f>IFERROR('EUROSTAT EB ktoe'!X120*Contents!$C$5,0)</f>
        <v>0</v>
      </c>
      <c r="Z120" s="51">
        <f>IFERROR('EUROSTAT EB ktoe'!Y120*Contents!$C$5,0)</f>
        <v>0</v>
      </c>
      <c r="AA120" s="35">
        <f>IFERROR('EUROSTAT EB ktoe'!Z120*Contents!$C$5,0)</f>
        <v>0</v>
      </c>
      <c r="AB120" s="51">
        <f>IFERROR('EUROSTAT EB ktoe'!AA120*Contents!$C$5,0)</f>
        <v>0</v>
      </c>
      <c r="AC120" s="51">
        <f>IFERROR('EUROSTAT EB ktoe'!AB120*Contents!$C$5,0)</f>
        <v>0</v>
      </c>
      <c r="AD120" s="52">
        <f>IFERROR('EUROSTAT EB ktoe'!AC120*Contents!$C$5,0)</f>
        <v>0</v>
      </c>
      <c r="AE120" s="35">
        <f>IFERROR('EUROSTAT EB ktoe'!AD120*Contents!$C$5,0)</f>
        <v>420759.081144</v>
      </c>
      <c r="AF120" s="51">
        <f>IFERROR('EUROSTAT EB ktoe'!AE120*Contents!$C$5,0)</f>
        <v>0</v>
      </c>
      <c r="AG120" s="51">
        <f>IFERROR('EUROSTAT EB ktoe'!AF120*Contents!$C$5,0)</f>
        <v>0</v>
      </c>
      <c r="AH120" s="51">
        <f>IFERROR('EUROSTAT EB ktoe'!AG120*Contents!$C$5,0)</f>
        <v>0</v>
      </c>
      <c r="AI120" s="51">
        <f>IFERROR('EUROSTAT EB ktoe'!AH120*Contents!$C$5,0)</f>
        <v>0</v>
      </c>
      <c r="AJ120" s="51">
        <f>IFERROR('EUROSTAT EB ktoe'!AI120*Contents!$C$5,0)</f>
        <v>0</v>
      </c>
      <c r="AK120" s="51">
        <f>IFERROR('EUROSTAT EB ktoe'!AJ120*Contents!$C$5,0)</f>
        <v>0</v>
      </c>
      <c r="AL120" s="51">
        <f>IFERROR('EUROSTAT EB ktoe'!AK120*Contents!$C$5,0)</f>
        <v>0</v>
      </c>
      <c r="AM120" s="51">
        <f>IFERROR('EUROSTAT EB ktoe'!AL120*Contents!$C$5,0)</f>
        <v>5781.8451960000002</v>
      </c>
      <c r="AN120" s="51">
        <f>IFERROR('EUROSTAT EB ktoe'!AM120*Contents!$C$5,0)</f>
        <v>174896.24309999999</v>
      </c>
      <c r="AO120" s="51">
        <f>IFERROR('EUROSTAT EB ktoe'!AN120*Contents!$C$5,0)</f>
        <v>29.600676</v>
      </c>
      <c r="AP120" s="51">
        <f>IFERROR('EUROSTAT EB ktoe'!AO120*Contents!$C$5,0)</f>
        <v>0</v>
      </c>
      <c r="AQ120" s="51">
        <f>IFERROR('EUROSTAT EB ktoe'!AP120*Contents!$C$5,0)</f>
        <v>414.74440800000002</v>
      </c>
      <c r="AR120" s="51">
        <f>IFERROR('EUROSTAT EB ktoe'!AQ120*Contents!$C$5,0)</f>
        <v>0</v>
      </c>
      <c r="AS120" s="51">
        <f>IFERROR('EUROSTAT EB ktoe'!AR120*Contents!$C$5,0)</f>
        <v>0</v>
      </c>
      <c r="AT120" s="51">
        <f>IFERROR('EUROSTAT EB ktoe'!AS120*Contents!$C$5,0)</f>
        <v>239636.68963199999</v>
      </c>
      <c r="AU120" s="51">
        <f>IFERROR('EUROSTAT EB ktoe'!AT120*Contents!$C$5,0)</f>
        <v>0</v>
      </c>
      <c r="AV120" s="51">
        <f>IFERROR('EUROSTAT EB ktoe'!AU120*Contents!$C$5,0)</f>
        <v>0</v>
      </c>
      <c r="AW120" s="51">
        <f>IFERROR('EUROSTAT EB ktoe'!AV120*Contents!$C$5,0)</f>
        <v>0</v>
      </c>
      <c r="AX120" s="51">
        <f>IFERROR('EUROSTAT EB ktoe'!AW120*Contents!$C$5,0)</f>
        <v>0</v>
      </c>
      <c r="AY120" s="51">
        <f>IFERROR('EUROSTAT EB ktoe'!AX120*Contents!$C$5,0)</f>
        <v>0</v>
      </c>
      <c r="AZ120" s="51">
        <f>IFERROR('EUROSTAT EB ktoe'!AY120*Contents!$C$5,0)</f>
        <v>0</v>
      </c>
      <c r="BA120" s="51">
        <f>IFERROR('EUROSTAT EB ktoe'!AZ120*Contents!$C$5,0)</f>
        <v>0</v>
      </c>
      <c r="BB120" s="52">
        <f>IFERROR('EUROSTAT EB ktoe'!BA120*Contents!$C$5,0)</f>
        <v>2671.0109280000001</v>
      </c>
      <c r="BC120" s="35">
        <f>IFERROR('EUROSTAT EB ktoe'!BB120*Contents!$C$5,0)</f>
        <v>25798.307976000004</v>
      </c>
      <c r="BD120" s="51">
        <f>IFERROR('EUROSTAT EB ktoe'!BC120*Contents!$C$5,0)</f>
        <v>0</v>
      </c>
      <c r="BE120" s="51">
        <f>IFERROR('EUROSTAT EB ktoe'!BD120*Contents!$C$5,0)</f>
        <v>0</v>
      </c>
      <c r="BF120" s="51">
        <f>IFERROR('EUROSTAT EB ktoe'!BE120*Contents!$C$5,0)</f>
        <v>0</v>
      </c>
      <c r="BG120" s="51">
        <f>IFERROR('EUROSTAT EB ktoe'!BF120*Contents!$C$5,0)</f>
        <v>0</v>
      </c>
      <c r="BH120" s="51">
        <f>IFERROR('EUROSTAT EB ktoe'!BG120*Contents!$C$5,0)</f>
        <v>0</v>
      </c>
      <c r="BI120" s="51">
        <f>IFERROR('EUROSTAT EB ktoe'!BH120*Contents!$C$5,0)</f>
        <v>0</v>
      </c>
      <c r="BJ120" s="51">
        <f>IFERROR('EUROSTAT EB ktoe'!BI120*Contents!$C$5,0)</f>
        <v>0</v>
      </c>
      <c r="BK120" s="51">
        <f>IFERROR('EUROSTAT EB ktoe'!BJ120*Contents!$C$5,0)</f>
        <v>0</v>
      </c>
      <c r="BL120" s="51">
        <f>IFERROR('EUROSTAT EB ktoe'!BK120*Contents!$C$5,0)</f>
        <v>0</v>
      </c>
      <c r="BM120" s="51">
        <f>IFERROR('EUROSTAT EB ktoe'!BL120*Contents!$C$5,0)</f>
        <v>0</v>
      </c>
      <c r="BN120" s="51">
        <f>IFERROR('EUROSTAT EB ktoe'!BM120*Contents!$C$5,0)</f>
        <v>0</v>
      </c>
      <c r="BO120" s="51">
        <f>IFERROR('EUROSTAT EB ktoe'!BN120*Contents!$C$5,0)</f>
        <v>8320.8881880000008</v>
      </c>
      <c r="BP120" s="51">
        <f>IFERROR('EUROSTAT EB ktoe'!BO120*Contents!$C$5,0)</f>
        <v>0</v>
      </c>
      <c r="BQ120" s="51">
        <f>IFERROR('EUROSTAT EB ktoe'!BP120*Contents!$C$5,0)</f>
        <v>17477.419787999999</v>
      </c>
      <c r="BR120" s="51">
        <f>IFERROR('EUROSTAT EB ktoe'!BQ120*Contents!$C$5,0)</f>
        <v>0</v>
      </c>
      <c r="BS120" s="51">
        <f>IFERROR('EUROSTAT EB ktoe'!BR120*Contents!$C$5,0)</f>
        <v>0</v>
      </c>
      <c r="BT120" s="51">
        <f>IFERROR('EUROSTAT EB ktoe'!BS120*Contents!$C$5,0)</f>
        <v>0</v>
      </c>
      <c r="BU120" s="36">
        <f>IFERROR('EUROSTAT EB ktoe'!BT120*Contents!$C$5,0)</f>
        <v>0</v>
      </c>
      <c r="BV120" s="35">
        <f>IFERROR('EUROSTAT EB ktoe'!BU120*Contents!$C$5,0)</f>
        <v>0</v>
      </c>
      <c r="BW120" s="51">
        <f>IFERROR('EUROSTAT EB ktoe'!BV120*Contents!$C$5,0)</f>
        <v>0</v>
      </c>
      <c r="BX120" s="51">
        <f>IFERROR('EUROSTAT EB ktoe'!BW120*Contents!$C$5,0)</f>
        <v>0</v>
      </c>
      <c r="BY120" s="52">
        <f>IFERROR('EUROSTAT EB ktoe'!BX120*Contents!$C$5,0)</f>
        <v>0</v>
      </c>
      <c r="BZ120" s="52">
        <f>IFERROR('EUROSTAT EB ktoe'!BY120*Contents!$C$5,0)</f>
        <v>0</v>
      </c>
      <c r="CA120" s="52">
        <f>IFERROR('EUROSTAT EB ktoe'!BZ120*Contents!$C$5,0)</f>
        <v>8508.9173760000012</v>
      </c>
      <c r="CB120" s="53">
        <f>IFERROR('EUROSTAT EB ktoe'!CA120*Contents!$C$5,0)</f>
        <v>430023.50657999999</v>
      </c>
      <c r="CC120" s="52">
        <f>IFERROR('EUROSTAT EB ktoe'!CB120*Contents!$C$5,0)</f>
        <v>26242.485588000003</v>
      </c>
    </row>
    <row r="121" spans="1:81" ht="11.25" customHeight="1" x14ac:dyDescent="0.2">
      <c r="A121" s="83"/>
      <c r="B121" s="47" t="s">
        <v>146</v>
      </c>
      <c r="C121" s="48" t="s">
        <v>351</v>
      </c>
      <c r="D121" s="48"/>
      <c r="E121" s="48"/>
      <c r="F121" s="48"/>
      <c r="G121" s="49"/>
      <c r="H121" s="50" t="s">
        <v>352</v>
      </c>
      <c r="I121" s="167" t="s">
        <v>595</v>
      </c>
      <c r="J121" s="35">
        <f>IFERROR('EUROSTAT EB ktoe'!I121*Contents!$C$5,0)</f>
        <v>6787.6820280000011</v>
      </c>
      <c r="K121" s="35">
        <f>IFERROR('EUROSTAT EB ktoe'!J121*Contents!$C$5,0)</f>
        <v>0</v>
      </c>
      <c r="L121" s="51">
        <f>IFERROR('EUROSTAT EB ktoe'!K121*Contents!$C$5,0)</f>
        <v>0</v>
      </c>
      <c r="M121" s="51">
        <f>IFERROR('EUROSTAT EB ktoe'!L121*Contents!$C$5,0)</f>
        <v>0</v>
      </c>
      <c r="N121" s="51">
        <f>IFERROR('EUROSTAT EB ktoe'!M121*Contents!$C$5,0)</f>
        <v>0</v>
      </c>
      <c r="O121" s="51">
        <f>IFERROR('EUROSTAT EB ktoe'!N121*Contents!$C$5,0)</f>
        <v>0</v>
      </c>
      <c r="P121" s="51">
        <f>IFERROR('EUROSTAT EB ktoe'!O121*Contents!$C$5,0)</f>
        <v>0</v>
      </c>
      <c r="Q121" s="51">
        <f>IFERROR('EUROSTAT EB ktoe'!P121*Contents!$C$5,0)</f>
        <v>0</v>
      </c>
      <c r="R121" s="51">
        <f>IFERROR('EUROSTAT EB ktoe'!Q121*Contents!$C$5,0)</f>
        <v>0</v>
      </c>
      <c r="S121" s="51">
        <f>IFERROR('EUROSTAT EB ktoe'!R121*Contents!$C$5,0)</f>
        <v>0</v>
      </c>
      <c r="T121" s="51">
        <f>IFERROR('EUROSTAT EB ktoe'!S121*Contents!$C$5,0)</f>
        <v>0</v>
      </c>
      <c r="U121" s="51">
        <f>IFERROR('EUROSTAT EB ktoe'!T121*Contents!$C$5,0)</f>
        <v>0</v>
      </c>
      <c r="V121" s="35">
        <f>IFERROR('EUROSTAT EB ktoe'!U121*Contents!$C$5,0)</f>
        <v>0</v>
      </c>
      <c r="W121" s="51">
        <f>IFERROR('EUROSTAT EB ktoe'!V121*Contents!$C$5,0)</f>
        <v>0</v>
      </c>
      <c r="X121" s="51">
        <f>IFERROR('EUROSTAT EB ktoe'!W121*Contents!$C$5,0)</f>
        <v>0</v>
      </c>
      <c r="Y121" s="51">
        <f>IFERROR('EUROSTAT EB ktoe'!X121*Contents!$C$5,0)</f>
        <v>0</v>
      </c>
      <c r="Z121" s="51">
        <f>IFERROR('EUROSTAT EB ktoe'!Y121*Contents!$C$5,0)</f>
        <v>0</v>
      </c>
      <c r="AA121" s="35">
        <f>IFERROR('EUROSTAT EB ktoe'!Z121*Contents!$C$5,0)</f>
        <v>0</v>
      </c>
      <c r="AB121" s="51">
        <f>IFERROR('EUROSTAT EB ktoe'!AA121*Contents!$C$5,0)</f>
        <v>0</v>
      </c>
      <c r="AC121" s="51">
        <f>IFERROR('EUROSTAT EB ktoe'!AB121*Contents!$C$5,0)</f>
        <v>0</v>
      </c>
      <c r="AD121" s="52">
        <f>IFERROR('EUROSTAT EB ktoe'!AC121*Contents!$C$5,0)</f>
        <v>0</v>
      </c>
      <c r="AE121" s="35">
        <f>IFERROR('EUROSTAT EB ktoe'!AD121*Contents!$C$5,0)</f>
        <v>904.76747999999998</v>
      </c>
      <c r="AF121" s="51">
        <f>IFERROR('EUROSTAT EB ktoe'!AE121*Contents!$C$5,0)</f>
        <v>0</v>
      </c>
      <c r="AG121" s="51">
        <f>IFERROR('EUROSTAT EB ktoe'!AF121*Contents!$C$5,0)</f>
        <v>0</v>
      </c>
      <c r="AH121" s="51">
        <f>IFERROR('EUROSTAT EB ktoe'!AG121*Contents!$C$5,0)</f>
        <v>0</v>
      </c>
      <c r="AI121" s="51">
        <f>IFERROR('EUROSTAT EB ktoe'!AH121*Contents!$C$5,0)</f>
        <v>0</v>
      </c>
      <c r="AJ121" s="51">
        <f>IFERROR('EUROSTAT EB ktoe'!AI121*Contents!$C$5,0)</f>
        <v>0</v>
      </c>
      <c r="AK121" s="51">
        <f>IFERROR('EUROSTAT EB ktoe'!AJ121*Contents!$C$5,0)</f>
        <v>0</v>
      </c>
      <c r="AL121" s="51">
        <f>IFERROR('EUROSTAT EB ktoe'!AK121*Contents!$C$5,0)</f>
        <v>0</v>
      </c>
      <c r="AM121" s="51">
        <f>IFERROR('EUROSTAT EB ktoe'!AL121*Contents!$C$5,0)</f>
        <v>0</v>
      </c>
      <c r="AN121" s="51">
        <f>IFERROR('EUROSTAT EB ktoe'!AM121*Contents!$C$5,0)</f>
        <v>0</v>
      </c>
      <c r="AO121" s="51">
        <f>IFERROR('EUROSTAT EB ktoe'!AN121*Contents!$C$5,0)</f>
        <v>0</v>
      </c>
      <c r="AP121" s="51">
        <f>IFERROR('EUROSTAT EB ktoe'!AO121*Contents!$C$5,0)</f>
        <v>0</v>
      </c>
      <c r="AQ121" s="51">
        <f>IFERROR('EUROSTAT EB ktoe'!AP121*Contents!$C$5,0)</f>
        <v>0</v>
      </c>
      <c r="AR121" s="51">
        <f>IFERROR('EUROSTAT EB ktoe'!AQ121*Contents!$C$5,0)</f>
        <v>0</v>
      </c>
      <c r="AS121" s="51">
        <f>IFERROR('EUROSTAT EB ktoe'!AR121*Contents!$C$5,0)</f>
        <v>0</v>
      </c>
      <c r="AT121" s="51">
        <f>IFERROR('EUROSTAT EB ktoe'!AS121*Contents!$C$5,0)</f>
        <v>904.76747999999998</v>
      </c>
      <c r="AU121" s="51">
        <f>IFERROR('EUROSTAT EB ktoe'!AT121*Contents!$C$5,0)</f>
        <v>0</v>
      </c>
      <c r="AV121" s="51">
        <f>IFERROR('EUROSTAT EB ktoe'!AU121*Contents!$C$5,0)</f>
        <v>0</v>
      </c>
      <c r="AW121" s="51">
        <f>IFERROR('EUROSTAT EB ktoe'!AV121*Contents!$C$5,0)</f>
        <v>0</v>
      </c>
      <c r="AX121" s="51">
        <f>IFERROR('EUROSTAT EB ktoe'!AW121*Contents!$C$5,0)</f>
        <v>0</v>
      </c>
      <c r="AY121" s="51">
        <f>IFERROR('EUROSTAT EB ktoe'!AX121*Contents!$C$5,0)</f>
        <v>0</v>
      </c>
      <c r="AZ121" s="51">
        <f>IFERROR('EUROSTAT EB ktoe'!AY121*Contents!$C$5,0)</f>
        <v>0</v>
      </c>
      <c r="BA121" s="51">
        <f>IFERROR('EUROSTAT EB ktoe'!AZ121*Contents!$C$5,0)</f>
        <v>0</v>
      </c>
      <c r="BB121" s="52">
        <f>IFERROR('EUROSTAT EB ktoe'!BA121*Contents!$C$5,0)</f>
        <v>0</v>
      </c>
      <c r="BC121" s="35">
        <f>IFERROR('EUROSTAT EB ktoe'!BB121*Contents!$C$5,0)</f>
        <v>68.872860000000003</v>
      </c>
      <c r="BD121" s="51">
        <f>IFERROR('EUROSTAT EB ktoe'!BC121*Contents!$C$5,0)</f>
        <v>0</v>
      </c>
      <c r="BE121" s="51">
        <f>IFERROR('EUROSTAT EB ktoe'!BD121*Contents!$C$5,0)</f>
        <v>0</v>
      </c>
      <c r="BF121" s="51">
        <f>IFERROR('EUROSTAT EB ktoe'!BE121*Contents!$C$5,0)</f>
        <v>0</v>
      </c>
      <c r="BG121" s="51">
        <f>IFERROR('EUROSTAT EB ktoe'!BF121*Contents!$C$5,0)</f>
        <v>0</v>
      </c>
      <c r="BH121" s="51">
        <f>IFERROR('EUROSTAT EB ktoe'!BG121*Contents!$C$5,0)</f>
        <v>0</v>
      </c>
      <c r="BI121" s="51">
        <f>IFERROR('EUROSTAT EB ktoe'!BH121*Contents!$C$5,0)</f>
        <v>0</v>
      </c>
      <c r="BJ121" s="51">
        <f>IFERROR('EUROSTAT EB ktoe'!BI121*Contents!$C$5,0)</f>
        <v>0</v>
      </c>
      <c r="BK121" s="51">
        <f>IFERROR('EUROSTAT EB ktoe'!BJ121*Contents!$C$5,0)</f>
        <v>0</v>
      </c>
      <c r="BL121" s="51">
        <f>IFERROR('EUROSTAT EB ktoe'!BK121*Contents!$C$5,0)</f>
        <v>0</v>
      </c>
      <c r="BM121" s="51">
        <f>IFERROR('EUROSTAT EB ktoe'!BL121*Contents!$C$5,0)</f>
        <v>0</v>
      </c>
      <c r="BN121" s="51">
        <f>IFERROR('EUROSTAT EB ktoe'!BM121*Contents!$C$5,0)</f>
        <v>0</v>
      </c>
      <c r="BO121" s="51">
        <f>IFERROR('EUROSTAT EB ktoe'!BN121*Contents!$C$5,0)</f>
        <v>0</v>
      </c>
      <c r="BP121" s="51">
        <f>IFERROR('EUROSTAT EB ktoe'!BO121*Contents!$C$5,0)</f>
        <v>0</v>
      </c>
      <c r="BQ121" s="51">
        <f>IFERROR('EUROSTAT EB ktoe'!BP121*Contents!$C$5,0)</f>
        <v>68.872860000000003</v>
      </c>
      <c r="BR121" s="51">
        <f>IFERROR('EUROSTAT EB ktoe'!BQ121*Contents!$C$5,0)</f>
        <v>0</v>
      </c>
      <c r="BS121" s="51">
        <f>IFERROR('EUROSTAT EB ktoe'!BR121*Contents!$C$5,0)</f>
        <v>0</v>
      </c>
      <c r="BT121" s="51">
        <f>IFERROR('EUROSTAT EB ktoe'!BS121*Contents!$C$5,0)</f>
        <v>0</v>
      </c>
      <c r="BU121" s="36">
        <f>IFERROR('EUROSTAT EB ktoe'!BT121*Contents!$C$5,0)</f>
        <v>0</v>
      </c>
      <c r="BV121" s="35">
        <f>IFERROR('EUROSTAT EB ktoe'!BU121*Contents!$C$5,0)</f>
        <v>0</v>
      </c>
      <c r="BW121" s="51">
        <f>IFERROR('EUROSTAT EB ktoe'!BV121*Contents!$C$5,0)</f>
        <v>0</v>
      </c>
      <c r="BX121" s="51">
        <f>IFERROR('EUROSTAT EB ktoe'!BW121*Contents!$C$5,0)</f>
        <v>0</v>
      </c>
      <c r="BY121" s="52">
        <f>IFERROR('EUROSTAT EB ktoe'!BX121*Contents!$C$5,0)</f>
        <v>0</v>
      </c>
      <c r="BZ121" s="52">
        <f>IFERROR('EUROSTAT EB ktoe'!BY121*Contents!$C$5,0)</f>
        <v>0</v>
      </c>
      <c r="CA121" s="52">
        <f>IFERROR('EUROSTAT EB ktoe'!BZ121*Contents!$C$5,0)</f>
        <v>5814.0416880000012</v>
      </c>
      <c r="CB121" s="53">
        <f>IFERROR('EUROSTAT EB ktoe'!CA121*Contents!$C$5,0)</f>
        <v>5417.9285399999999</v>
      </c>
      <c r="CC121" s="52">
        <f>IFERROR('EUROSTAT EB ktoe'!CB121*Contents!$C$5,0)</f>
        <v>364.41907200000003</v>
      </c>
    </row>
    <row r="122" spans="1:81" ht="11.25" customHeight="1" x14ac:dyDescent="0.2">
      <c r="A122" s="83"/>
      <c r="B122" s="47" t="s">
        <v>146</v>
      </c>
      <c r="C122" s="48" t="s">
        <v>353</v>
      </c>
      <c r="D122" s="48"/>
      <c r="E122" s="48"/>
      <c r="F122" s="48"/>
      <c r="G122" s="49"/>
      <c r="H122" s="50" t="s">
        <v>354</v>
      </c>
      <c r="I122" s="167" t="s">
        <v>596</v>
      </c>
      <c r="J122" s="35">
        <f>IFERROR('EUROSTAT EB ktoe'!I122*Contents!$C$5,0)</f>
        <v>438778.14724800002</v>
      </c>
      <c r="K122" s="35">
        <f>IFERROR('EUROSTAT EB ktoe'!J122*Contents!$C$5,0)</f>
        <v>0</v>
      </c>
      <c r="L122" s="51">
        <f>IFERROR('EUROSTAT EB ktoe'!K122*Contents!$C$5,0)</f>
        <v>0</v>
      </c>
      <c r="M122" s="51">
        <f>IFERROR('EUROSTAT EB ktoe'!L122*Contents!$C$5,0)</f>
        <v>0</v>
      </c>
      <c r="N122" s="51">
        <f>IFERROR('EUROSTAT EB ktoe'!M122*Contents!$C$5,0)</f>
        <v>0</v>
      </c>
      <c r="O122" s="51">
        <f>IFERROR('EUROSTAT EB ktoe'!N122*Contents!$C$5,0)</f>
        <v>0</v>
      </c>
      <c r="P122" s="51">
        <f>IFERROR('EUROSTAT EB ktoe'!O122*Contents!$C$5,0)</f>
        <v>0</v>
      </c>
      <c r="Q122" s="51">
        <f>IFERROR('EUROSTAT EB ktoe'!P122*Contents!$C$5,0)</f>
        <v>0</v>
      </c>
      <c r="R122" s="51">
        <f>IFERROR('EUROSTAT EB ktoe'!Q122*Contents!$C$5,0)</f>
        <v>0</v>
      </c>
      <c r="S122" s="51">
        <f>IFERROR('EUROSTAT EB ktoe'!R122*Contents!$C$5,0)</f>
        <v>0</v>
      </c>
      <c r="T122" s="51">
        <f>IFERROR('EUROSTAT EB ktoe'!S122*Contents!$C$5,0)</f>
        <v>0</v>
      </c>
      <c r="U122" s="51">
        <f>IFERROR('EUROSTAT EB ktoe'!T122*Contents!$C$5,0)</f>
        <v>0</v>
      </c>
      <c r="V122" s="35">
        <f>IFERROR('EUROSTAT EB ktoe'!U122*Contents!$C$5,0)</f>
        <v>0</v>
      </c>
      <c r="W122" s="51">
        <f>IFERROR('EUROSTAT EB ktoe'!V122*Contents!$C$5,0)</f>
        <v>0</v>
      </c>
      <c r="X122" s="51">
        <f>IFERROR('EUROSTAT EB ktoe'!W122*Contents!$C$5,0)</f>
        <v>0</v>
      </c>
      <c r="Y122" s="51">
        <f>IFERROR('EUROSTAT EB ktoe'!X122*Contents!$C$5,0)</f>
        <v>0</v>
      </c>
      <c r="Z122" s="51">
        <f>IFERROR('EUROSTAT EB ktoe'!Y122*Contents!$C$5,0)</f>
        <v>0</v>
      </c>
      <c r="AA122" s="35">
        <f>IFERROR('EUROSTAT EB ktoe'!Z122*Contents!$C$5,0)</f>
        <v>0</v>
      </c>
      <c r="AB122" s="51">
        <f>IFERROR('EUROSTAT EB ktoe'!AA122*Contents!$C$5,0)</f>
        <v>0</v>
      </c>
      <c r="AC122" s="51">
        <f>IFERROR('EUROSTAT EB ktoe'!AB122*Contents!$C$5,0)</f>
        <v>0</v>
      </c>
      <c r="AD122" s="52">
        <f>IFERROR('EUROSTAT EB ktoe'!AC122*Contents!$C$5,0)</f>
        <v>0</v>
      </c>
      <c r="AE122" s="35">
        <f>IFERROR('EUROSTAT EB ktoe'!AD122*Contents!$C$5,0)</f>
        <v>407800.39086000004</v>
      </c>
      <c r="AF122" s="51">
        <f>IFERROR('EUROSTAT EB ktoe'!AE122*Contents!$C$5,0)</f>
        <v>0</v>
      </c>
      <c r="AG122" s="51">
        <f>IFERROR('EUROSTAT EB ktoe'!AF122*Contents!$C$5,0)</f>
        <v>0</v>
      </c>
      <c r="AH122" s="51">
        <f>IFERROR('EUROSTAT EB ktoe'!AG122*Contents!$C$5,0)</f>
        <v>0</v>
      </c>
      <c r="AI122" s="51">
        <f>IFERROR('EUROSTAT EB ktoe'!AH122*Contents!$C$5,0)</f>
        <v>0</v>
      </c>
      <c r="AJ122" s="51">
        <f>IFERROR('EUROSTAT EB ktoe'!AI122*Contents!$C$5,0)</f>
        <v>0</v>
      </c>
      <c r="AK122" s="51">
        <f>IFERROR('EUROSTAT EB ktoe'!AJ122*Contents!$C$5,0)</f>
        <v>0</v>
      </c>
      <c r="AL122" s="51">
        <f>IFERROR('EUROSTAT EB ktoe'!AK122*Contents!$C$5,0)</f>
        <v>0</v>
      </c>
      <c r="AM122" s="51">
        <f>IFERROR('EUROSTAT EB ktoe'!AL122*Contents!$C$5,0)</f>
        <v>5781.8451960000002</v>
      </c>
      <c r="AN122" s="51">
        <f>IFERROR('EUROSTAT EB ktoe'!AM122*Contents!$C$5,0)</f>
        <v>174896.24309999999</v>
      </c>
      <c r="AO122" s="51">
        <f>IFERROR('EUROSTAT EB ktoe'!AN122*Contents!$C$5,0)</f>
        <v>0</v>
      </c>
      <c r="AP122" s="51">
        <f>IFERROR('EUROSTAT EB ktoe'!AO122*Contents!$C$5,0)</f>
        <v>0</v>
      </c>
      <c r="AQ122" s="51">
        <f>IFERROR('EUROSTAT EB ktoe'!AP122*Contents!$C$5,0)</f>
        <v>0</v>
      </c>
      <c r="AR122" s="51">
        <f>IFERROR('EUROSTAT EB ktoe'!AQ122*Contents!$C$5,0)</f>
        <v>0</v>
      </c>
      <c r="AS122" s="51">
        <f>IFERROR('EUROSTAT EB ktoe'!AR122*Contents!$C$5,0)</f>
        <v>0</v>
      </c>
      <c r="AT122" s="51">
        <f>IFERROR('EUROSTAT EB ktoe'!AS122*Contents!$C$5,0)</f>
        <v>227122.30256400001</v>
      </c>
      <c r="AU122" s="51">
        <f>IFERROR('EUROSTAT EB ktoe'!AT122*Contents!$C$5,0)</f>
        <v>0</v>
      </c>
      <c r="AV122" s="51">
        <f>IFERROR('EUROSTAT EB ktoe'!AU122*Contents!$C$5,0)</f>
        <v>0</v>
      </c>
      <c r="AW122" s="51">
        <f>IFERROR('EUROSTAT EB ktoe'!AV122*Contents!$C$5,0)</f>
        <v>0</v>
      </c>
      <c r="AX122" s="51">
        <f>IFERROR('EUROSTAT EB ktoe'!AW122*Contents!$C$5,0)</f>
        <v>0</v>
      </c>
      <c r="AY122" s="51">
        <f>IFERROR('EUROSTAT EB ktoe'!AX122*Contents!$C$5,0)</f>
        <v>0</v>
      </c>
      <c r="AZ122" s="51">
        <f>IFERROR('EUROSTAT EB ktoe'!AY122*Contents!$C$5,0)</f>
        <v>0</v>
      </c>
      <c r="BA122" s="51">
        <f>IFERROR('EUROSTAT EB ktoe'!AZ122*Contents!$C$5,0)</f>
        <v>0</v>
      </c>
      <c r="BB122" s="52">
        <f>IFERROR('EUROSTAT EB ktoe'!BA122*Contents!$C$5,0)</f>
        <v>2671.0109280000001</v>
      </c>
      <c r="BC122" s="35">
        <f>IFERROR('EUROSTAT EB ktoe'!BB122*Contents!$C$5,0)</f>
        <v>25611.869772000002</v>
      </c>
      <c r="BD122" s="51">
        <f>IFERROR('EUROSTAT EB ktoe'!BC122*Contents!$C$5,0)</f>
        <v>0</v>
      </c>
      <c r="BE122" s="51">
        <f>IFERROR('EUROSTAT EB ktoe'!BD122*Contents!$C$5,0)</f>
        <v>0</v>
      </c>
      <c r="BF122" s="51">
        <f>IFERROR('EUROSTAT EB ktoe'!BE122*Contents!$C$5,0)</f>
        <v>0</v>
      </c>
      <c r="BG122" s="51">
        <f>IFERROR('EUROSTAT EB ktoe'!BF122*Contents!$C$5,0)</f>
        <v>0</v>
      </c>
      <c r="BH122" s="51">
        <f>IFERROR('EUROSTAT EB ktoe'!BG122*Contents!$C$5,0)</f>
        <v>0</v>
      </c>
      <c r="BI122" s="51">
        <f>IFERROR('EUROSTAT EB ktoe'!BH122*Contents!$C$5,0)</f>
        <v>0</v>
      </c>
      <c r="BJ122" s="51">
        <f>IFERROR('EUROSTAT EB ktoe'!BI122*Contents!$C$5,0)</f>
        <v>0</v>
      </c>
      <c r="BK122" s="51">
        <f>IFERROR('EUROSTAT EB ktoe'!BJ122*Contents!$C$5,0)</f>
        <v>0</v>
      </c>
      <c r="BL122" s="51">
        <f>IFERROR('EUROSTAT EB ktoe'!BK122*Contents!$C$5,0)</f>
        <v>0</v>
      </c>
      <c r="BM122" s="51">
        <f>IFERROR('EUROSTAT EB ktoe'!BL122*Contents!$C$5,0)</f>
        <v>0</v>
      </c>
      <c r="BN122" s="51">
        <f>IFERROR('EUROSTAT EB ktoe'!BM122*Contents!$C$5,0)</f>
        <v>0</v>
      </c>
      <c r="BO122" s="51">
        <f>IFERROR('EUROSTAT EB ktoe'!BN122*Contents!$C$5,0)</f>
        <v>8320.8881880000008</v>
      </c>
      <c r="BP122" s="51">
        <f>IFERROR('EUROSTAT EB ktoe'!BO122*Contents!$C$5,0)</f>
        <v>0</v>
      </c>
      <c r="BQ122" s="51">
        <f>IFERROR('EUROSTAT EB ktoe'!BP122*Contents!$C$5,0)</f>
        <v>17290.939716000001</v>
      </c>
      <c r="BR122" s="51">
        <f>IFERROR('EUROSTAT EB ktoe'!BQ122*Contents!$C$5,0)</f>
        <v>0</v>
      </c>
      <c r="BS122" s="51">
        <f>IFERROR('EUROSTAT EB ktoe'!BR122*Contents!$C$5,0)</f>
        <v>0</v>
      </c>
      <c r="BT122" s="51">
        <f>IFERROR('EUROSTAT EB ktoe'!BS122*Contents!$C$5,0)</f>
        <v>0</v>
      </c>
      <c r="BU122" s="36">
        <f>IFERROR('EUROSTAT EB ktoe'!BT122*Contents!$C$5,0)</f>
        <v>0</v>
      </c>
      <c r="BV122" s="35">
        <f>IFERROR('EUROSTAT EB ktoe'!BU122*Contents!$C$5,0)</f>
        <v>0</v>
      </c>
      <c r="BW122" s="51">
        <f>IFERROR('EUROSTAT EB ktoe'!BV122*Contents!$C$5,0)</f>
        <v>0</v>
      </c>
      <c r="BX122" s="51">
        <f>IFERROR('EUROSTAT EB ktoe'!BW122*Contents!$C$5,0)</f>
        <v>0</v>
      </c>
      <c r="BY122" s="52">
        <f>IFERROR('EUROSTAT EB ktoe'!BX122*Contents!$C$5,0)</f>
        <v>0</v>
      </c>
      <c r="BZ122" s="52">
        <f>IFERROR('EUROSTAT EB ktoe'!BY122*Contents!$C$5,0)</f>
        <v>0</v>
      </c>
      <c r="CA122" s="52">
        <f>IFERROR('EUROSTAT EB ktoe'!BZ122*Contents!$C$5,0)</f>
        <v>2694.8756880000001</v>
      </c>
      <c r="CB122" s="53">
        <f>IFERROR('EUROSTAT EB ktoe'!CA122*Contents!$C$5,0)</f>
        <v>412551.61336800002</v>
      </c>
      <c r="CC122" s="52">
        <f>IFERROR('EUROSTAT EB ktoe'!CB122*Contents!$C$5,0)</f>
        <v>25760.501172</v>
      </c>
    </row>
    <row r="123" spans="1:81" ht="11.25" customHeight="1" x14ac:dyDescent="0.2">
      <c r="A123" s="83"/>
      <c r="B123" s="47" t="s">
        <v>146</v>
      </c>
      <c r="C123" s="48" t="s">
        <v>355</v>
      </c>
      <c r="D123" s="48"/>
      <c r="E123" s="48"/>
      <c r="F123" s="48"/>
      <c r="G123" s="49"/>
      <c r="H123" s="50" t="s">
        <v>356</v>
      </c>
      <c r="I123" s="167" t="s">
        <v>597</v>
      </c>
      <c r="J123" s="35">
        <f>IFERROR('EUROSTAT EB ktoe'!I123*Contents!$C$5,0)</f>
        <v>444.34508399999999</v>
      </c>
      <c r="K123" s="35">
        <f>IFERROR('EUROSTAT EB ktoe'!J123*Contents!$C$5,0)</f>
        <v>0</v>
      </c>
      <c r="L123" s="51">
        <f>IFERROR('EUROSTAT EB ktoe'!K123*Contents!$C$5,0)</f>
        <v>0</v>
      </c>
      <c r="M123" s="51">
        <f>IFERROR('EUROSTAT EB ktoe'!L123*Contents!$C$5,0)</f>
        <v>0</v>
      </c>
      <c r="N123" s="51">
        <f>IFERROR('EUROSTAT EB ktoe'!M123*Contents!$C$5,0)</f>
        <v>0</v>
      </c>
      <c r="O123" s="51">
        <f>IFERROR('EUROSTAT EB ktoe'!N123*Contents!$C$5,0)</f>
        <v>0</v>
      </c>
      <c r="P123" s="51">
        <f>IFERROR('EUROSTAT EB ktoe'!O123*Contents!$C$5,0)</f>
        <v>0</v>
      </c>
      <c r="Q123" s="51">
        <f>IFERROR('EUROSTAT EB ktoe'!P123*Contents!$C$5,0)</f>
        <v>0</v>
      </c>
      <c r="R123" s="51">
        <f>IFERROR('EUROSTAT EB ktoe'!Q123*Contents!$C$5,0)</f>
        <v>0</v>
      </c>
      <c r="S123" s="51">
        <f>IFERROR('EUROSTAT EB ktoe'!R123*Contents!$C$5,0)</f>
        <v>0</v>
      </c>
      <c r="T123" s="51">
        <f>IFERROR('EUROSTAT EB ktoe'!S123*Contents!$C$5,0)</f>
        <v>0</v>
      </c>
      <c r="U123" s="51">
        <f>IFERROR('EUROSTAT EB ktoe'!T123*Contents!$C$5,0)</f>
        <v>0</v>
      </c>
      <c r="V123" s="35">
        <f>IFERROR('EUROSTAT EB ktoe'!U123*Contents!$C$5,0)</f>
        <v>0</v>
      </c>
      <c r="W123" s="51">
        <f>IFERROR('EUROSTAT EB ktoe'!V123*Contents!$C$5,0)</f>
        <v>0</v>
      </c>
      <c r="X123" s="51">
        <f>IFERROR('EUROSTAT EB ktoe'!W123*Contents!$C$5,0)</f>
        <v>0</v>
      </c>
      <c r="Y123" s="51">
        <f>IFERROR('EUROSTAT EB ktoe'!X123*Contents!$C$5,0)</f>
        <v>0</v>
      </c>
      <c r="Z123" s="51">
        <f>IFERROR('EUROSTAT EB ktoe'!Y123*Contents!$C$5,0)</f>
        <v>0</v>
      </c>
      <c r="AA123" s="35">
        <f>IFERROR('EUROSTAT EB ktoe'!Z123*Contents!$C$5,0)</f>
        <v>0</v>
      </c>
      <c r="AB123" s="51">
        <f>IFERROR('EUROSTAT EB ktoe'!AA123*Contents!$C$5,0)</f>
        <v>0</v>
      </c>
      <c r="AC123" s="51">
        <f>IFERROR('EUROSTAT EB ktoe'!AB123*Contents!$C$5,0)</f>
        <v>0</v>
      </c>
      <c r="AD123" s="52">
        <f>IFERROR('EUROSTAT EB ktoe'!AC123*Contents!$C$5,0)</f>
        <v>0</v>
      </c>
      <c r="AE123" s="35">
        <f>IFERROR('EUROSTAT EB ktoe'!AD123*Contents!$C$5,0)</f>
        <v>444.34508399999999</v>
      </c>
      <c r="AF123" s="51">
        <f>IFERROR('EUROSTAT EB ktoe'!AE123*Contents!$C$5,0)</f>
        <v>0</v>
      </c>
      <c r="AG123" s="51">
        <f>IFERROR('EUROSTAT EB ktoe'!AF123*Contents!$C$5,0)</f>
        <v>0</v>
      </c>
      <c r="AH123" s="51">
        <f>IFERROR('EUROSTAT EB ktoe'!AG123*Contents!$C$5,0)</f>
        <v>0</v>
      </c>
      <c r="AI123" s="51">
        <f>IFERROR('EUROSTAT EB ktoe'!AH123*Contents!$C$5,0)</f>
        <v>0</v>
      </c>
      <c r="AJ123" s="51">
        <f>IFERROR('EUROSTAT EB ktoe'!AI123*Contents!$C$5,0)</f>
        <v>0</v>
      </c>
      <c r="AK123" s="51">
        <f>IFERROR('EUROSTAT EB ktoe'!AJ123*Contents!$C$5,0)</f>
        <v>0</v>
      </c>
      <c r="AL123" s="51">
        <f>IFERROR('EUROSTAT EB ktoe'!AK123*Contents!$C$5,0)</f>
        <v>0</v>
      </c>
      <c r="AM123" s="51">
        <f>IFERROR('EUROSTAT EB ktoe'!AL123*Contents!$C$5,0)</f>
        <v>0</v>
      </c>
      <c r="AN123" s="51">
        <f>IFERROR('EUROSTAT EB ktoe'!AM123*Contents!$C$5,0)</f>
        <v>0</v>
      </c>
      <c r="AO123" s="51">
        <f>IFERROR('EUROSTAT EB ktoe'!AN123*Contents!$C$5,0)</f>
        <v>29.600676</v>
      </c>
      <c r="AP123" s="51">
        <f>IFERROR('EUROSTAT EB ktoe'!AO123*Contents!$C$5,0)</f>
        <v>0</v>
      </c>
      <c r="AQ123" s="51">
        <f>IFERROR('EUROSTAT EB ktoe'!AP123*Contents!$C$5,0)</f>
        <v>414.74440800000002</v>
      </c>
      <c r="AR123" s="51">
        <f>IFERROR('EUROSTAT EB ktoe'!AQ123*Contents!$C$5,0)</f>
        <v>0</v>
      </c>
      <c r="AS123" s="51">
        <f>IFERROR('EUROSTAT EB ktoe'!AR123*Contents!$C$5,0)</f>
        <v>0</v>
      </c>
      <c r="AT123" s="51">
        <f>IFERROR('EUROSTAT EB ktoe'!AS123*Contents!$C$5,0)</f>
        <v>0</v>
      </c>
      <c r="AU123" s="51">
        <f>IFERROR('EUROSTAT EB ktoe'!AT123*Contents!$C$5,0)</f>
        <v>0</v>
      </c>
      <c r="AV123" s="51">
        <f>IFERROR('EUROSTAT EB ktoe'!AU123*Contents!$C$5,0)</f>
        <v>0</v>
      </c>
      <c r="AW123" s="51">
        <f>IFERROR('EUROSTAT EB ktoe'!AV123*Contents!$C$5,0)</f>
        <v>0</v>
      </c>
      <c r="AX123" s="51">
        <f>IFERROR('EUROSTAT EB ktoe'!AW123*Contents!$C$5,0)</f>
        <v>0</v>
      </c>
      <c r="AY123" s="51">
        <f>IFERROR('EUROSTAT EB ktoe'!AX123*Contents!$C$5,0)</f>
        <v>0</v>
      </c>
      <c r="AZ123" s="51">
        <f>IFERROR('EUROSTAT EB ktoe'!AY123*Contents!$C$5,0)</f>
        <v>0</v>
      </c>
      <c r="BA123" s="51">
        <f>IFERROR('EUROSTAT EB ktoe'!AZ123*Contents!$C$5,0)</f>
        <v>0</v>
      </c>
      <c r="BB123" s="52">
        <f>IFERROR('EUROSTAT EB ktoe'!BA123*Contents!$C$5,0)</f>
        <v>0</v>
      </c>
      <c r="BC123" s="35">
        <f>IFERROR('EUROSTAT EB ktoe'!BB123*Contents!$C$5,0)</f>
        <v>0</v>
      </c>
      <c r="BD123" s="51">
        <f>IFERROR('EUROSTAT EB ktoe'!BC123*Contents!$C$5,0)</f>
        <v>0</v>
      </c>
      <c r="BE123" s="51">
        <f>IFERROR('EUROSTAT EB ktoe'!BD123*Contents!$C$5,0)</f>
        <v>0</v>
      </c>
      <c r="BF123" s="51">
        <f>IFERROR('EUROSTAT EB ktoe'!BE123*Contents!$C$5,0)</f>
        <v>0</v>
      </c>
      <c r="BG123" s="51">
        <f>IFERROR('EUROSTAT EB ktoe'!BF123*Contents!$C$5,0)</f>
        <v>0</v>
      </c>
      <c r="BH123" s="51">
        <f>IFERROR('EUROSTAT EB ktoe'!BG123*Contents!$C$5,0)</f>
        <v>0</v>
      </c>
      <c r="BI123" s="51">
        <f>IFERROR('EUROSTAT EB ktoe'!BH123*Contents!$C$5,0)</f>
        <v>0</v>
      </c>
      <c r="BJ123" s="51">
        <f>IFERROR('EUROSTAT EB ktoe'!BI123*Contents!$C$5,0)</f>
        <v>0</v>
      </c>
      <c r="BK123" s="51">
        <f>IFERROR('EUROSTAT EB ktoe'!BJ123*Contents!$C$5,0)</f>
        <v>0</v>
      </c>
      <c r="BL123" s="51">
        <f>IFERROR('EUROSTAT EB ktoe'!BK123*Contents!$C$5,0)</f>
        <v>0</v>
      </c>
      <c r="BM123" s="51">
        <f>IFERROR('EUROSTAT EB ktoe'!BL123*Contents!$C$5,0)</f>
        <v>0</v>
      </c>
      <c r="BN123" s="51">
        <f>IFERROR('EUROSTAT EB ktoe'!BM123*Contents!$C$5,0)</f>
        <v>0</v>
      </c>
      <c r="BO123" s="51">
        <f>IFERROR('EUROSTAT EB ktoe'!BN123*Contents!$C$5,0)</f>
        <v>0</v>
      </c>
      <c r="BP123" s="51">
        <f>IFERROR('EUROSTAT EB ktoe'!BO123*Contents!$C$5,0)</f>
        <v>0</v>
      </c>
      <c r="BQ123" s="51">
        <f>IFERROR('EUROSTAT EB ktoe'!BP123*Contents!$C$5,0)</f>
        <v>0</v>
      </c>
      <c r="BR123" s="51">
        <f>IFERROR('EUROSTAT EB ktoe'!BQ123*Contents!$C$5,0)</f>
        <v>0</v>
      </c>
      <c r="BS123" s="51">
        <f>IFERROR('EUROSTAT EB ktoe'!BR123*Contents!$C$5,0)</f>
        <v>0</v>
      </c>
      <c r="BT123" s="51">
        <f>IFERROR('EUROSTAT EB ktoe'!BS123*Contents!$C$5,0)</f>
        <v>0</v>
      </c>
      <c r="BU123" s="36">
        <f>IFERROR('EUROSTAT EB ktoe'!BT123*Contents!$C$5,0)</f>
        <v>0</v>
      </c>
      <c r="BV123" s="35">
        <f>IFERROR('EUROSTAT EB ktoe'!BU123*Contents!$C$5,0)</f>
        <v>0</v>
      </c>
      <c r="BW123" s="51">
        <f>IFERROR('EUROSTAT EB ktoe'!BV123*Contents!$C$5,0)</f>
        <v>0</v>
      </c>
      <c r="BX123" s="51">
        <f>IFERROR('EUROSTAT EB ktoe'!BW123*Contents!$C$5,0)</f>
        <v>0</v>
      </c>
      <c r="BY123" s="52">
        <f>IFERROR('EUROSTAT EB ktoe'!BX123*Contents!$C$5,0)</f>
        <v>0</v>
      </c>
      <c r="BZ123" s="52">
        <f>IFERROR('EUROSTAT EB ktoe'!BY123*Contents!$C$5,0)</f>
        <v>0</v>
      </c>
      <c r="CA123" s="52">
        <f>IFERROR('EUROSTAT EB ktoe'!BZ123*Contents!$C$5,0)</f>
        <v>0</v>
      </c>
      <c r="CB123" s="53">
        <f>IFERROR('EUROSTAT EB ktoe'!CA123*Contents!$C$5,0)</f>
        <v>444.34508399999999</v>
      </c>
      <c r="CC123" s="52">
        <f>IFERROR('EUROSTAT EB ktoe'!CB123*Contents!$C$5,0)</f>
        <v>0</v>
      </c>
    </row>
    <row r="124" spans="1:81" ht="11.25" customHeight="1" x14ac:dyDescent="0.2">
      <c r="A124" s="83"/>
      <c r="B124" s="47" t="s">
        <v>146</v>
      </c>
      <c r="C124" s="48" t="s">
        <v>357</v>
      </c>
      <c r="D124" s="48"/>
      <c r="E124" s="48"/>
      <c r="F124" s="48"/>
      <c r="G124" s="49"/>
      <c r="H124" s="50" t="s">
        <v>358</v>
      </c>
      <c r="I124" s="167" t="s">
        <v>598</v>
      </c>
      <c r="J124" s="35">
        <f>IFERROR('EUROSTAT EB ktoe'!I124*Contents!$C$5,0)</f>
        <v>11727.184932</v>
      </c>
      <c r="K124" s="35">
        <f>IFERROR('EUROSTAT EB ktoe'!J124*Contents!$C$5,0)</f>
        <v>0</v>
      </c>
      <c r="L124" s="51">
        <f>IFERROR('EUROSTAT EB ktoe'!K124*Contents!$C$5,0)</f>
        <v>0</v>
      </c>
      <c r="M124" s="51">
        <f>IFERROR('EUROSTAT EB ktoe'!L124*Contents!$C$5,0)</f>
        <v>0</v>
      </c>
      <c r="N124" s="51">
        <f>IFERROR('EUROSTAT EB ktoe'!M124*Contents!$C$5,0)</f>
        <v>0</v>
      </c>
      <c r="O124" s="51">
        <f>IFERROR('EUROSTAT EB ktoe'!N124*Contents!$C$5,0)</f>
        <v>0</v>
      </c>
      <c r="P124" s="51">
        <f>IFERROR('EUROSTAT EB ktoe'!O124*Contents!$C$5,0)</f>
        <v>0</v>
      </c>
      <c r="Q124" s="51">
        <f>IFERROR('EUROSTAT EB ktoe'!P124*Contents!$C$5,0)</f>
        <v>0</v>
      </c>
      <c r="R124" s="51">
        <f>IFERROR('EUROSTAT EB ktoe'!Q124*Contents!$C$5,0)</f>
        <v>0</v>
      </c>
      <c r="S124" s="51">
        <f>IFERROR('EUROSTAT EB ktoe'!R124*Contents!$C$5,0)</f>
        <v>0</v>
      </c>
      <c r="T124" s="51">
        <f>IFERROR('EUROSTAT EB ktoe'!S124*Contents!$C$5,0)</f>
        <v>0</v>
      </c>
      <c r="U124" s="51">
        <f>IFERROR('EUROSTAT EB ktoe'!T124*Contents!$C$5,0)</f>
        <v>0</v>
      </c>
      <c r="V124" s="35">
        <f>IFERROR('EUROSTAT EB ktoe'!U124*Contents!$C$5,0)</f>
        <v>0</v>
      </c>
      <c r="W124" s="51">
        <f>IFERROR('EUROSTAT EB ktoe'!V124*Contents!$C$5,0)</f>
        <v>0</v>
      </c>
      <c r="X124" s="51">
        <f>IFERROR('EUROSTAT EB ktoe'!W124*Contents!$C$5,0)</f>
        <v>0</v>
      </c>
      <c r="Y124" s="51">
        <f>IFERROR('EUROSTAT EB ktoe'!X124*Contents!$C$5,0)</f>
        <v>0</v>
      </c>
      <c r="Z124" s="51">
        <f>IFERROR('EUROSTAT EB ktoe'!Y124*Contents!$C$5,0)</f>
        <v>0</v>
      </c>
      <c r="AA124" s="35">
        <f>IFERROR('EUROSTAT EB ktoe'!Z124*Contents!$C$5,0)</f>
        <v>0</v>
      </c>
      <c r="AB124" s="51">
        <f>IFERROR('EUROSTAT EB ktoe'!AA124*Contents!$C$5,0)</f>
        <v>0</v>
      </c>
      <c r="AC124" s="51">
        <f>IFERROR('EUROSTAT EB ktoe'!AB124*Contents!$C$5,0)</f>
        <v>0</v>
      </c>
      <c r="AD124" s="52">
        <f>IFERROR('EUROSTAT EB ktoe'!AC124*Contents!$C$5,0)</f>
        <v>0</v>
      </c>
      <c r="AE124" s="35">
        <f>IFERROR('EUROSTAT EB ktoe'!AD124*Contents!$C$5,0)</f>
        <v>11609.577720000001</v>
      </c>
      <c r="AF124" s="51">
        <f>IFERROR('EUROSTAT EB ktoe'!AE124*Contents!$C$5,0)</f>
        <v>0</v>
      </c>
      <c r="AG124" s="51">
        <f>IFERROR('EUROSTAT EB ktoe'!AF124*Contents!$C$5,0)</f>
        <v>0</v>
      </c>
      <c r="AH124" s="51">
        <f>IFERROR('EUROSTAT EB ktoe'!AG124*Contents!$C$5,0)</f>
        <v>0</v>
      </c>
      <c r="AI124" s="51">
        <f>IFERROR('EUROSTAT EB ktoe'!AH124*Contents!$C$5,0)</f>
        <v>0</v>
      </c>
      <c r="AJ124" s="51">
        <f>IFERROR('EUROSTAT EB ktoe'!AI124*Contents!$C$5,0)</f>
        <v>0</v>
      </c>
      <c r="AK124" s="51">
        <f>IFERROR('EUROSTAT EB ktoe'!AJ124*Contents!$C$5,0)</f>
        <v>0</v>
      </c>
      <c r="AL124" s="51">
        <f>IFERROR('EUROSTAT EB ktoe'!AK124*Contents!$C$5,0)</f>
        <v>0</v>
      </c>
      <c r="AM124" s="51">
        <f>IFERROR('EUROSTAT EB ktoe'!AL124*Contents!$C$5,0)</f>
        <v>0</v>
      </c>
      <c r="AN124" s="51">
        <f>IFERROR('EUROSTAT EB ktoe'!AM124*Contents!$C$5,0)</f>
        <v>0</v>
      </c>
      <c r="AO124" s="51">
        <f>IFERROR('EUROSTAT EB ktoe'!AN124*Contents!$C$5,0)</f>
        <v>0</v>
      </c>
      <c r="AP124" s="51">
        <f>IFERROR('EUROSTAT EB ktoe'!AO124*Contents!$C$5,0)</f>
        <v>0</v>
      </c>
      <c r="AQ124" s="51">
        <f>IFERROR('EUROSTAT EB ktoe'!AP124*Contents!$C$5,0)</f>
        <v>0</v>
      </c>
      <c r="AR124" s="51">
        <f>IFERROR('EUROSTAT EB ktoe'!AQ124*Contents!$C$5,0)</f>
        <v>0</v>
      </c>
      <c r="AS124" s="51">
        <f>IFERROR('EUROSTAT EB ktoe'!AR124*Contents!$C$5,0)</f>
        <v>0</v>
      </c>
      <c r="AT124" s="51">
        <f>IFERROR('EUROSTAT EB ktoe'!AS124*Contents!$C$5,0)</f>
        <v>11609.577720000001</v>
      </c>
      <c r="AU124" s="51">
        <f>IFERROR('EUROSTAT EB ktoe'!AT124*Contents!$C$5,0)</f>
        <v>0</v>
      </c>
      <c r="AV124" s="51">
        <f>IFERROR('EUROSTAT EB ktoe'!AU124*Contents!$C$5,0)</f>
        <v>0</v>
      </c>
      <c r="AW124" s="51">
        <f>IFERROR('EUROSTAT EB ktoe'!AV124*Contents!$C$5,0)</f>
        <v>0</v>
      </c>
      <c r="AX124" s="51">
        <f>IFERROR('EUROSTAT EB ktoe'!AW124*Contents!$C$5,0)</f>
        <v>0</v>
      </c>
      <c r="AY124" s="51">
        <f>IFERROR('EUROSTAT EB ktoe'!AX124*Contents!$C$5,0)</f>
        <v>0</v>
      </c>
      <c r="AZ124" s="51">
        <f>IFERROR('EUROSTAT EB ktoe'!AY124*Contents!$C$5,0)</f>
        <v>0</v>
      </c>
      <c r="BA124" s="51">
        <f>IFERROR('EUROSTAT EB ktoe'!AZ124*Contents!$C$5,0)</f>
        <v>0</v>
      </c>
      <c r="BB124" s="52">
        <f>IFERROR('EUROSTAT EB ktoe'!BA124*Contents!$C$5,0)</f>
        <v>0</v>
      </c>
      <c r="BC124" s="35">
        <f>IFERROR('EUROSTAT EB ktoe'!BB124*Contents!$C$5,0)</f>
        <v>117.565344</v>
      </c>
      <c r="BD124" s="51">
        <f>IFERROR('EUROSTAT EB ktoe'!BC124*Contents!$C$5,0)</f>
        <v>0</v>
      </c>
      <c r="BE124" s="51">
        <f>IFERROR('EUROSTAT EB ktoe'!BD124*Contents!$C$5,0)</f>
        <v>0</v>
      </c>
      <c r="BF124" s="51">
        <f>IFERROR('EUROSTAT EB ktoe'!BE124*Contents!$C$5,0)</f>
        <v>0</v>
      </c>
      <c r="BG124" s="51">
        <f>IFERROR('EUROSTAT EB ktoe'!BF124*Contents!$C$5,0)</f>
        <v>0</v>
      </c>
      <c r="BH124" s="51">
        <f>IFERROR('EUROSTAT EB ktoe'!BG124*Contents!$C$5,0)</f>
        <v>0</v>
      </c>
      <c r="BI124" s="51">
        <f>IFERROR('EUROSTAT EB ktoe'!BH124*Contents!$C$5,0)</f>
        <v>0</v>
      </c>
      <c r="BJ124" s="51">
        <f>IFERROR('EUROSTAT EB ktoe'!BI124*Contents!$C$5,0)</f>
        <v>0</v>
      </c>
      <c r="BK124" s="51">
        <f>IFERROR('EUROSTAT EB ktoe'!BJ124*Contents!$C$5,0)</f>
        <v>0</v>
      </c>
      <c r="BL124" s="51">
        <f>IFERROR('EUROSTAT EB ktoe'!BK124*Contents!$C$5,0)</f>
        <v>0</v>
      </c>
      <c r="BM124" s="51">
        <f>IFERROR('EUROSTAT EB ktoe'!BL124*Contents!$C$5,0)</f>
        <v>0</v>
      </c>
      <c r="BN124" s="51">
        <f>IFERROR('EUROSTAT EB ktoe'!BM124*Contents!$C$5,0)</f>
        <v>0</v>
      </c>
      <c r="BO124" s="51">
        <f>IFERROR('EUROSTAT EB ktoe'!BN124*Contents!$C$5,0)</f>
        <v>0</v>
      </c>
      <c r="BP124" s="51">
        <f>IFERROR('EUROSTAT EB ktoe'!BO124*Contents!$C$5,0)</f>
        <v>0</v>
      </c>
      <c r="BQ124" s="51">
        <f>IFERROR('EUROSTAT EB ktoe'!BP124*Contents!$C$5,0)</f>
        <v>117.565344</v>
      </c>
      <c r="BR124" s="51">
        <f>IFERROR('EUROSTAT EB ktoe'!BQ124*Contents!$C$5,0)</f>
        <v>0</v>
      </c>
      <c r="BS124" s="51">
        <f>IFERROR('EUROSTAT EB ktoe'!BR124*Contents!$C$5,0)</f>
        <v>0</v>
      </c>
      <c r="BT124" s="51">
        <f>IFERROR('EUROSTAT EB ktoe'!BS124*Contents!$C$5,0)</f>
        <v>0</v>
      </c>
      <c r="BU124" s="36">
        <f>IFERROR('EUROSTAT EB ktoe'!BT124*Contents!$C$5,0)</f>
        <v>0</v>
      </c>
      <c r="BV124" s="35">
        <f>IFERROR('EUROSTAT EB ktoe'!BU124*Contents!$C$5,0)</f>
        <v>0</v>
      </c>
      <c r="BW124" s="51">
        <f>IFERROR('EUROSTAT EB ktoe'!BV124*Contents!$C$5,0)</f>
        <v>0</v>
      </c>
      <c r="BX124" s="51">
        <f>IFERROR('EUROSTAT EB ktoe'!BW124*Contents!$C$5,0)</f>
        <v>0</v>
      </c>
      <c r="BY124" s="52">
        <f>IFERROR('EUROSTAT EB ktoe'!BX124*Contents!$C$5,0)</f>
        <v>0</v>
      </c>
      <c r="BZ124" s="52">
        <f>IFERROR('EUROSTAT EB ktoe'!BY124*Contents!$C$5,0)</f>
        <v>0</v>
      </c>
      <c r="CA124" s="52">
        <f>IFERROR('EUROSTAT EB ktoe'!BZ124*Contents!$C$5,0)</f>
        <v>0</v>
      </c>
      <c r="CB124" s="53">
        <f>IFERROR('EUROSTAT EB ktoe'!CA124*Contents!$C$5,0)</f>
        <v>11609.577720000001</v>
      </c>
      <c r="CC124" s="52">
        <f>IFERROR('EUROSTAT EB ktoe'!CB124*Contents!$C$5,0)</f>
        <v>117.565344</v>
      </c>
    </row>
    <row r="125" spans="1:81" ht="11.25" customHeight="1" x14ac:dyDescent="0.2">
      <c r="A125" s="83"/>
      <c r="B125" s="47" t="s">
        <v>146</v>
      </c>
      <c r="C125" s="48" t="s">
        <v>359</v>
      </c>
      <c r="D125" s="48"/>
      <c r="E125" s="48"/>
      <c r="F125" s="48"/>
      <c r="G125" s="49"/>
      <c r="H125" s="84" t="s">
        <v>360</v>
      </c>
      <c r="I125" s="167" t="s">
        <v>599</v>
      </c>
      <c r="J125" s="35">
        <f>IFERROR('EUROSTAT EB ktoe'!I125*Contents!$C$5,0)</f>
        <v>0</v>
      </c>
      <c r="K125" s="35">
        <f>IFERROR('EUROSTAT EB ktoe'!J125*Contents!$C$5,0)</f>
        <v>0</v>
      </c>
      <c r="L125" s="51">
        <f>IFERROR('EUROSTAT EB ktoe'!K125*Contents!$C$5,0)</f>
        <v>0</v>
      </c>
      <c r="M125" s="51">
        <f>IFERROR('EUROSTAT EB ktoe'!L125*Contents!$C$5,0)</f>
        <v>0</v>
      </c>
      <c r="N125" s="51">
        <f>IFERROR('EUROSTAT EB ktoe'!M125*Contents!$C$5,0)</f>
        <v>0</v>
      </c>
      <c r="O125" s="51">
        <f>IFERROR('EUROSTAT EB ktoe'!N125*Contents!$C$5,0)</f>
        <v>0</v>
      </c>
      <c r="P125" s="51">
        <f>IFERROR('EUROSTAT EB ktoe'!O125*Contents!$C$5,0)</f>
        <v>0</v>
      </c>
      <c r="Q125" s="51">
        <f>IFERROR('EUROSTAT EB ktoe'!P125*Contents!$C$5,0)</f>
        <v>0</v>
      </c>
      <c r="R125" s="51">
        <f>IFERROR('EUROSTAT EB ktoe'!Q125*Contents!$C$5,0)</f>
        <v>0</v>
      </c>
      <c r="S125" s="51">
        <f>IFERROR('EUROSTAT EB ktoe'!R125*Contents!$C$5,0)</f>
        <v>0</v>
      </c>
      <c r="T125" s="51">
        <f>IFERROR('EUROSTAT EB ktoe'!S125*Contents!$C$5,0)</f>
        <v>0</v>
      </c>
      <c r="U125" s="51">
        <f>IFERROR('EUROSTAT EB ktoe'!T125*Contents!$C$5,0)</f>
        <v>0</v>
      </c>
      <c r="V125" s="35">
        <f>IFERROR('EUROSTAT EB ktoe'!U125*Contents!$C$5,0)</f>
        <v>0</v>
      </c>
      <c r="W125" s="51">
        <f>IFERROR('EUROSTAT EB ktoe'!V125*Contents!$C$5,0)</f>
        <v>0</v>
      </c>
      <c r="X125" s="51">
        <f>IFERROR('EUROSTAT EB ktoe'!W125*Contents!$C$5,0)</f>
        <v>0</v>
      </c>
      <c r="Y125" s="51">
        <f>IFERROR('EUROSTAT EB ktoe'!X125*Contents!$C$5,0)</f>
        <v>0</v>
      </c>
      <c r="Z125" s="51">
        <f>IFERROR('EUROSTAT EB ktoe'!Y125*Contents!$C$5,0)</f>
        <v>0</v>
      </c>
      <c r="AA125" s="35">
        <f>IFERROR('EUROSTAT EB ktoe'!Z125*Contents!$C$5,0)</f>
        <v>0</v>
      </c>
      <c r="AB125" s="51">
        <f>IFERROR('EUROSTAT EB ktoe'!AA125*Contents!$C$5,0)</f>
        <v>0</v>
      </c>
      <c r="AC125" s="51">
        <f>IFERROR('EUROSTAT EB ktoe'!AB125*Contents!$C$5,0)</f>
        <v>0</v>
      </c>
      <c r="AD125" s="52">
        <f>IFERROR('EUROSTAT EB ktoe'!AC125*Contents!$C$5,0)</f>
        <v>0</v>
      </c>
      <c r="AE125" s="35">
        <f>IFERROR('EUROSTAT EB ktoe'!AD125*Contents!$C$5,0)</f>
        <v>0</v>
      </c>
      <c r="AF125" s="51">
        <f>IFERROR('EUROSTAT EB ktoe'!AE125*Contents!$C$5,0)</f>
        <v>0</v>
      </c>
      <c r="AG125" s="51">
        <f>IFERROR('EUROSTAT EB ktoe'!AF125*Contents!$C$5,0)</f>
        <v>0</v>
      </c>
      <c r="AH125" s="51">
        <f>IFERROR('EUROSTAT EB ktoe'!AG125*Contents!$C$5,0)</f>
        <v>0</v>
      </c>
      <c r="AI125" s="51">
        <f>IFERROR('EUROSTAT EB ktoe'!AH125*Contents!$C$5,0)</f>
        <v>0</v>
      </c>
      <c r="AJ125" s="51">
        <f>IFERROR('EUROSTAT EB ktoe'!AI125*Contents!$C$5,0)</f>
        <v>0</v>
      </c>
      <c r="AK125" s="51">
        <f>IFERROR('EUROSTAT EB ktoe'!AJ125*Contents!$C$5,0)</f>
        <v>0</v>
      </c>
      <c r="AL125" s="51">
        <f>IFERROR('EUROSTAT EB ktoe'!AK125*Contents!$C$5,0)</f>
        <v>0</v>
      </c>
      <c r="AM125" s="51">
        <f>IFERROR('EUROSTAT EB ktoe'!AL125*Contents!$C$5,0)</f>
        <v>0</v>
      </c>
      <c r="AN125" s="51">
        <f>IFERROR('EUROSTAT EB ktoe'!AM125*Contents!$C$5,0)</f>
        <v>0</v>
      </c>
      <c r="AO125" s="51">
        <f>IFERROR('EUROSTAT EB ktoe'!AN125*Contents!$C$5,0)</f>
        <v>0</v>
      </c>
      <c r="AP125" s="51">
        <f>IFERROR('EUROSTAT EB ktoe'!AO125*Contents!$C$5,0)</f>
        <v>0</v>
      </c>
      <c r="AQ125" s="51">
        <f>IFERROR('EUROSTAT EB ktoe'!AP125*Contents!$C$5,0)</f>
        <v>0</v>
      </c>
      <c r="AR125" s="51">
        <f>IFERROR('EUROSTAT EB ktoe'!AQ125*Contents!$C$5,0)</f>
        <v>0</v>
      </c>
      <c r="AS125" s="51">
        <f>IFERROR('EUROSTAT EB ktoe'!AR125*Contents!$C$5,0)</f>
        <v>0</v>
      </c>
      <c r="AT125" s="51">
        <f>IFERROR('EUROSTAT EB ktoe'!AS125*Contents!$C$5,0)</f>
        <v>0</v>
      </c>
      <c r="AU125" s="51">
        <f>IFERROR('EUROSTAT EB ktoe'!AT125*Contents!$C$5,0)</f>
        <v>0</v>
      </c>
      <c r="AV125" s="51">
        <f>IFERROR('EUROSTAT EB ktoe'!AU125*Contents!$C$5,0)</f>
        <v>0</v>
      </c>
      <c r="AW125" s="51">
        <f>IFERROR('EUROSTAT EB ktoe'!AV125*Contents!$C$5,0)</f>
        <v>0</v>
      </c>
      <c r="AX125" s="51">
        <f>IFERROR('EUROSTAT EB ktoe'!AW125*Contents!$C$5,0)</f>
        <v>0</v>
      </c>
      <c r="AY125" s="51">
        <f>IFERROR('EUROSTAT EB ktoe'!AX125*Contents!$C$5,0)</f>
        <v>0</v>
      </c>
      <c r="AZ125" s="51">
        <f>IFERROR('EUROSTAT EB ktoe'!AY125*Contents!$C$5,0)</f>
        <v>0</v>
      </c>
      <c r="BA125" s="51">
        <f>IFERROR('EUROSTAT EB ktoe'!AZ125*Contents!$C$5,0)</f>
        <v>0</v>
      </c>
      <c r="BB125" s="52">
        <f>IFERROR('EUROSTAT EB ktoe'!BA125*Contents!$C$5,0)</f>
        <v>0</v>
      </c>
      <c r="BC125" s="35">
        <f>IFERROR('EUROSTAT EB ktoe'!BB125*Contents!$C$5,0)</f>
        <v>0</v>
      </c>
      <c r="BD125" s="51">
        <f>IFERROR('EUROSTAT EB ktoe'!BC125*Contents!$C$5,0)</f>
        <v>0</v>
      </c>
      <c r="BE125" s="51">
        <f>IFERROR('EUROSTAT EB ktoe'!BD125*Contents!$C$5,0)</f>
        <v>0</v>
      </c>
      <c r="BF125" s="51">
        <f>IFERROR('EUROSTAT EB ktoe'!BE125*Contents!$C$5,0)</f>
        <v>0</v>
      </c>
      <c r="BG125" s="51">
        <f>IFERROR('EUROSTAT EB ktoe'!BF125*Contents!$C$5,0)</f>
        <v>0</v>
      </c>
      <c r="BH125" s="51">
        <f>IFERROR('EUROSTAT EB ktoe'!BG125*Contents!$C$5,0)</f>
        <v>0</v>
      </c>
      <c r="BI125" s="51">
        <f>IFERROR('EUROSTAT EB ktoe'!BH125*Contents!$C$5,0)</f>
        <v>0</v>
      </c>
      <c r="BJ125" s="51">
        <f>IFERROR('EUROSTAT EB ktoe'!BI125*Contents!$C$5,0)</f>
        <v>0</v>
      </c>
      <c r="BK125" s="51">
        <f>IFERROR('EUROSTAT EB ktoe'!BJ125*Contents!$C$5,0)</f>
        <v>0</v>
      </c>
      <c r="BL125" s="51">
        <f>IFERROR('EUROSTAT EB ktoe'!BK125*Contents!$C$5,0)</f>
        <v>0</v>
      </c>
      <c r="BM125" s="51">
        <f>IFERROR('EUROSTAT EB ktoe'!BL125*Contents!$C$5,0)</f>
        <v>0</v>
      </c>
      <c r="BN125" s="51">
        <f>IFERROR('EUROSTAT EB ktoe'!BM125*Contents!$C$5,0)</f>
        <v>0</v>
      </c>
      <c r="BO125" s="51">
        <f>IFERROR('EUROSTAT EB ktoe'!BN125*Contents!$C$5,0)</f>
        <v>0</v>
      </c>
      <c r="BP125" s="51">
        <f>IFERROR('EUROSTAT EB ktoe'!BO125*Contents!$C$5,0)</f>
        <v>0</v>
      </c>
      <c r="BQ125" s="51">
        <f>IFERROR('EUROSTAT EB ktoe'!BP125*Contents!$C$5,0)</f>
        <v>0</v>
      </c>
      <c r="BR125" s="51">
        <f>IFERROR('EUROSTAT EB ktoe'!BQ125*Contents!$C$5,0)</f>
        <v>0</v>
      </c>
      <c r="BS125" s="51">
        <f>IFERROR('EUROSTAT EB ktoe'!BR125*Contents!$C$5,0)</f>
        <v>0</v>
      </c>
      <c r="BT125" s="51">
        <f>IFERROR('EUROSTAT EB ktoe'!BS125*Contents!$C$5,0)</f>
        <v>0</v>
      </c>
      <c r="BU125" s="36">
        <f>IFERROR('EUROSTAT EB ktoe'!BT125*Contents!$C$5,0)</f>
        <v>0</v>
      </c>
      <c r="BV125" s="35">
        <f>IFERROR('EUROSTAT EB ktoe'!BU125*Contents!$C$5,0)</f>
        <v>0</v>
      </c>
      <c r="BW125" s="51">
        <f>IFERROR('EUROSTAT EB ktoe'!BV125*Contents!$C$5,0)</f>
        <v>0</v>
      </c>
      <c r="BX125" s="51">
        <f>IFERROR('EUROSTAT EB ktoe'!BW125*Contents!$C$5,0)</f>
        <v>0</v>
      </c>
      <c r="BY125" s="52">
        <f>IFERROR('EUROSTAT EB ktoe'!BX125*Contents!$C$5,0)</f>
        <v>0</v>
      </c>
      <c r="BZ125" s="52">
        <f>IFERROR('EUROSTAT EB ktoe'!BY125*Contents!$C$5,0)</f>
        <v>0</v>
      </c>
      <c r="CA125" s="52">
        <f>IFERROR('EUROSTAT EB ktoe'!BZ125*Contents!$C$5,0)</f>
        <v>0</v>
      </c>
      <c r="CB125" s="53">
        <f>IFERROR('EUROSTAT EB ktoe'!CA125*Contents!$C$5,0)</f>
        <v>0</v>
      </c>
      <c r="CC125" s="52">
        <f>IFERROR('EUROSTAT EB ktoe'!CB125*Contents!$C$5,0)</f>
        <v>0</v>
      </c>
    </row>
    <row r="126" spans="1:81" ht="11.25" customHeight="1" x14ac:dyDescent="0.2">
      <c r="A126" s="83"/>
      <c r="B126" s="47" t="s">
        <v>146</v>
      </c>
      <c r="C126" s="48" t="s">
        <v>361</v>
      </c>
      <c r="D126" s="48"/>
      <c r="E126" s="48"/>
      <c r="F126" s="48"/>
      <c r="G126" s="49"/>
      <c r="H126" s="50" t="s">
        <v>362</v>
      </c>
      <c r="I126" s="167" t="s">
        <v>600</v>
      </c>
      <c r="J126" s="35">
        <f>IFERROR('EUROSTAT EB ktoe'!I126*Contents!$C$5,0)</f>
        <v>0</v>
      </c>
      <c r="K126" s="35">
        <f>IFERROR('EUROSTAT EB ktoe'!J126*Contents!$C$5,0)</f>
        <v>0</v>
      </c>
      <c r="L126" s="51">
        <f>IFERROR('EUROSTAT EB ktoe'!K126*Contents!$C$5,0)</f>
        <v>0</v>
      </c>
      <c r="M126" s="51">
        <f>IFERROR('EUROSTAT EB ktoe'!L126*Contents!$C$5,0)</f>
        <v>0</v>
      </c>
      <c r="N126" s="51">
        <f>IFERROR('EUROSTAT EB ktoe'!M126*Contents!$C$5,0)</f>
        <v>0</v>
      </c>
      <c r="O126" s="51">
        <f>IFERROR('EUROSTAT EB ktoe'!N126*Contents!$C$5,0)</f>
        <v>0</v>
      </c>
      <c r="P126" s="51">
        <f>IFERROR('EUROSTAT EB ktoe'!O126*Contents!$C$5,0)</f>
        <v>0</v>
      </c>
      <c r="Q126" s="51">
        <f>IFERROR('EUROSTAT EB ktoe'!P126*Contents!$C$5,0)</f>
        <v>0</v>
      </c>
      <c r="R126" s="51">
        <f>IFERROR('EUROSTAT EB ktoe'!Q126*Contents!$C$5,0)</f>
        <v>0</v>
      </c>
      <c r="S126" s="51">
        <f>IFERROR('EUROSTAT EB ktoe'!R126*Contents!$C$5,0)</f>
        <v>0</v>
      </c>
      <c r="T126" s="51">
        <f>IFERROR('EUROSTAT EB ktoe'!S126*Contents!$C$5,0)</f>
        <v>0</v>
      </c>
      <c r="U126" s="51">
        <f>IFERROR('EUROSTAT EB ktoe'!T126*Contents!$C$5,0)</f>
        <v>0</v>
      </c>
      <c r="V126" s="35">
        <f>IFERROR('EUROSTAT EB ktoe'!U126*Contents!$C$5,0)</f>
        <v>0</v>
      </c>
      <c r="W126" s="51">
        <f>IFERROR('EUROSTAT EB ktoe'!V126*Contents!$C$5,0)</f>
        <v>0</v>
      </c>
      <c r="X126" s="51">
        <f>IFERROR('EUROSTAT EB ktoe'!W126*Contents!$C$5,0)</f>
        <v>0</v>
      </c>
      <c r="Y126" s="51">
        <f>IFERROR('EUROSTAT EB ktoe'!X126*Contents!$C$5,0)</f>
        <v>0</v>
      </c>
      <c r="Z126" s="51">
        <f>IFERROR('EUROSTAT EB ktoe'!Y126*Contents!$C$5,0)</f>
        <v>0</v>
      </c>
      <c r="AA126" s="35">
        <f>IFERROR('EUROSTAT EB ktoe'!Z126*Contents!$C$5,0)</f>
        <v>0</v>
      </c>
      <c r="AB126" s="51">
        <f>IFERROR('EUROSTAT EB ktoe'!AA126*Contents!$C$5,0)</f>
        <v>0</v>
      </c>
      <c r="AC126" s="51">
        <f>IFERROR('EUROSTAT EB ktoe'!AB126*Contents!$C$5,0)</f>
        <v>0</v>
      </c>
      <c r="AD126" s="52">
        <f>IFERROR('EUROSTAT EB ktoe'!AC126*Contents!$C$5,0)</f>
        <v>0</v>
      </c>
      <c r="AE126" s="35">
        <f>IFERROR('EUROSTAT EB ktoe'!AD126*Contents!$C$5,0)</f>
        <v>0</v>
      </c>
      <c r="AF126" s="51">
        <f>IFERROR('EUROSTAT EB ktoe'!AE126*Contents!$C$5,0)</f>
        <v>0</v>
      </c>
      <c r="AG126" s="51">
        <f>IFERROR('EUROSTAT EB ktoe'!AF126*Contents!$C$5,0)</f>
        <v>0</v>
      </c>
      <c r="AH126" s="51">
        <f>IFERROR('EUROSTAT EB ktoe'!AG126*Contents!$C$5,0)</f>
        <v>0</v>
      </c>
      <c r="AI126" s="51">
        <f>IFERROR('EUROSTAT EB ktoe'!AH126*Contents!$C$5,0)</f>
        <v>0</v>
      </c>
      <c r="AJ126" s="51">
        <f>IFERROR('EUROSTAT EB ktoe'!AI126*Contents!$C$5,0)</f>
        <v>0</v>
      </c>
      <c r="AK126" s="51">
        <f>IFERROR('EUROSTAT EB ktoe'!AJ126*Contents!$C$5,0)</f>
        <v>0</v>
      </c>
      <c r="AL126" s="51">
        <f>IFERROR('EUROSTAT EB ktoe'!AK126*Contents!$C$5,0)</f>
        <v>0</v>
      </c>
      <c r="AM126" s="51">
        <f>IFERROR('EUROSTAT EB ktoe'!AL126*Contents!$C$5,0)</f>
        <v>0</v>
      </c>
      <c r="AN126" s="51">
        <f>IFERROR('EUROSTAT EB ktoe'!AM126*Contents!$C$5,0)</f>
        <v>0</v>
      </c>
      <c r="AO126" s="51">
        <f>IFERROR('EUROSTAT EB ktoe'!AN126*Contents!$C$5,0)</f>
        <v>0</v>
      </c>
      <c r="AP126" s="51">
        <f>IFERROR('EUROSTAT EB ktoe'!AO126*Contents!$C$5,0)</f>
        <v>0</v>
      </c>
      <c r="AQ126" s="51">
        <f>IFERROR('EUROSTAT EB ktoe'!AP126*Contents!$C$5,0)</f>
        <v>0</v>
      </c>
      <c r="AR126" s="51">
        <f>IFERROR('EUROSTAT EB ktoe'!AQ126*Contents!$C$5,0)</f>
        <v>0</v>
      </c>
      <c r="AS126" s="51">
        <f>IFERROR('EUROSTAT EB ktoe'!AR126*Contents!$C$5,0)</f>
        <v>0</v>
      </c>
      <c r="AT126" s="51">
        <f>IFERROR('EUROSTAT EB ktoe'!AS126*Contents!$C$5,0)</f>
        <v>0</v>
      </c>
      <c r="AU126" s="51">
        <f>IFERROR('EUROSTAT EB ktoe'!AT126*Contents!$C$5,0)</f>
        <v>0</v>
      </c>
      <c r="AV126" s="51">
        <f>IFERROR('EUROSTAT EB ktoe'!AU126*Contents!$C$5,0)</f>
        <v>0</v>
      </c>
      <c r="AW126" s="51">
        <f>IFERROR('EUROSTAT EB ktoe'!AV126*Contents!$C$5,0)</f>
        <v>0</v>
      </c>
      <c r="AX126" s="51">
        <f>IFERROR('EUROSTAT EB ktoe'!AW126*Contents!$C$5,0)</f>
        <v>0</v>
      </c>
      <c r="AY126" s="51">
        <f>IFERROR('EUROSTAT EB ktoe'!AX126*Contents!$C$5,0)</f>
        <v>0</v>
      </c>
      <c r="AZ126" s="51">
        <f>IFERROR('EUROSTAT EB ktoe'!AY126*Contents!$C$5,0)</f>
        <v>0</v>
      </c>
      <c r="BA126" s="51">
        <f>IFERROR('EUROSTAT EB ktoe'!AZ126*Contents!$C$5,0)</f>
        <v>0</v>
      </c>
      <c r="BB126" s="52">
        <f>IFERROR('EUROSTAT EB ktoe'!BA126*Contents!$C$5,0)</f>
        <v>0</v>
      </c>
      <c r="BC126" s="35">
        <f>IFERROR('EUROSTAT EB ktoe'!BB126*Contents!$C$5,0)</f>
        <v>0</v>
      </c>
      <c r="BD126" s="51">
        <f>IFERROR('EUROSTAT EB ktoe'!BC126*Contents!$C$5,0)</f>
        <v>0</v>
      </c>
      <c r="BE126" s="51">
        <f>IFERROR('EUROSTAT EB ktoe'!BD126*Contents!$C$5,0)</f>
        <v>0</v>
      </c>
      <c r="BF126" s="51">
        <f>IFERROR('EUROSTAT EB ktoe'!BE126*Contents!$C$5,0)</f>
        <v>0</v>
      </c>
      <c r="BG126" s="51">
        <f>IFERROR('EUROSTAT EB ktoe'!BF126*Contents!$C$5,0)</f>
        <v>0</v>
      </c>
      <c r="BH126" s="51">
        <f>IFERROR('EUROSTAT EB ktoe'!BG126*Contents!$C$5,0)</f>
        <v>0</v>
      </c>
      <c r="BI126" s="51">
        <f>IFERROR('EUROSTAT EB ktoe'!BH126*Contents!$C$5,0)</f>
        <v>0</v>
      </c>
      <c r="BJ126" s="51">
        <f>IFERROR('EUROSTAT EB ktoe'!BI126*Contents!$C$5,0)</f>
        <v>0</v>
      </c>
      <c r="BK126" s="51">
        <f>IFERROR('EUROSTAT EB ktoe'!BJ126*Contents!$C$5,0)</f>
        <v>0</v>
      </c>
      <c r="BL126" s="51">
        <f>IFERROR('EUROSTAT EB ktoe'!BK126*Contents!$C$5,0)</f>
        <v>0</v>
      </c>
      <c r="BM126" s="51">
        <f>IFERROR('EUROSTAT EB ktoe'!BL126*Contents!$C$5,0)</f>
        <v>0</v>
      </c>
      <c r="BN126" s="51">
        <f>IFERROR('EUROSTAT EB ktoe'!BM126*Contents!$C$5,0)</f>
        <v>0</v>
      </c>
      <c r="BO126" s="51">
        <f>IFERROR('EUROSTAT EB ktoe'!BN126*Contents!$C$5,0)</f>
        <v>0</v>
      </c>
      <c r="BP126" s="51">
        <f>IFERROR('EUROSTAT EB ktoe'!BO126*Contents!$C$5,0)</f>
        <v>0</v>
      </c>
      <c r="BQ126" s="51">
        <f>IFERROR('EUROSTAT EB ktoe'!BP126*Contents!$C$5,0)</f>
        <v>0</v>
      </c>
      <c r="BR126" s="51">
        <f>IFERROR('EUROSTAT EB ktoe'!BQ126*Contents!$C$5,0)</f>
        <v>0</v>
      </c>
      <c r="BS126" s="51">
        <f>IFERROR('EUROSTAT EB ktoe'!BR126*Contents!$C$5,0)</f>
        <v>0</v>
      </c>
      <c r="BT126" s="51">
        <f>IFERROR('EUROSTAT EB ktoe'!BS126*Contents!$C$5,0)</f>
        <v>0</v>
      </c>
      <c r="BU126" s="36">
        <f>IFERROR('EUROSTAT EB ktoe'!BT126*Contents!$C$5,0)</f>
        <v>0</v>
      </c>
      <c r="BV126" s="35">
        <f>IFERROR('EUROSTAT EB ktoe'!BU126*Contents!$C$5,0)</f>
        <v>0</v>
      </c>
      <c r="BW126" s="51">
        <f>IFERROR('EUROSTAT EB ktoe'!BV126*Contents!$C$5,0)</f>
        <v>0</v>
      </c>
      <c r="BX126" s="51">
        <f>IFERROR('EUROSTAT EB ktoe'!BW126*Contents!$C$5,0)</f>
        <v>0</v>
      </c>
      <c r="BY126" s="52">
        <f>IFERROR('EUROSTAT EB ktoe'!BX126*Contents!$C$5,0)</f>
        <v>0</v>
      </c>
      <c r="BZ126" s="52">
        <f>IFERROR('EUROSTAT EB ktoe'!BY126*Contents!$C$5,0)</f>
        <v>0</v>
      </c>
      <c r="CA126" s="52">
        <f>IFERROR('EUROSTAT EB ktoe'!BZ126*Contents!$C$5,0)</f>
        <v>0</v>
      </c>
      <c r="CB126" s="53">
        <f>IFERROR('EUROSTAT EB ktoe'!CA126*Contents!$C$5,0)</f>
        <v>0</v>
      </c>
      <c r="CC126" s="52">
        <f>IFERROR('EUROSTAT EB ktoe'!CB126*Contents!$C$5,0)</f>
        <v>0</v>
      </c>
    </row>
    <row r="127" spans="1:81" ht="11.25" customHeight="1" x14ac:dyDescent="0.2">
      <c r="A127" s="47" t="s">
        <v>146</v>
      </c>
      <c r="B127" s="48" t="s">
        <v>363</v>
      </c>
      <c r="C127" s="48"/>
      <c r="D127" s="48"/>
      <c r="E127" s="48"/>
      <c r="F127" s="48"/>
      <c r="G127" s="49"/>
      <c r="H127" s="50" t="s">
        <v>364</v>
      </c>
      <c r="I127" s="167" t="s">
        <v>601</v>
      </c>
      <c r="J127" s="35">
        <f>IFERROR('EUROSTAT EB ktoe'!I127*Contents!$C$5,0)</f>
        <v>853295.212008</v>
      </c>
      <c r="K127" s="35">
        <f>IFERROR('EUROSTAT EB ktoe'!J127*Contents!$C$5,0)</f>
        <v>173.04044400000001</v>
      </c>
      <c r="L127" s="51">
        <f>IFERROR('EUROSTAT EB ktoe'!K127*Contents!$C$5,0)</f>
        <v>3.7681200000000001</v>
      </c>
      <c r="M127" s="51">
        <f>IFERROR('EUROSTAT EB ktoe'!L127*Contents!$C$5,0)</f>
        <v>0</v>
      </c>
      <c r="N127" s="51">
        <f>IFERROR('EUROSTAT EB ktoe'!M127*Contents!$C$5,0)</f>
        <v>0</v>
      </c>
      <c r="O127" s="51">
        <f>IFERROR('EUROSTAT EB ktoe'!N127*Contents!$C$5,0)</f>
        <v>0</v>
      </c>
      <c r="P127" s="51">
        <f>IFERROR('EUROSTAT EB ktoe'!O127*Contents!$C$5,0)</f>
        <v>39.900204000000002</v>
      </c>
      <c r="Q127" s="51">
        <f>IFERROR('EUROSTAT EB ktoe'!P127*Contents!$C$5,0)</f>
        <v>0</v>
      </c>
      <c r="R127" s="51">
        <f>IFERROR('EUROSTAT EB ktoe'!Q127*Contents!$C$5,0)</f>
        <v>0</v>
      </c>
      <c r="S127" s="51">
        <f>IFERROR('EUROSTAT EB ktoe'!R127*Contents!$C$5,0)</f>
        <v>0</v>
      </c>
      <c r="T127" s="51">
        <f>IFERROR('EUROSTAT EB ktoe'!S127*Contents!$C$5,0)</f>
        <v>0</v>
      </c>
      <c r="U127" s="51">
        <f>IFERROR('EUROSTAT EB ktoe'!T127*Contents!$C$5,0)</f>
        <v>129.41398800000002</v>
      </c>
      <c r="V127" s="35">
        <f>IFERROR('EUROSTAT EB ktoe'!U127*Contents!$C$5,0)</f>
        <v>0</v>
      </c>
      <c r="W127" s="51">
        <f>IFERROR('EUROSTAT EB ktoe'!V127*Contents!$C$5,0)</f>
        <v>0</v>
      </c>
      <c r="X127" s="51">
        <f>IFERROR('EUROSTAT EB ktoe'!W127*Contents!$C$5,0)</f>
        <v>0</v>
      </c>
      <c r="Y127" s="51">
        <f>IFERROR('EUROSTAT EB ktoe'!X127*Contents!$C$5,0)</f>
        <v>0</v>
      </c>
      <c r="Z127" s="51">
        <f>IFERROR('EUROSTAT EB ktoe'!Y127*Contents!$C$5,0)</f>
        <v>0</v>
      </c>
      <c r="AA127" s="35">
        <f>IFERROR('EUROSTAT EB ktoe'!Z127*Contents!$C$5,0)</f>
        <v>0</v>
      </c>
      <c r="AB127" s="51">
        <f>IFERROR('EUROSTAT EB ktoe'!AA127*Contents!$C$5,0)</f>
        <v>0</v>
      </c>
      <c r="AC127" s="51">
        <f>IFERROR('EUROSTAT EB ktoe'!AB127*Contents!$C$5,0)</f>
        <v>0</v>
      </c>
      <c r="AD127" s="52">
        <f>IFERROR('EUROSTAT EB ktoe'!AC127*Contents!$C$5,0)</f>
        <v>0</v>
      </c>
      <c r="AE127" s="35">
        <f>IFERROR('EUROSTAT EB ktoe'!AD127*Contents!$C$5,0)</f>
        <v>38172.939660000004</v>
      </c>
      <c r="AF127" s="51">
        <f>IFERROR('EUROSTAT EB ktoe'!AE127*Contents!$C$5,0)</f>
        <v>0</v>
      </c>
      <c r="AG127" s="51">
        <f>IFERROR('EUROSTAT EB ktoe'!AF127*Contents!$C$5,0)</f>
        <v>0</v>
      </c>
      <c r="AH127" s="51">
        <f>IFERROR('EUROSTAT EB ktoe'!AG127*Contents!$C$5,0)</f>
        <v>0</v>
      </c>
      <c r="AI127" s="51">
        <f>IFERROR('EUROSTAT EB ktoe'!AH127*Contents!$C$5,0)</f>
        <v>0</v>
      </c>
      <c r="AJ127" s="51">
        <f>IFERROR('EUROSTAT EB ktoe'!AI127*Contents!$C$5,0)</f>
        <v>0</v>
      </c>
      <c r="AK127" s="51">
        <f>IFERROR('EUROSTAT EB ktoe'!AJ127*Contents!$C$5,0)</f>
        <v>0</v>
      </c>
      <c r="AL127" s="51">
        <f>IFERROR('EUROSTAT EB ktoe'!AK127*Contents!$C$5,0)</f>
        <v>0</v>
      </c>
      <c r="AM127" s="51">
        <f>IFERROR('EUROSTAT EB ktoe'!AL127*Contents!$C$5,0)</f>
        <v>6691.0506839999998</v>
      </c>
      <c r="AN127" s="51">
        <f>IFERROR('EUROSTAT EB ktoe'!AM127*Contents!$C$5,0)</f>
        <v>0</v>
      </c>
      <c r="AO127" s="51">
        <f>IFERROR('EUROSTAT EB ktoe'!AN127*Contents!$C$5,0)</f>
        <v>0</v>
      </c>
      <c r="AP127" s="51">
        <f>IFERROR('EUROSTAT EB ktoe'!AO127*Contents!$C$5,0)</f>
        <v>0</v>
      </c>
      <c r="AQ127" s="51">
        <f>IFERROR('EUROSTAT EB ktoe'!AP127*Contents!$C$5,0)</f>
        <v>1112.558364</v>
      </c>
      <c r="AR127" s="51">
        <f>IFERROR('EUROSTAT EB ktoe'!AQ127*Contents!$C$5,0)</f>
        <v>246.89559600000001</v>
      </c>
      <c r="AS127" s="51">
        <f>IFERROR('EUROSTAT EB ktoe'!AR127*Contents!$C$5,0)</f>
        <v>0</v>
      </c>
      <c r="AT127" s="51">
        <f>IFERROR('EUROSTAT EB ktoe'!AS127*Contents!$C$5,0)</f>
        <v>29814.244668000003</v>
      </c>
      <c r="AU127" s="51">
        <f>IFERROR('EUROSTAT EB ktoe'!AT127*Contents!$C$5,0)</f>
        <v>295.21126800000002</v>
      </c>
      <c r="AV127" s="51">
        <f>IFERROR('EUROSTAT EB ktoe'!AU127*Contents!$C$5,0)</f>
        <v>0</v>
      </c>
      <c r="AW127" s="51">
        <f>IFERROR('EUROSTAT EB ktoe'!AV127*Contents!$C$5,0)</f>
        <v>0</v>
      </c>
      <c r="AX127" s="51">
        <f>IFERROR('EUROSTAT EB ktoe'!AW127*Contents!$C$5,0)</f>
        <v>0</v>
      </c>
      <c r="AY127" s="51">
        <f>IFERROR('EUROSTAT EB ktoe'!AX127*Contents!$C$5,0)</f>
        <v>0</v>
      </c>
      <c r="AZ127" s="51">
        <f>IFERROR('EUROSTAT EB ktoe'!AY127*Contents!$C$5,0)</f>
        <v>0</v>
      </c>
      <c r="BA127" s="51">
        <f>IFERROR('EUROSTAT EB ktoe'!AZ127*Contents!$C$5,0)</f>
        <v>12.97908</v>
      </c>
      <c r="BB127" s="52">
        <f>IFERROR('EUROSTAT EB ktoe'!BA127*Contents!$C$5,0)</f>
        <v>481406.88880800002</v>
      </c>
      <c r="BC127" s="35">
        <f>IFERROR('EUROSTAT EB ktoe'!BB127*Contents!$C$5,0)</f>
        <v>49863.113280000005</v>
      </c>
      <c r="BD127" s="51">
        <f>IFERROR('EUROSTAT EB ktoe'!BC127*Contents!$C$5,0)</f>
        <v>0</v>
      </c>
      <c r="BE127" s="51">
        <f>IFERROR('EUROSTAT EB ktoe'!BD127*Contents!$C$5,0)</f>
        <v>0</v>
      </c>
      <c r="BF127" s="51">
        <f>IFERROR('EUROSTAT EB ktoe'!BE127*Contents!$C$5,0)</f>
        <v>0</v>
      </c>
      <c r="BG127" s="51">
        <f>IFERROR('EUROSTAT EB ktoe'!BF127*Contents!$C$5,0)</f>
        <v>0</v>
      </c>
      <c r="BH127" s="51">
        <f>IFERROR('EUROSTAT EB ktoe'!BG127*Contents!$C$5,0)</f>
        <v>1207.0125720000001</v>
      </c>
      <c r="BI127" s="51">
        <f>IFERROR('EUROSTAT EB ktoe'!BH127*Contents!$C$5,0)</f>
        <v>5563.9222559999998</v>
      </c>
      <c r="BJ127" s="51">
        <f>IFERROR('EUROSTAT EB ktoe'!BI127*Contents!$C$5,0)</f>
        <v>24844.010652000001</v>
      </c>
      <c r="BK127" s="51">
        <f>IFERROR('EUROSTAT EB ktoe'!BJ127*Contents!$C$5,0)</f>
        <v>270.006732</v>
      </c>
      <c r="BL127" s="51">
        <f>IFERROR('EUROSTAT EB ktoe'!BK127*Contents!$C$5,0)</f>
        <v>3690.9991440000003</v>
      </c>
      <c r="BM127" s="51">
        <f>IFERROR('EUROSTAT EB ktoe'!BL127*Contents!$C$5,0)</f>
        <v>1836.9166320000002</v>
      </c>
      <c r="BN127" s="51">
        <f>IFERROR('EUROSTAT EB ktoe'!BM127*Contents!$C$5,0)</f>
        <v>0</v>
      </c>
      <c r="BO127" s="51">
        <f>IFERROR('EUROSTAT EB ktoe'!BN127*Contents!$C$5,0)</f>
        <v>0</v>
      </c>
      <c r="BP127" s="51">
        <f>IFERROR('EUROSTAT EB ktoe'!BO127*Contents!$C$5,0)</f>
        <v>0</v>
      </c>
      <c r="BQ127" s="51">
        <f>IFERROR('EUROSTAT EB ktoe'!BP127*Contents!$C$5,0)</f>
        <v>1228.658328</v>
      </c>
      <c r="BR127" s="51">
        <f>IFERROR('EUROSTAT EB ktoe'!BQ127*Contents!$C$5,0)</f>
        <v>0</v>
      </c>
      <c r="BS127" s="51">
        <f>IFERROR('EUROSTAT EB ktoe'!BR127*Contents!$C$5,0)</f>
        <v>0</v>
      </c>
      <c r="BT127" s="51">
        <f>IFERROR('EUROSTAT EB ktoe'!BS127*Contents!$C$5,0)</f>
        <v>338.75398799999999</v>
      </c>
      <c r="BU127" s="51">
        <f>IFERROR('EUROSTAT EB ktoe'!BT127*Contents!$C$5,0)</f>
        <v>10882.916712000002</v>
      </c>
      <c r="BV127" s="35">
        <f>IFERROR('EUROSTAT EB ktoe'!BU127*Contents!$C$5,0)</f>
        <v>1628.9582759999998</v>
      </c>
      <c r="BW127" s="51">
        <f>IFERROR('EUROSTAT EB ktoe'!BV127*Contents!$C$5,0)</f>
        <v>0</v>
      </c>
      <c r="BX127" s="51">
        <f>IFERROR('EUROSTAT EB ktoe'!BW127*Contents!$C$5,0)</f>
        <v>1628.9582759999998</v>
      </c>
      <c r="BY127" s="52">
        <f>IFERROR('EUROSTAT EB ktoe'!BX127*Contents!$C$5,0)</f>
        <v>0</v>
      </c>
      <c r="BZ127" s="52">
        <f>IFERROR('EUROSTAT EB ktoe'!BY127*Contents!$C$5,0)</f>
        <v>24733.144188000002</v>
      </c>
      <c r="CA127" s="52">
        <f>IFERROR('EUROSTAT EB ktoe'!BZ127*Contents!$C$5,0)</f>
        <v>257317.08548399998</v>
      </c>
      <c r="CB127" s="53">
        <f>IFERROR('EUROSTAT EB ktoe'!CA127*Contents!$C$5,0)</f>
        <v>739406.50642799994</v>
      </c>
      <c r="CC127" s="52">
        <f>IFERROR('EUROSTAT EB ktoe'!CB127*Contents!$C$5,0)</f>
        <v>51740.516267999999</v>
      </c>
    </row>
    <row r="128" spans="1:81" ht="11.25" customHeight="1" x14ac:dyDescent="0.2">
      <c r="A128" s="83"/>
      <c r="B128" s="47" t="s">
        <v>146</v>
      </c>
      <c r="C128" s="48" t="s">
        <v>365</v>
      </c>
      <c r="D128" s="48"/>
      <c r="E128" s="48"/>
      <c r="F128" s="48"/>
      <c r="G128" s="49"/>
      <c r="H128" s="50" t="s">
        <v>366</v>
      </c>
      <c r="I128" s="167" t="s">
        <v>602</v>
      </c>
      <c r="J128" s="35">
        <f>IFERROR('EUROSTAT EB ktoe'!I128*Contents!$C$5,0)</f>
        <v>287842.5</v>
      </c>
      <c r="K128" s="35">
        <f>IFERROR('EUROSTAT EB ktoe'!J128*Contents!$C$5,0)</f>
        <v>126.148284</v>
      </c>
      <c r="L128" s="51">
        <f>IFERROR('EUROSTAT EB ktoe'!K128*Contents!$C$5,0)</f>
        <v>0</v>
      </c>
      <c r="M128" s="51">
        <f>IFERROR('EUROSTAT EB ktoe'!L128*Contents!$C$5,0)</f>
        <v>0</v>
      </c>
      <c r="N128" s="51">
        <f>IFERROR('EUROSTAT EB ktoe'!M128*Contents!$C$5,0)</f>
        <v>0</v>
      </c>
      <c r="O128" s="51">
        <f>IFERROR('EUROSTAT EB ktoe'!N128*Contents!$C$5,0)</f>
        <v>0</v>
      </c>
      <c r="P128" s="51">
        <f>IFERROR('EUROSTAT EB ktoe'!O128*Contents!$C$5,0)</f>
        <v>39.900204000000002</v>
      </c>
      <c r="Q128" s="51">
        <f>IFERROR('EUROSTAT EB ktoe'!P128*Contents!$C$5,0)</f>
        <v>0</v>
      </c>
      <c r="R128" s="51">
        <f>IFERROR('EUROSTAT EB ktoe'!Q128*Contents!$C$5,0)</f>
        <v>0</v>
      </c>
      <c r="S128" s="51">
        <f>IFERROR('EUROSTAT EB ktoe'!R128*Contents!$C$5,0)</f>
        <v>0</v>
      </c>
      <c r="T128" s="51">
        <f>IFERROR('EUROSTAT EB ktoe'!S128*Contents!$C$5,0)</f>
        <v>0</v>
      </c>
      <c r="U128" s="51">
        <f>IFERROR('EUROSTAT EB ktoe'!T128*Contents!$C$5,0)</f>
        <v>86.248080000000002</v>
      </c>
      <c r="V128" s="35">
        <f>IFERROR('EUROSTAT EB ktoe'!U128*Contents!$C$5,0)</f>
        <v>0</v>
      </c>
      <c r="W128" s="51">
        <f>IFERROR('EUROSTAT EB ktoe'!V128*Contents!$C$5,0)</f>
        <v>0</v>
      </c>
      <c r="X128" s="51">
        <f>IFERROR('EUROSTAT EB ktoe'!W128*Contents!$C$5,0)</f>
        <v>0</v>
      </c>
      <c r="Y128" s="51">
        <f>IFERROR('EUROSTAT EB ktoe'!X128*Contents!$C$5,0)</f>
        <v>0</v>
      </c>
      <c r="Z128" s="51">
        <f>IFERROR('EUROSTAT EB ktoe'!Y128*Contents!$C$5,0)</f>
        <v>0</v>
      </c>
      <c r="AA128" s="35">
        <f>IFERROR('EUROSTAT EB ktoe'!Z128*Contents!$C$5,0)</f>
        <v>0</v>
      </c>
      <c r="AB128" s="51">
        <f>IFERROR('EUROSTAT EB ktoe'!AA128*Contents!$C$5,0)</f>
        <v>0</v>
      </c>
      <c r="AC128" s="51">
        <f>IFERROR('EUROSTAT EB ktoe'!AB128*Contents!$C$5,0)</f>
        <v>0</v>
      </c>
      <c r="AD128" s="52">
        <f>IFERROR('EUROSTAT EB ktoe'!AC128*Contents!$C$5,0)</f>
        <v>0</v>
      </c>
      <c r="AE128" s="35">
        <f>IFERROR('EUROSTAT EB ktoe'!AD128*Contents!$C$5,0)</f>
        <v>10059.708096</v>
      </c>
      <c r="AF128" s="51">
        <f>IFERROR('EUROSTAT EB ktoe'!AE128*Contents!$C$5,0)</f>
        <v>0</v>
      </c>
      <c r="AG128" s="51">
        <f>IFERROR('EUROSTAT EB ktoe'!AF128*Contents!$C$5,0)</f>
        <v>0</v>
      </c>
      <c r="AH128" s="51">
        <f>IFERROR('EUROSTAT EB ktoe'!AG128*Contents!$C$5,0)</f>
        <v>0</v>
      </c>
      <c r="AI128" s="51">
        <f>IFERROR('EUROSTAT EB ktoe'!AH128*Contents!$C$5,0)</f>
        <v>0</v>
      </c>
      <c r="AJ128" s="51">
        <f>IFERROR('EUROSTAT EB ktoe'!AI128*Contents!$C$5,0)</f>
        <v>0</v>
      </c>
      <c r="AK128" s="51">
        <f>IFERROR('EUROSTAT EB ktoe'!AJ128*Contents!$C$5,0)</f>
        <v>0</v>
      </c>
      <c r="AL128" s="51">
        <f>IFERROR('EUROSTAT EB ktoe'!AK128*Contents!$C$5,0)</f>
        <v>0</v>
      </c>
      <c r="AM128" s="51">
        <f>IFERROR('EUROSTAT EB ktoe'!AL128*Contents!$C$5,0)</f>
        <v>4419.1255320000009</v>
      </c>
      <c r="AN128" s="51">
        <f>IFERROR('EUROSTAT EB ktoe'!AM128*Contents!$C$5,0)</f>
        <v>0</v>
      </c>
      <c r="AO128" s="51">
        <f>IFERROR('EUROSTAT EB ktoe'!AN128*Contents!$C$5,0)</f>
        <v>0</v>
      </c>
      <c r="AP128" s="51">
        <f>IFERROR('EUROSTAT EB ktoe'!AO128*Contents!$C$5,0)</f>
        <v>0</v>
      </c>
      <c r="AQ128" s="51">
        <f>IFERROR('EUROSTAT EB ktoe'!AP128*Contents!$C$5,0)</f>
        <v>0</v>
      </c>
      <c r="AR128" s="51">
        <f>IFERROR('EUROSTAT EB ktoe'!AQ128*Contents!$C$5,0)</f>
        <v>11.806775999999999</v>
      </c>
      <c r="AS128" s="51">
        <f>IFERROR('EUROSTAT EB ktoe'!AR128*Contents!$C$5,0)</f>
        <v>0</v>
      </c>
      <c r="AT128" s="51">
        <f>IFERROR('EUROSTAT EB ktoe'!AS128*Contents!$C$5,0)</f>
        <v>5615.7967079999999</v>
      </c>
      <c r="AU128" s="51">
        <f>IFERROR('EUROSTAT EB ktoe'!AT128*Contents!$C$5,0)</f>
        <v>0</v>
      </c>
      <c r="AV128" s="51">
        <f>IFERROR('EUROSTAT EB ktoe'!AU128*Contents!$C$5,0)</f>
        <v>0</v>
      </c>
      <c r="AW128" s="51">
        <f>IFERROR('EUROSTAT EB ktoe'!AV128*Contents!$C$5,0)</f>
        <v>0</v>
      </c>
      <c r="AX128" s="51">
        <f>IFERROR('EUROSTAT EB ktoe'!AW128*Contents!$C$5,0)</f>
        <v>0</v>
      </c>
      <c r="AY128" s="51">
        <f>IFERROR('EUROSTAT EB ktoe'!AX128*Contents!$C$5,0)</f>
        <v>0</v>
      </c>
      <c r="AZ128" s="51">
        <f>IFERROR('EUROSTAT EB ktoe'!AY128*Contents!$C$5,0)</f>
        <v>0</v>
      </c>
      <c r="BA128" s="51">
        <f>IFERROR('EUROSTAT EB ktoe'!AZ128*Contents!$C$5,0)</f>
        <v>12.97908</v>
      </c>
      <c r="BB128" s="52">
        <f>IFERROR('EUROSTAT EB ktoe'!BA128*Contents!$C$5,0)</f>
        <v>121297.45752</v>
      </c>
      <c r="BC128" s="35">
        <f>IFERROR('EUROSTAT EB ktoe'!BB128*Contents!$C$5,0)</f>
        <v>13461.064416000001</v>
      </c>
      <c r="BD128" s="51">
        <f>IFERROR('EUROSTAT EB ktoe'!BC128*Contents!$C$5,0)</f>
        <v>0</v>
      </c>
      <c r="BE128" s="51">
        <f>IFERROR('EUROSTAT EB ktoe'!BD128*Contents!$C$5,0)</f>
        <v>0</v>
      </c>
      <c r="BF128" s="51">
        <f>IFERROR('EUROSTAT EB ktoe'!BE128*Contents!$C$5,0)</f>
        <v>0</v>
      </c>
      <c r="BG128" s="51">
        <f>IFERROR('EUROSTAT EB ktoe'!BF128*Contents!$C$5,0)</f>
        <v>0</v>
      </c>
      <c r="BH128" s="51">
        <f>IFERROR('EUROSTAT EB ktoe'!BG128*Contents!$C$5,0)</f>
        <v>240.99220800000003</v>
      </c>
      <c r="BI128" s="51">
        <f>IFERROR('EUROSTAT EB ktoe'!BH128*Contents!$C$5,0)</f>
        <v>0</v>
      </c>
      <c r="BJ128" s="51">
        <f>IFERROR('EUROSTAT EB ktoe'!BI128*Contents!$C$5,0)</f>
        <v>3398.4255600000001</v>
      </c>
      <c r="BK128" s="51">
        <f>IFERROR('EUROSTAT EB ktoe'!BJ128*Contents!$C$5,0)</f>
        <v>0</v>
      </c>
      <c r="BL128" s="51">
        <f>IFERROR('EUROSTAT EB ktoe'!BK128*Contents!$C$5,0)</f>
        <v>1599.1063920000001</v>
      </c>
      <c r="BM128" s="51">
        <f>IFERROR('EUROSTAT EB ktoe'!BL128*Contents!$C$5,0)</f>
        <v>1836.9166320000002</v>
      </c>
      <c r="BN128" s="51">
        <f>IFERROR('EUROSTAT EB ktoe'!BM128*Contents!$C$5,0)</f>
        <v>0</v>
      </c>
      <c r="BO128" s="51">
        <f>IFERROR('EUROSTAT EB ktoe'!BN128*Contents!$C$5,0)</f>
        <v>0</v>
      </c>
      <c r="BP128" s="51">
        <f>IFERROR('EUROSTAT EB ktoe'!BO128*Contents!$C$5,0)</f>
        <v>0</v>
      </c>
      <c r="BQ128" s="51">
        <f>IFERROR('EUROSTAT EB ktoe'!BP128*Contents!$C$5,0)</f>
        <v>0</v>
      </c>
      <c r="BR128" s="51">
        <f>IFERROR('EUROSTAT EB ktoe'!BQ128*Contents!$C$5,0)</f>
        <v>0</v>
      </c>
      <c r="BS128" s="51">
        <f>IFERROR('EUROSTAT EB ktoe'!BR128*Contents!$C$5,0)</f>
        <v>0</v>
      </c>
      <c r="BT128" s="51">
        <f>IFERROR('EUROSTAT EB ktoe'!BS128*Contents!$C$5,0)</f>
        <v>338.75398799999999</v>
      </c>
      <c r="BU128" s="51">
        <f>IFERROR('EUROSTAT EB ktoe'!BT128*Contents!$C$5,0)</f>
        <v>6046.8696360000004</v>
      </c>
      <c r="BV128" s="35">
        <f>IFERROR('EUROSTAT EB ktoe'!BU128*Contents!$C$5,0)</f>
        <v>1628.9582759999998</v>
      </c>
      <c r="BW128" s="51">
        <f>IFERROR('EUROSTAT EB ktoe'!BV128*Contents!$C$5,0)</f>
        <v>0</v>
      </c>
      <c r="BX128" s="51">
        <f>IFERROR('EUROSTAT EB ktoe'!BW128*Contents!$C$5,0)</f>
        <v>1628.9582759999998</v>
      </c>
      <c r="BY128" s="52">
        <f>IFERROR('EUROSTAT EB ktoe'!BX128*Contents!$C$5,0)</f>
        <v>0</v>
      </c>
      <c r="BZ128" s="52">
        <f>IFERROR('EUROSTAT EB ktoe'!BY128*Contents!$C$5,0)</f>
        <v>9252.5767919999998</v>
      </c>
      <c r="CA128" s="52">
        <f>IFERROR('EUROSTAT EB ktoe'!BZ128*Contents!$C$5,0)</f>
        <v>132016.62848400002</v>
      </c>
      <c r="CB128" s="53">
        <f>IFERROR('EUROSTAT EB ktoe'!CA128*Contents!$C$5,0)</f>
        <v>242686.73156400002</v>
      </c>
      <c r="CC128" s="52">
        <f>IFERROR('EUROSTAT EB ktoe'!CB128*Contents!$C$5,0)</f>
        <v>16040.049480000001</v>
      </c>
    </row>
    <row r="129" spans="1:85" ht="11.25" customHeight="1" x14ac:dyDescent="0.2">
      <c r="A129" s="83"/>
      <c r="B129" s="47" t="s">
        <v>146</v>
      </c>
      <c r="C129" s="48" t="s">
        <v>367</v>
      </c>
      <c r="D129" s="48"/>
      <c r="E129" s="48"/>
      <c r="F129" s="48"/>
      <c r="G129" s="49"/>
      <c r="H129" s="50" t="s">
        <v>368</v>
      </c>
      <c r="I129" s="167" t="s">
        <v>603</v>
      </c>
      <c r="J129" s="35">
        <f>IFERROR('EUROSTAT EB ktoe'!I129*Contents!$C$5,0)</f>
        <v>389701.85929200007</v>
      </c>
      <c r="K129" s="35">
        <f>IFERROR('EUROSTAT EB ktoe'!J129*Contents!$C$5,0)</f>
        <v>46.934028000000005</v>
      </c>
      <c r="L129" s="51">
        <f>IFERROR('EUROSTAT EB ktoe'!K129*Contents!$C$5,0)</f>
        <v>3.7681200000000001</v>
      </c>
      <c r="M129" s="51">
        <f>IFERROR('EUROSTAT EB ktoe'!L129*Contents!$C$5,0)</f>
        <v>0</v>
      </c>
      <c r="N129" s="51">
        <f>IFERROR('EUROSTAT EB ktoe'!M129*Contents!$C$5,0)</f>
        <v>0</v>
      </c>
      <c r="O129" s="51">
        <f>IFERROR('EUROSTAT EB ktoe'!N129*Contents!$C$5,0)</f>
        <v>0</v>
      </c>
      <c r="P129" s="51">
        <f>IFERROR('EUROSTAT EB ktoe'!O129*Contents!$C$5,0)</f>
        <v>0</v>
      </c>
      <c r="Q129" s="51">
        <f>IFERROR('EUROSTAT EB ktoe'!P129*Contents!$C$5,0)</f>
        <v>0</v>
      </c>
      <c r="R129" s="51">
        <f>IFERROR('EUROSTAT EB ktoe'!Q129*Contents!$C$5,0)</f>
        <v>0</v>
      </c>
      <c r="S129" s="51">
        <f>IFERROR('EUROSTAT EB ktoe'!R129*Contents!$C$5,0)</f>
        <v>0</v>
      </c>
      <c r="T129" s="51">
        <f>IFERROR('EUROSTAT EB ktoe'!S129*Contents!$C$5,0)</f>
        <v>0</v>
      </c>
      <c r="U129" s="51">
        <f>IFERROR('EUROSTAT EB ktoe'!T129*Contents!$C$5,0)</f>
        <v>43.124040000000001</v>
      </c>
      <c r="V129" s="35">
        <f>IFERROR('EUROSTAT EB ktoe'!U129*Contents!$C$5,0)</f>
        <v>0</v>
      </c>
      <c r="W129" s="51">
        <f>IFERROR('EUROSTAT EB ktoe'!V129*Contents!$C$5,0)</f>
        <v>0</v>
      </c>
      <c r="X129" s="51">
        <f>IFERROR('EUROSTAT EB ktoe'!W129*Contents!$C$5,0)</f>
        <v>0</v>
      </c>
      <c r="Y129" s="51">
        <f>IFERROR('EUROSTAT EB ktoe'!X129*Contents!$C$5,0)</f>
        <v>0</v>
      </c>
      <c r="Z129" s="51">
        <f>IFERROR('EUROSTAT EB ktoe'!Y129*Contents!$C$5,0)</f>
        <v>0</v>
      </c>
      <c r="AA129" s="35">
        <f>IFERROR('EUROSTAT EB ktoe'!Z129*Contents!$C$5,0)</f>
        <v>0</v>
      </c>
      <c r="AB129" s="51">
        <f>IFERROR('EUROSTAT EB ktoe'!AA129*Contents!$C$5,0)</f>
        <v>0</v>
      </c>
      <c r="AC129" s="51">
        <f>IFERROR('EUROSTAT EB ktoe'!AB129*Contents!$C$5,0)</f>
        <v>0</v>
      </c>
      <c r="AD129" s="52">
        <f>IFERROR('EUROSTAT EB ktoe'!AC129*Contents!$C$5,0)</f>
        <v>0</v>
      </c>
      <c r="AE129" s="35">
        <f>IFERROR('EUROSTAT EB ktoe'!AD129*Contents!$C$5,0)</f>
        <v>1511.476668</v>
      </c>
      <c r="AF129" s="51">
        <f>IFERROR('EUROSTAT EB ktoe'!AE129*Contents!$C$5,0)</f>
        <v>0</v>
      </c>
      <c r="AG129" s="51">
        <f>IFERROR('EUROSTAT EB ktoe'!AF129*Contents!$C$5,0)</f>
        <v>0</v>
      </c>
      <c r="AH129" s="51">
        <f>IFERROR('EUROSTAT EB ktoe'!AG129*Contents!$C$5,0)</f>
        <v>0</v>
      </c>
      <c r="AI129" s="51">
        <f>IFERROR('EUROSTAT EB ktoe'!AH129*Contents!$C$5,0)</f>
        <v>0</v>
      </c>
      <c r="AJ129" s="51">
        <f>IFERROR('EUROSTAT EB ktoe'!AI129*Contents!$C$5,0)</f>
        <v>0</v>
      </c>
      <c r="AK129" s="51">
        <f>IFERROR('EUROSTAT EB ktoe'!AJ129*Contents!$C$5,0)</f>
        <v>0</v>
      </c>
      <c r="AL129" s="51">
        <f>IFERROR('EUROSTAT EB ktoe'!AK129*Contents!$C$5,0)</f>
        <v>0</v>
      </c>
      <c r="AM129" s="51">
        <f>IFERROR('EUROSTAT EB ktoe'!AL129*Contents!$C$5,0)</f>
        <v>971.88188400000013</v>
      </c>
      <c r="AN129" s="51">
        <f>IFERROR('EUROSTAT EB ktoe'!AM129*Contents!$C$5,0)</f>
        <v>0</v>
      </c>
      <c r="AO129" s="51">
        <f>IFERROR('EUROSTAT EB ktoe'!AN129*Contents!$C$5,0)</f>
        <v>0</v>
      </c>
      <c r="AP129" s="51">
        <f>IFERROR('EUROSTAT EB ktoe'!AO129*Contents!$C$5,0)</f>
        <v>0</v>
      </c>
      <c r="AQ129" s="51">
        <f>IFERROR('EUROSTAT EB ktoe'!AP129*Contents!$C$5,0)</f>
        <v>0</v>
      </c>
      <c r="AR129" s="51">
        <f>IFERROR('EUROSTAT EB ktoe'!AQ129*Contents!$C$5,0)</f>
        <v>235.08882000000003</v>
      </c>
      <c r="AS129" s="51">
        <f>IFERROR('EUROSTAT EB ktoe'!AR129*Contents!$C$5,0)</f>
        <v>0</v>
      </c>
      <c r="AT129" s="51">
        <f>IFERROR('EUROSTAT EB ktoe'!AS129*Contents!$C$5,0)</f>
        <v>304.50596400000001</v>
      </c>
      <c r="AU129" s="51">
        <f>IFERROR('EUROSTAT EB ktoe'!AT129*Contents!$C$5,0)</f>
        <v>0</v>
      </c>
      <c r="AV129" s="51">
        <f>IFERROR('EUROSTAT EB ktoe'!AU129*Contents!$C$5,0)</f>
        <v>0</v>
      </c>
      <c r="AW129" s="51">
        <f>IFERROR('EUROSTAT EB ktoe'!AV129*Contents!$C$5,0)</f>
        <v>0</v>
      </c>
      <c r="AX129" s="51">
        <f>IFERROR('EUROSTAT EB ktoe'!AW129*Contents!$C$5,0)</f>
        <v>0</v>
      </c>
      <c r="AY129" s="51">
        <f>IFERROR('EUROSTAT EB ktoe'!AX129*Contents!$C$5,0)</f>
        <v>0</v>
      </c>
      <c r="AZ129" s="51">
        <f>IFERROR('EUROSTAT EB ktoe'!AY129*Contents!$C$5,0)</f>
        <v>0</v>
      </c>
      <c r="BA129" s="51">
        <f>IFERROR('EUROSTAT EB ktoe'!AZ129*Contents!$C$5,0)</f>
        <v>0</v>
      </c>
      <c r="BB129" s="52">
        <f>IFERROR('EUROSTAT EB ktoe'!BA129*Contents!$C$5,0)</f>
        <v>270203.72094000003</v>
      </c>
      <c r="BC129" s="35">
        <f>IFERROR('EUROSTAT EB ktoe'!BB129*Contents!$C$5,0)</f>
        <v>21764.661120000001</v>
      </c>
      <c r="BD129" s="51">
        <f>IFERROR('EUROSTAT EB ktoe'!BC129*Contents!$C$5,0)</f>
        <v>0</v>
      </c>
      <c r="BE129" s="51">
        <f>IFERROR('EUROSTAT EB ktoe'!BD129*Contents!$C$5,0)</f>
        <v>0</v>
      </c>
      <c r="BF129" s="51">
        <f>IFERROR('EUROSTAT EB ktoe'!BE129*Contents!$C$5,0)</f>
        <v>0</v>
      </c>
      <c r="BG129" s="51">
        <f>IFERROR('EUROSTAT EB ktoe'!BF129*Contents!$C$5,0)</f>
        <v>0</v>
      </c>
      <c r="BH129" s="51">
        <f>IFERROR('EUROSTAT EB ktoe'!BG129*Contents!$C$5,0)</f>
        <v>966.02036400000009</v>
      </c>
      <c r="BI129" s="51">
        <f>IFERROR('EUROSTAT EB ktoe'!BH129*Contents!$C$5,0)</f>
        <v>0</v>
      </c>
      <c r="BJ129" s="51">
        <f>IFERROR('EUROSTAT EB ktoe'!BI129*Contents!$C$5,0)</f>
        <v>16008.355404000002</v>
      </c>
      <c r="BK129" s="51">
        <f>IFERROR('EUROSTAT EB ktoe'!BJ129*Contents!$C$5,0)</f>
        <v>270.006732</v>
      </c>
      <c r="BL129" s="51">
        <f>IFERROR('EUROSTAT EB ktoe'!BK129*Contents!$C$5,0)</f>
        <v>0</v>
      </c>
      <c r="BM129" s="51">
        <f>IFERROR('EUROSTAT EB ktoe'!BL129*Contents!$C$5,0)</f>
        <v>0</v>
      </c>
      <c r="BN129" s="51">
        <f>IFERROR('EUROSTAT EB ktoe'!BM129*Contents!$C$5,0)</f>
        <v>0</v>
      </c>
      <c r="BO129" s="51">
        <f>IFERROR('EUROSTAT EB ktoe'!BN129*Contents!$C$5,0)</f>
        <v>0</v>
      </c>
      <c r="BP129" s="51">
        <f>IFERROR('EUROSTAT EB ktoe'!BO129*Contents!$C$5,0)</f>
        <v>0</v>
      </c>
      <c r="BQ129" s="51">
        <f>IFERROR('EUROSTAT EB ktoe'!BP129*Contents!$C$5,0)</f>
        <v>0</v>
      </c>
      <c r="BR129" s="51">
        <f>IFERROR('EUROSTAT EB ktoe'!BQ129*Contents!$C$5,0)</f>
        <v>0</v>
      </c>
      <c r="BS129" s="51">
        <f>IFERROR('EUROSTAT EB ktoe'!BR129*Contents!$C$5,0)</f>
        <v>0</v>
      </c>
      <c r="BT129" s="51">
        <f>IFERROR('EUROSTAT EB ktoe'!BS129*Contents!$C$5,0)</f>
        <v>0</v>
      </c>
      <c r="BU129" s="51">
        <f>IFERROR('EUROSTAT EB ktoe'!BT129*Contents!$C$5,0)</f>
        <v>4520.27862</v>
      </c>
      <c r="BV129" s="35">
        <f>IFERROR('EUROSTAT EB ktoe'!BU129*Contents!$C$5,0)</f>
        <v>0</v>
      </c>
      <c r="BW129" s="51">
        <f>IFERROR('EUROSTAT EB ktoe'!BV129*Contents!$C$5,0)</f>
        <v>0</v>
      </c>
      <c r="BX129" s="51">
        <f>IFERROR('EUROSTAT EB ktoe'!BW129*Contents!$C$5,0)</f>
        <v>0</v>
      </c>
      <c r="BY129" s="52">
        <f>IFERROR('EUROSTAT EB ktoe'!BX129*Contents!$C$5,0)</f>
        <v>0</v>
      </c>
      <c r="BZ129" s="52">
        <f>IFERROR('EUROSTAT EB ktoe'!BY129*Contents!$C$5,0)</f>
        <v>12081.053268</v>
      </c>
      <c r="CA129" s="52">
        <f>IFERROR('EUROSTAT EB ktoe'!BZ129*Contents!$C$5,0)</f>
        <v>84094.055135999995</v>
      </c>
      <c r="CB129" s="53">
        <f>IFERROR('EUROSTAT EB ktoe'!CA129*Contents!$C$5,0)</f>
        <v>345816.78465599997</v>
      </c>
      <c r="CC129" s="52">
        <f>IFERROR('EUROSTAT EB ktoe'!CB129*Contents!$C$5,0)</f>
        <v>23857.558703999999</v>
      </c>
    </row>
    <row r="130" spans="1:85" ht="11.25" customHeight="1" x14ac:dyDescent="0.2">
      <c r="A130" s="83"/>
      <c r="B130" s="47" t="s">
        <v>146</v>
      </c>
      <c r="C130" s="48" t="s">
        <v>369</v>
      </c>
      <c r="D130" s="48"/>
      <c r="E130" s="48"/>
      <c r="F130" s="48"/>
      <c r="G130" s="49"/>
      <c r="H130" s="50" t="s">
        <v>370</v>
      </c>
      <c r="I130" s="167" t="s">
        <v>604</v>
      </c>
      <c r="J130" s="35">
        <f>IFERROR('EUROSTAT EB ktoe'!I130*Contents!$C$5,0)</f>
        <v>166137.33189599999</v>
      </c>
      <c r="K130" s="35">
        <f>IFERROR('EUROSTAT EB ktoe'!J130*Contents!$C$5,0)</f>
        <v>0</v>
      </c>
      <c r="L130" s="51">
        <f>IFERROR('EUROSTAT EB ktoe'!K130*Contents!$C$5,0)</f>
        <v>0</v>
      </c>
      <c r="M130" s="51">
        <f>IFERROR('EUROSTAT EB ktoe'!L130*Contents!$C$5,0)</f>
        <v>0</v>
      </c>
      <c r="N130" s="51">
        <f>IFERROR('EUROSTAT EB ktoe'!M130*Contents!$C$5,0)</f>
        <v>0</v>
      </c>
      <c r="O130" s="51">
        <f>IFERROR('EUROSTAT EB ktoe'!N130*Contents!$C$5,0)</f>
        <v>0</v>
      </c>
      <c r="P130" s="51">
        <f>IFERROR('EUROSTAT EB ktoe'!O130*Contents!$C$5,0)</f>
        <v>0</v>
      </c>
      <c r="Q130" s="51">
        <f>IFERROR('EUROSTAT EB ktoe'!P130*Contents!$C$5,0)</f>
        <v>0</v>
      </c>
      <c r="R130" s="51">
        <f>IFERROR('EUROSTAT EB ktoe'!Q130*Contents!$C$5,0)</f>
        <v>0</v>
      </c>
      <c r="S130" s="51">
        <f>IFERROR('EUROSTAT EB ktoe'!R130*Contents!$C$5,0)</f>
        <v>0</v>
      </c>
      <c r="T130" s="51">
        <f>IFERROR('EUROSTAT EB ktoe'!S130*Contents!$C$5,0)</f>
        <v>0</v>
      </c>
      <c r="U130" s="51">
        <f>IFERROR('EUROSTAT EB ktoe'!T130*Contents!$C$5,0)</f>
        <v>0</v>
      </c>
      <c r="V130" s="35">
        <f>IFERROR('EUROSTAT EB ktoe'!U130*Contents!$C$5,0)</f>
        <v>0</v>
      </c>
      <c r="W130" s="51">
        <f>IFERROR('EUROSTAT EB ktoe'!V130*Contents!$C$5,0)</f>
        <v>0</v>
      </c>
      <c r="X130" s="51">
        <f>IFERROR('EUROSTAT EB ktoe'!W130*Contents!$C$5,0)</f>
        <v>0</v>
      </c>
      <c r="Y130" s="51">
        <f>IFERROR('EUROSTAT EB ktoe'!X130*Contents!$C$5,0)</f>
        <v>0</v>
      </c>
      <c r="Z130" s="51">
        <f>IFERROR('EUROSTAT EB ktoe'!Y130*Contents!$C$5,0)</f>
        <v>0</v>
      </c>
      <c r="AA130" s="35">
        <f>IFERROR('EUROSTAT EB ktoe'!Z130*Contents!$C$5,0)</f>
        <v>0</v>
      </c>
      <c r="AB130" s="51">
        <f>IFERROR('EUROSTAT EB ktoe'!AA130*Contents!$C$5,0)</f>
        <v>0</v>
      </c>
      <c r="AC130" s="51">
        <f>IFERROR('EUROSTAT EB ktoe'!AB130*Contents!$C$5,0)</f>
        <v>0</v>
      </c>
      <c r="AD130" s="52">
        <f>IFERROR('EUROSTAT EB ktoe'!AC130*Contents!$C$5,0)</f>
        <v>0</v>
      </c>
      <c r="AE130" s="35">
        <f>IFERROR('EUROSTAT EB ktoe'!AD130*Contents!$C$5,0)</f>
        <v>17438.775623999998</v>
      </c>
      <c r="AF130" s="51">
        <f>IFERROR('EUROSTAT EB ktoe'!AE130*Contents!$C$5,0)</f>
        <v>0</v>
      </c>
      <c r="AG130" s="51">
        <f>IFERROR('EUROSTAT EB ktoe'!AF130*Contents!$C$5,0)</f>
        <v>0</v>
      </c>
      <c r="AH130" s="51">
        <f>IFERROR('EUROSTAT EB ktoe'!AG130*Contents!$C$5,0)</f>
        <v>0</v>
      </c>
      <c r="AI130" s="51">
        <f>IFERROR('EUROSTAT EB ktoe'!AH130*Contents!$C$5,0)</f>
        <v>0</v>
      </c>
      <c r="AJ130" s="51">
        <f>IFERROR('EUROSTAT EB ktoe'!AI130*Contents!$C$5,0)</f>
        <v>0</v>
      </c>
      <c r="AK130" s="51">
        <f>IFERROR('EUROSTAT EB ktoe'!AJ130*Contents!$C$5,0)</f>
        <v>0</v>
      </c>
      <c r="AL130" s="51">
        <f>IFERROR('EUROSTAT EB ktoe'!AK130*Contents!$C$5,0)</f>
        <v>0</v>
      </c>
      <c r="AM130" s="51">
        <f>IFERROR('EUROSTAT EB ktoe'!AL130*Contents!$C$5,0)</f>
        <v>1300.0014000000001</v>
      </c>
      <c r="AN130" s="51">
        <f>IFERROR('EUROSTAT EB ktoe'!AM130*Contents!$C$5,0)</f>
        <v>0</v>
      </c>
      <c r="AO130" s="51">
        <f>IFERROR('EUROSTAT EB ktoe'!AN130*Contents!$C$5,0)</f>
        <v>0</v>
      </c>
      <c r="AP130" s="51">
        <f>IFERROR('EUROSTAT EB ktoe'!AO130*Contents!$C$5,0)</f>
        <v>0</v>
      </c>
      <c r="AQ130" s="51">
        <f>IFERROR('EUROSTAT EB ktoe'!AP130*Contents!$C$5,0)</f>
        <v>0</v>
      </c>
      <c r="AR130" s="51">
        <f>IFERROR('EUROSTAT EB ktoe'!AQ130*Contents!$C$5,0)</f>
        <v>0</v>
      </c>
      <c r="AS130" s="51">
        <f>IFERROR('EUROSTAT EB ktoe'!AR130*Contents!$C$5,0)</f>
        <v>0</v>
      </c>
      <c r="AT130" s="51">
        <f>IFERROR('EUROSTAT EB ktoe'!AS130*Contents!$C$5,0)</f>
        <v>16138.774224000001</v>
      </c>
      <c r="AU130" s="51">
        <f>IFERROR('EUROSTAT EB ktoe'!AT130*Contents!$C$5,0)</f>
        <v>0</v>
      </c>
      <c r="AV130" s="51">
        <f>IFERROR('EUROSTAT EB ktoe'!AU130*Contents!$C$5,0)</f>
        <v>0</v>
      </c>
      <c r="AW130" s="51">
        <f>IFERROR('EUROSTAT EB ktoe'!AV130*Contents!$C$5,0)</f>
        <v>0</v>
      </c>
      <c r="AX130" s="51">
        <f>IFERROR('EUROSTAT EB ktoe'!AW130*Contents!$C$5,0)</f>
        <v>0</v>
      </c>
      <c r="AY130" s="51">
        <f>IFERROR('EUROSTAT EB ktoe'!AX130*Contents!$C$5,0)</f>
        <v>0</v>
      </c>
      <c r="AZ130" s="51">
        <f>IFERROR('EUROSTAT EB ktoe'!AY130*Contents!$C$5,0)</f>
        <v>0</v>
      </c>
      <c r="BA130" s="51">
        <f>IFERROR('EUROSTAT EB ktoe'!AZ130*Contents!$C$5,0)</f>
        <v>0</v>
      </c>
      <c r="BB130" s="52">
        <f>IFERROR('EUROSTAT EB ktoe'!BA130*Contents!$C$5,0)</f>
        <v>89770.895388000004</v>
      </c>
      <c r="BC130" s="35">
        <f>IFERROR('EUROSTAT EB ktoe'!BB130*Contents!$C$5,0)</f>
        <v>14321.661156</v>
      </c>
      <c r="BD130" s="51">
        <f>IFERROR('EUROSTAT EB ktoe'!BC130*Contents!$C$5,0)</f>
        <v>0</v>
      </c>
      <c r="BE130" s="51">
        <f>IFERROR('EUROSTAT EB ktoe'!BD130*Contents!$C$5,0)</f>
        <v>0</v>
      </c>
      <c r="BF130" s="51">
        <f>IFERROR('EUROSTAT EB ktoe'!BE130*Contents!$C$5,0)</f>
        <v>0</v>
      </c>
      <c r="BG130" s="51">
        <f>IFERROR('EUROSTAT EB ktoe'!BF130*Contents!$C$5,0)</f>
        <v>0</v>
      </c>
      <c r="BH130" s="51">
        <f>IFERROR('EUROSTAT EB ktoe'!BG130*Contents!$C$5,0)</f>
        <v>0</v>
      </c>
      <c r="BI130" s="51">
        <f>IFERROR('EUROSTAT EB ktoe'!BH130*Contents!$C$5,0)</f>
        <v>5563.9222559999998</v>
      </c>
      <c r="BJ130" s="51">
        <f>IFERROR('EUROSTAT EB ktoe'!BI130*Contents!$C$5,0)</f>
        <v>5437.2296880000013</v>
      </c>
      <c r="BK130" s="51">
        <f>IFERROR('EUROSTAT EB ktoe'!BJ130*Contents!$C$5,0)</f>
        <v>0</v>
      </c>
      <c r="BL130" s="51">
        <f>IFERROR('EUROSTAT EB ktoe'!BK130*Contents!$C$5,0)</f>
        <v>2091.850884</v>
      </c>
      <c r="BM130" s="51">
        <f>IFERROR('EUROSTAT EB ktoe'!BL130*Contents!$C$5,0)</f>
        <v>0</v>
      </c>
      <c r="BN130" s="51">
        <f>IFERROR('EUROSTAT EB ktoe'!BM130*Contents!$C$5,0)</f>
        <v>0</v>
      </c>
      <c r="BO130" s="51">
        <f>IFERROR('EUROSTAT EB ktoe'!BN130*Contents!$C$5,0)</f>
        <v>0</v>
      </c>
      <c r="BP130" s="51">
        <f>IFERROR('EUROSTAT EB ktoe'!BO130*Contents!$C$5,0)</f>
        <v>0</v>
      </c>
      <c r="BQ130" s="51">
        <f>IFERROR('EUROSTAT EB ktoe'!BP130*Contents!$C$5,0)</f>
        <v>1228.658328</v>
      </c>
      <c r="BR130" s="51">
        <f>IFERROR('EUROSTAT EB ktoe'!BQ130*Contents!$C$5,0)</f>
        <v>0</v>
      </c>
      <c r="BS130" s="51">
        <f>IFERROR('EUROSTAT EB ktoe'!BR130*Contents!$C$5,0)</f>
        <v>0</v>
      </c>
      <c r="BT130" s="51">
        <f>IFERROR('EUROSTAT EB ktoe'!BS130*Contents!$C$5,0)</f>
        <v>0</v>
      </c>
      <c r="BU130" s="36">
        <f>IFERROR('EUROSTAT EB ktoe'!BT130*Contents!$C$5,0)</f>
        <v>0</v>
      </c>
      <c r="BV130" s="35">
        <f>IFERROR('EUROSTAT EB ktoe'!BU130*Contents!$C$5,0)</f>
        <v>0</v>
      </c>
      <c r="BW130" s="51">
        <f>IFERROR('EUROSTAT EB ktoe'!BV130*Contents!$C$5,0)</f>
        <v>0</v>
      </c>
      <c r="BX130" s="51">
        <f>IFERROR('EUROSTAT EB ktoe'!BW130*Contents!$C$5,0)</f>
        <v>0</v>
      </c>
      <c r="BY130" s="52">
        <f>IFERROR('EUROSTAT EB ktoe'!BX130*Contents!$C$5,0)</f>
        <v>0</v>
      </c>
      <c r="BZ130" s="52">
        <f>IFERROR('EUROSTAT EB ktoe'!BY130*Contents!$C$5,0)</f>
        <v>3399.5141280000003</v>
      </c>
      <c r="CA130" s="52">
        <f>IFERROR('EUROSTAT EB ktoe'!BZ130*Contents!$C$5,0)</f>
        <v>41206.443732</v>
      </c>
      <c r="CB130" s="53">
        <f>IFERROR('EUROSTAT EB ktoe'!CA130*Contents!$C$5,0)</f>
        <v>141605.82399600002</v>
      </c>
      <c r="CC130" s="52">
        <f>IFERROR('EUROSTAT EB ktoe'!CB130*Contents!$C$5,0)</f>
        <v>11842.321932000001</v>
      </c>
    </row>
    <row r="131" spans="1:85" ht="11.25" customHeight="1" x14ac:dyDescent="0.2">
      <c r="A131" s="83"/>
      <c r="B131" s="47" t="s">
        <v>146</v>
      </c>
      <c r="C131" s="48" t="s">
        <v>371</v>
      </c>
      <c r="D131" s="48"/>
      <c r="E131" s="48"/>
      <c r="F131" s="48"/>
      <c r="G131" s="49"/>
      <c r="H131" s="50" t="s">
        <v>372</v>
      </c>
      <c r="I131" s="167" t="s">
        <v>605</v>
      </c>
      <c r="J131" s="35">
        <f>IFERROR('EUROSTAT EB ktoe'!I131*Contents!$C$5,0)</f>
        <v>6428.3289840000007</v>
      </c>
      <c r="K131" s="35">
        <f>IFERROR('EUROSTAT EB ktoe'!J131*Contents!$C$5,0)</f>
        <v>0</v>
      </c>
      <c r="L131" s="51">
        <f>IFERROR('EUROSTAT EB ktoe'!K131*Contents!$C$5,0)</f>
        <v>0</v>
      </c>
      <c r="M131" s="51">
        <f>IFERROR('EUROSTAT EB ktoe'!L131*Contents!$C$5,0)</f>
        <v>0</v>
      </c>
      <c r="N131" s="51">
        <f>IFERROR('EUROSTAT EB ktoe'!M131*Contents!$C$5,0)</f>
        <v>0</v>
      </c>
      <c r="O131" s="51">
        <f>IFERROR('EUROSTAT EB ktoe'!N131*Contents!$C$5,0)</f>
        <v>0</v>
      </c>
      <c r="P131" s="51">
        <f>IFERROR('EUROSTAT EB ktoe'!O131*Contents!$C$5,0)</f>
        <v>0</v>
      </c>
      <c r="Q131" s="51">
        <f>IFERROR('EUROSTAT EB ktoe'!P131*Contents!$C$5,0)</f>
        <v>0</v>
      </c>
      <c r="R131" s="51">
        <f>IFERROR('EUROSTAT EB ktoe'!Q131*Contents!$C$5,0)</f>
        <v>0</v>
      </c>
      <c r="S131" s="51">
        <f>IFERROR('EUROSTAT EB ktoe'!R131*Contents!$C$5,0)</f>
        <v>0</v>
      </c>
      <c r="T131" s="51">
        <f>IFERROR('EUROSTAT EB ktoe'!S131*Contents!$C$5,0)</f>
        <v>0</v>
      </c>
      <c r="U131" s="51">
        <f>IFERROR('EUROSTAT EB ktoe'!T131*Contents!$C$5,0)</f>
        <v>0</v>
      </c>
      <c r="V131" s="35">
        <f>IFERROR('EUROSTAT EB ktoe'!U131*Contents!$C$5,0)</f>
        <v>0</v>
      </c>
      <c r="W131" s="51">
        <f>IFERROR('EUROSTAT EB ktoe'!V131*Contents!$C$5,0)</f>
        <v>0</v>
      </c>
      <c r="X131" s="51">
        <f>IFERROR('EUROSTAT EB ktoe'!W131*Contents!$C$5,0)</f>
        <v>0</v>
      </c>
      <c r="Y131" s="51">
        <f>IFERROR('EUROSTAT EB ktoe'!X131*Contents!$C$5,0)</f>
        <v>0</v>
      </c>
      <c r="Z131" s="51">
        <f>IFERROR('EUROSTAT EB ktoe'!Y131*Contents!$C$5,0)</f>
        <v>0</v>
      </c>
      <c r="AA131" s="35">
        <f>IFERROR('EUROSTAT EB ktoe'!Z131*Contents!$C$5,0)</f>
        <v>0</v>
      </c>
      <c r="AB131" s="51">
        <f>IFERROR('EUROSTAT EB ktoe'!AA131*Contents!$C$5,0)</f>
        <v>0</v>
      </c>
      <c r="AC131" s="51">
        <f>IFERROR('EUROSTAT EB ktoe'!AB131*Contents!$C$5,0)</f>
        <v>0</v>
      </c>
      <c r="AD131" s="52">
        <f>IFERROR('EUROSTAT EB ktoe'!AC131*Contents!$C$5,0)</f>
        <v>0</v>
      </c>
      <c r="AE131" s="35">
        <f>IFERROR('EUROSTAT EB ktoe'!AD131*Contents!$C$5,0)</f>
        <v>6428.3289840000007</v>
      </c>
      <c r="AF131" s="51">
        <f>IFERROR('EUROSTAT EB ktoe'!AE131*Contents!$C$5,0)</f>
        <v>0</v>
      </c>
      <c r="AG131" s="51">
        <f>IFERROR('EUROSTAT EB ktoe'!AF131*Contents!$C$5,0)</f>
        <v>0</v>
      </c>
      <c r="AH131" s="51">
        <f>IFERROR('EUROSTAT EB ktoe'!AG131*Contents!$C$5,0)</f>
        <v>0</v>
      </c>
      <c r="AI131" s="51">
        <f>IFERROR('EUROSTAT EB ktoe'!AH131*Contents!$C$5,0)</f>
        <v>0</v>
      </c>
      <c r="AJ131" s="51">
        <f>IFERROR('EUROSTAT EB ktoe'!AI131*Contents!$C$5,0)</f>
        <v>0</v>
      </c>
      <c r="AK131" s="51">
        <f>IFERROR('EUROSTAT EB ktoe'!AJ131*Contents!$C$5,0)</f>
        <v>0</v>
      </c>
      <c r="AL131" s="51">
        <f>IFERROR('EUROSTAT EB ktoe'!AK131*Contents!$C$5,0)</f>
        <v>0</v>
      </c>
      <c r="AM131" s="51">
        <f>IFERROR('EUROSTAT EB ktoe'!AL131*Contents!$C$5,0)</f>
        <v>0</v>
      </c>
      <c r="AN131" s="51">
        <f>IFERROR('EUROSTAT EB ktoe'!AM131*Contents!$C$5,0)</f>
        <v>0</v>
      </c>
      <c r="AO131" s="51">
        <f>IFERROR('EUROSTAT EB ktoe'!AN131*Contents!$C$5,0)</f>
        <v>0</v>
      </c>
      <c r="AP131" s="51">
        <f>IFERROR('EUROSTAT EB ktoe'!AO131*Contents!$C$5,0)</f>
        <v>0</v>
      </c>
      <c r="AQ131" s="51">
        <f>IFERROR('EUROSTAT EB ktoe'!AP131*Contents!$C$5,0)</f>
        <v>0</v>
      </c>
      <c r="AR131" s="51">
        <f>IFERROR('EUROSTAT EB ktoe'!AQ131*Contents!$C$5,0)</f>
        <v>0</v>
      </c>
      <c r="AS131" s="51">
        <f>IFERROR('EUROSTAT EB ktoe'!AR131*Contents!$C$5,0)</f>
        <v>0</v>
      </c>
      <c r="AT131" s="51">
        <f>IFERROR('EUROSTAT EB ktoe'!AS131*Contents!$C$5,0)</f>
        <v>6133.1177159999997</v>
      </c>
      <c r="AU131" s="51">
        <f>IFERROR('EUROSTAT EB ktoe'!AT131*Contents!$C$5,0)</f>
        <v>295.21126800000002</v>
      </c>
      <c r="AV131" s="51">
        <f>IFERROR('EUROSTAT EB ktoe'!AU131*Contents!$C$5,0)</f>
        <v>0</v>
      </c>
      <c r="AW131" s="51">
        <f>IFERROR('EUROSTAT EB ktoe'!AV131*Contents!$C$5,0)</f>
        <v>0</v>
      </c>
      <c r="AX131" s="51">
        <f>IFERROR('EUROSTAT EB ktoe'!AW131*Contents!$C$5,0)</f>
        <v>0</v>
      </c>
      <c r="AY131" s="51">
        <f>IFERROR('EUROSTAT EB ktoe'!AX131*Contents!$C$5,0)</f>
        <v>0</v>
      </c>
      <c r="AZ131" s="51">
        <f>IFERROR('EUROSTAT EB ktoe'!AY131*Contents!$C$5,0)</f>
        <v>0</v>
      </c>
      <c r="BA131" s="51">
        <f>IFERROR('EUROSTAT EB ktoe'!AZ131*Contents!$C$5,0)</f>
        <v>0</v>
      </c>
      <c r="BB131" s="52">
        <f>IFERROR('EUROSTAT EB ktoe'!BA131*Contents!$C$5,0)</f>
        <v>0</v>
      </c>
      <c r="BC131" s="35">
        <f>IFERROR('EUROSTAT EB ktoe'!BB131*Contents!$C$5,0)</f>
        <v>0</v>
      </c>
      <c r="BD131" s="51">
        <f>IFERROR('EUROSTAT EB ktoe'!BC131*Contents!$C$5,0)</f>
        <v>0</v>
      </c>
      <c r="BE131" s="51">
        <f>IFERROR('EUROSTAT EB ktoe'!BD131*Contents!$C$5,0)</f>
        <v>0</v>
      </c>
      <c r="BF131" s="51">
        <f>IFERROR('EUROSTAT EB ktoe'!BE131*Contents!$C$5,0)</f>
        <v>0</v>
      </c>
      <c r="BG131" s="51">
        <f>IFERROR('EUROSTAT EB ktoe'!BF131*Contents!$C$5,0)</f>
        <v>0</v>
      </c>
      <c r="BH131" s="51">
        <f>IFERROR('EUROSTAT EB ktoe'!BG131*Contents!$C$5,0)</f>
        <v>0</v>
      </c>
      <c r="BI131" s="51">
        <f>IFERROR('EUROSTAT EB ktoe'!BH131*Contents!$C$5,0)</f>
        <v>0</v>
      </c>
      <c r="BJ131" s="51">
        <f>IFERROR('EUROSTAT EB ktoe'!BI131*Contents!$C$5,0)</f>
        <v>0</v>
      </c>
      <c r="BK131" s="51">
        <f>IFERROR('EUROSTAT EB ktoe'!BJ131*Contents!$C$5,0)</f>
        <v>0</v>
      </c>
      <c r="BL131" s="51">
        <f>IFERROR('EUROSTAT EB ktoe'!BK131*Contents!$C$5,0)</f>
        <v>0</v>
      </c>
      <c r="BM131" s="51">
        <f>IFERROR('EUROSTAT EB ktoe'!BL131*Contents!$C$5,0)</f>
        <v>0</v>
      </c>
      <c r="BN131" s="51">
        <f>IFERROR('EUROSTAT EB ktoe'!BM131*Contents!$C$5,0)</f>
        <v>0</v>
      </c>
      <c r="BO131" s="51">
        <f>IFERROR('EUROSTAT EB ktoe'!BN131*Contents!$C$5,0)</f>
        <v>0</v>
      </c>
      <c r="BP131" s="51">
        <f>IFERROR('EUROSTAT EB ktoe'!BO131*Contents!$C$5,0)</f>
        <v>0</v>
      </c>
      <c r="BQ131" s="51">
        <f>IFERROR('EUROSTAT EB ktoe'!BP131*Contents!$C$5,0)</f>
        <v>0</v>
      </c>
      <c r="BR131" s="51">
        <f>IFERROR('EUROSTAT EB ktoe'!BQ131*Contents!$C$5,0)</f>
        <v>0</v>
      </c>
      <c r="BS131" s="51">
        <f>IFERROR('EUROSTAT EB ktoe'!BR131*Contents!$C$5,0)</f>
        <v>0</v>
      </c>
      <c r="BT131" s="51">
        <f>IFERROR('EUROSTAT EB ktoe'!BS131*Contents!$C$5,0)</f>
        <v>0</v>
      </c>
      <c r="BU131" s="36">
        <f>IFERROR('EUROSTAT EB ktoe'!BT131*Contents!$C$5,0)</f>
        <v>0</v>
      </c>
      <c r="BV131" s="35">
        <f>IFERROR('EUROSTAT EB ktoe'!BU131*Contents!$C$5,0)</f>
        <v>0</v>
      </c>
      <c r="BW131" s="51">
        <f>IFERROR('EUROSTAT EB ktoe'!BV131*Contents!$C$5,0)</f>
        <v>0</v>
      </c>
      <c r="BX131" s="51">
        <f>IFERROR('EUROSTAT EB ktoe'!BW131*Contents!$C$5,0)</f>
        <v>0</v>
      </c>
      <c r="BY131" s="52">
        <f>IFERROR('EUROSTAT EB ktoe'!BX131*Contents!$C$5,0)</f>
        <v>0</v>
      </c>
      <c r="BZ131" s="52">
        <f>IFERROR('EUROSTAT EB ktoe'!BY131*Contents!$C$5,0)</f>
        <v>0</v>
      </c>
      <c r="CA131" s="52">
        <f>IFERROR('EUROSTAT EB ktoe'!BZ131*Contents!$C$5,0)</f>
        <v>0</v>
      </c>
      <c r="CB131" s="53">
        <f>IFERROR('EUROSTAT EB ktoe'!CA131*Contents!$C$5,0)</f>
        <v>6428.3289840000007</v>
      </c>
      <c r="CC131" s="52">
        <f>IFERROR('EUROSTAT EB ktoe'!CB131*Contents!$C$5,0)</f>
        <v>0</v>
      </c>
    </row>
    <row r="132" spans="1:85" ht="11.25" customHeight="1" x14ac:dyDescent="0.2">
      <c r="A132" s="107"/>
      <c r="B132" s="54" t="s">
        <v>146</v>
      </c>
      <c r="C132" s="48" t="s">
        <v>373</v>
      </c>
      <c r="D132" s="55"/>
      <c r="E132" s="55"/>
      <c r="F132" s="55"/>
      <c r="G132" s="56"/>
      <c r="H132" s="57" t="s">
        <v>374</v>
      </c>
      <c r="I132" s="168" t="s">
        <v>606</v>
      </c>
      <c r="J132" s="58">
        <f>IFERROR('EUROSTAT EB ktoe'!I132*Contents!$C$5,0)</f>
        <v>3185.191836</v>
      </c>
      <c r="K132" s="58">
        <f>IFERROR('EUROSTAT EB ktoe'!J132*Contents!$C$5,0)</f>
        <v>0</v>
      </c>
      <c r="L132" s="59">
        <f>IFERROR('EUROSTAT EB ktoe'!K132*Contents!$C$5,0)</f>
        <v>0</v>
      </c>
      <c r="M132" s="59">
        <f>IFERROR('EUROSTAT EB ktoe'!L132*Contents!$C$5,0)</f>
        <v>0</v>
      </c>
      <c r="N132" s="59">
        <f>IFERROR('EUROSTAT EB ktoe'!M132*Contents!$C$5,0)</f>
        <v>0</v>
      </c>
      <c r="O132" s="59">
        <f>IFERROR('EUROSTAT EB ktoe'!N132*Contents!$C$5,0)</f>
        <v>0</v>
      </c>
      <c r="P132" s="59">
        <f>IFERROR('EUROSTAT EB ktoe'!O132*Contents!$C$5,0)</f>
        <v>0</v>
      </c>
      <c r="Q132" s="59">
        <f>IFERROR('EUROSTAT EB ktoe'!P132*Contents!$C$5,0)</f>
        <v>0</v>
      </c>
      <c r="R132" s="59">
        <f>IFERROR('EUROSTAT EB ktoe'!Q132*Contents!$C$5,0)</f>
        <v>0</v>
      </c>
      <c r="S132" s="59">
        <f>IFERROR('EUROSTAT EB ktoe'!R132*Contents!$C$5,0)</f>
        <v>0</v>
      </c>
      <c r="T132" s="59">
        <f>IFERROR('EUROSTAT EB ktoe'!S132*Contents!$C$5,0)</f>
        <v>0</v>
      </c>
      <c r="U132" s="59">
        <f>IFERROR('EUROSTAT EB ktoe'!T132*Contents!$C$5,0)</f>
        <v>0</v>
      </c>
      <c r="V132" s="58">
        <f>IFERROR('EUROSTAT EB ktoe'!U132*Contents!$C$5,0)</f>
        <v>0</v>
      </c>
      <c r="W132" s="59">
        <f>IFERROR('EUROSTAT EB ktoe'!V132*Contents!$C$5,0)</f>
        <v>0</v>
      </c>
      <c r="X132" s="59">
        <f>IFERROR('EUROSTAT EB ktoe'!W132*Contents!$C$5,0)</f>
        <v>0</v>
      </c>
      <c r="Y132" s="59">
        <f>IFERROR('EUROSTAT EB ktoe'!X132*Contents!$C$5,0)</f>
        <v>0</v>
      </c>
      <c r="Z132" s="59">
        <f>IFERROR('EUROSTAT EB ktoe'!Y132*Contents!$C$5,0)</f>
        <v>0</v>
      </c>
      <c r="AA132" s="58">
        <f>IFERROR('EUROSTAT EB ktoe'!Z132*Contents!$C$5,0)</f>
        <v>0</v>
      </c>
      <c r="AB132" s="59">
        <f>IFERROR('EUROSTAT EB ktoe'!AA132*Contents!$C$5,0)</f>
        <v>0</v>
      </c>
      <c r="AC132" s="59">
        <f>IFERROR('EUROSTAT EB ktoe'!AB132*Contents!$C$5,0)</f>
        <v>0</v>
      </c>
      <c r="AD132" s="60">
        <f>IFERROR('EUROSTAT EB ktoe'!AC132*Contents!$C$5,0)</f>
        <v>0</v>
      </c>
      <c r="AE132" s="58">
        <f>IFERROR('EUROSTAT EB ktoe'!AD132*Contents!$C$5,0)</f>
        <v>2734.6502880000003</v>
      </c>
      <c r="AF132" s="59">
        <f>IFERROR('EUROSTAT EB ktoe'!AE132*Contents!$C$5,0)</f>
        <v>0</v>
      </c>
      <c r="AG132" s="59">
        <f>IFERROR('EUROSTAT EB ktoe'!AF132*Contents!$C$5,0)</f>
        <v>0</v>
      </c>
      <c r="AH132" s="59">
        <f>IFERROR('EUROSTAT EB ktoe'!AG132*Contents!$C$5,0)</f>
        <v>0</v>
      </c>
      <c r="AI132" s="59">
        <f>IFERROR('EUROSTAT EB ktoe'!AH132*Contents!$C$5,0)</f>
        <v>0</v>
      </c>
      <c r="AJ132" s="59">
        <f>IFERROR('EUROSTAT EB ktoe'!AI132*Contents!$C$5,0)</f>
        <v>0</v>
      </c>
      <c r="AK132" s="59">
        <f>IFERROR('EUROSTAT EB ktoe'!AJ132*Contents!$C$5,0)</f>
        <v>0</v>
      </c>
      <c r="AL132" s="59">
        <f>IFERROR('EUROSTAT EB ktoe'!AK132*Contents!$C$5,0)</f>
        <v>0</v>
      </c>
      <c r="AM132" s="59">
        <f>IFERROR('EUROSTAT EB ktoe'!AL132*Contents!$C$5,0)</f>
        <v>0</v>
      </c>
      <c r="AN132" s="59">
        <f>IFERROR('EUROSTAT EB ktoe'!AM132*Contents!$C$5,0)</f>
        <v>0</v>
      </c>
      <c r="AO132" s="59">
        <f>IFERROR('EUROSTAT EB ktoe'!AN132*Contents!$C$5,0)</f>
        <v>0</v>
      </c>
      <c r="AP132" s="59">
        <f>IFERROR('EUROSTAT EB ktoe'!AO132*Contents!$C$5,0)</f>
        <v>0</v>
      </c>
      <c r="AQ132" s="59">
        <f>IFERROR('EUROSTAT EB ktoe'!AP132*Contents!$C$5,0)</f>
        <v>1112.558364</v>
      </c>
      <c r="AR132" s="59">
        <f>IFERROR('EUROSTAT EB ktoe'!AQ132*Contents!$C$5,0)</f>
        <v>0</v>
      </c>
      <c r="AS132" s="59">
        <f>IFERROR('EUROSTAT EB ktoe'!AR132*Contents!$C$5,0)</f>
        <v>0</v>
      </c>
      <c r="AT132" s="59">
        <f>IFERROR('EUROSTAT EB ktoe'!AS132*Contents!$C$5,0)</f>
        <v>1622.0919240000001</v>
      </c>
      <c r="AU132" s="59">
        <f>IFERROR('EUROSTAT EB ktoe'!AT132*Contents!$C$5,0)</f>
        <v>0</v>
      </c>
      <c r="AV132" s="59">
        <f>IFERROR('EUROSTAT EB ktoe'!AU132*Contents!$C$5,0)</f>
        <v>0</v>
      </c>
      <c r="AW132" s="59">
        <f>IFERROR('EUROSTAT EB ktoe'!AV132*Contents!$C$5,0)</f>
        <v>0</v>
      </c>
      <c r="AX132" s="59">
        <f>IFERROR('EUROSTAT EB ktoe'!AW132*Contents!$C$5,0)</f>
        <v>0</v>
      </c>
      <c r="AY132" s="59">
        <f>IFERROR('EUROSTAT EB ktoe'!AX132*Contents!$C$5,0)</f>
        <v>0</v>
      </c>
      <c r="AZ132" s="59">
        <f>IFERROR('EUROSTAT EB ktoe'!AY132*Contents!$C$5,0)</f>
        <v>0</v>
      </c>
      <c r="BA132" s="59">
        <f>IFERROR('EUROSTAT EB ktoe'!AZ132*Contents!$C$5,0)</f>
        <v>0</v>
      </c>
      <c r="BB132" s="60">
        <f>IFERROR('EUROSTAT EB ktoe'!BA132*Contents!$C$5,0)</f>
        <v>134.81496000000001</v>
      </c>
      <c r="BC132" s="58">
        <f>IFERROR('EUROSTAT EB ktoe'!BB132*Contents!$C$5,0)</f>
        <v>315.72658800000005</v>
      </c>
      <c r="BD132" s="59">
        <f>IFERROR('EUROSTAT EB ktoe'!BC132*Contents!$C$5,0)</f>
        <v>0</v>
      </c>
      <c r="BE132" s="59">
        <f>IFERROR('EUROSTAT EB ktoe'!BD132*Contents!$C$5,0)</f>
        <v>0</v>
      </c>
      <c r="BF132" s="59">
        <f>IFERROR('EUROSTAT EB ktoe'!BE132*Contents!$C$5,0)</f>
        <v>0</v>
      </c>
      <c r="BG132" s="59">
        <f>IFERROR('EUROSTAT EB ktoe'!BF132*Contents!$C$5,0)</f>
        <v>0</v>
      </c>
      <c r="BH132" s="59">
        <f>IFERROR('EUROSTAT EB ktoe'!BG132*Contents!$C$5,0)</f>
        <v>0</v>
      </c>
      <c r="BI132" s="59">
        <f>IFERROR('EUROSTAT EB ktoe'!BH132*Contents!$C$5,0)</f>
        <v>0</v>
      </c>
      <c r="BJ132" s="59">
        <f>IFERROR('EUROSTAT EB ktoe'!BI132*Contents!$C$5,0)</f>
        <v>0</v>
      </c>
      <c r="BK132" s="59">
        <f>IFERROR('EUROSTAT EB ktoe'!BJ132*Contents!$C$5,0)</f>
        <v>0</v>
      </c>
      <c r="BL132" s="59">
        <f>IFERROR('EUROSTAT EB ktoe'!BK132*Contents!$C$5,0)</f>
        <v>0</v>
      </c>
      <c r="BM132" s="59">
        <f>IFERROR('EUROSTAT EB ktoe'!BL132*Contents!$C$5,0)</f>
        <v>0</v>
      </c>
      <c r="BN132" s="59">
        <f>IFERROR('EUROSTAT EB ktoe'!BM132*Contents!$C$5,0)</f>
        <v>0</v>
      </c>
      <c r="BO132" s="59">
        <f>IFERROR('EUROSTAT EB ktoe'!BN132*Contents!$C$5,0)</f>
        <v>0</v>
      </c>
      <c r="BP132" s="59">
        <f>IFERROR('EUROSTAT EB ktoe'!BO132*Contents!$C$5,0)</f>
        <v>0</v>
      </c>
      <c r="BQ132" s="59">
        <f>IFERROR('EUROSTAT EB ktoe'!BP132*Contents!$C$5,0)</f>
        <v>0</v>
      </c>
      <c r="BR132" s="59">
        <f>IFERROR('EUROSTAT EB ktoe'!BQ132*Contents!$C$5,0)</f>
        <v>0</v>
      </c>
      <c r="BS132" s="59">
        <f>IFERROR('EUROSTAT EB ktoe'!BR132*Contents!$C$5,0)</f>
        <v>0</v>
      </c>
      <c r="BT132" s="59">
        <f>IFERROR('EUROSTAT EB ktoe'!BS132*Contents!$C$5,0)</f>
        <v>0</v>
      </c>
      <c r="BU132" s="59">
        <f>IFERROR('EUROSTAT EB ktoe'!BT132*Contents!$C$5,0)</f>
        <v>315.72658800000005</v>
      </c>
      <c r="BV132" s="58">
        <f>IFERROR('EUROSTAT EB ktoe'!BU132*Contents!$C$5,0)</f>
        <v>0</v>
      </c>
      <c r="BW132" s="59">
        <f>IFERROR('EUROSTAT EB ktoe'!BV132*Contents!$C$5,0)</f>
        <v>0</v>
      </c>
      <c r="BX132" s="59">
        <f>IFERROR('EUROSTAT EB ktoe'!BW132*Contents!$C$5,0)</f>
        <v>0</v>
      </c>
      <c r="BY132" s="60">
        <f>IFERROR('EUROSTAT EB ktoe'!BX132*Contents!$C$5,0)</f>
        <v>0</v>
      </c>
      <c r="BZ132" s="60">
        <f>IFERROR('EUROSTAT EB ktoe'!BY132*Contents!$C$5,0)</f>
        <v>0</v>
      </c>
      <c r="CA132" s="60">
        <f>IFERROR('EUROSTAT EB ktoe'!BZ132*Contents!$C$5,0)</f>
        <v>0</v>
      </c>
      <c r="CB132" s="61">
        <f>IFERROR('EUROSTAT EB ktoe'!CA132*Contents!$C$5,0)</f>
        <v>2868.8790960000006</v>
      </c>
      <c r="CC132" s="60">
        <f>IFERROR('EUROSTAT EB ktoe'!CB132*Contents!$C$5,0)</f>
        <v>0.58615200000000001</v>
      </c>
    </row>
    <row r="133" spans="1:85" ht="11.25" customHeight="1" x14ac:dyDescent="0.2">
      <c r="A133" s="87" t="s">
        <v>375</v>
      </c>
      <c r="B133" s="87"/>
      <c r="C133" s="87"/>
      <c r="D133" s="87"/>
      <c r="E133" s="87"/>
      <c r="F133" s="87"/>
      <c r="G133" s="88"/>
      <c r="H133" s="89" t="s">
        <v>376</v>
      </c>
      <c r="I133" s="176" t="s">
        <v>375</v>
      </c>
      <c r="J133" s="159">
        <f>IFERROR('EUROSTAT EB ktoe'!I133*Contents!$C$5,0)</f>
        <v>-11599.110720000001</v>
      </c>
      <c r="K133" s="92">
        <f>IFERROR('EUROSTAT EB ktoe'!J133*Contents!$C$5,0)</f>
        <v>3.4750440000000005</v>
      </c>
      <c r="L133" s="91">
        <f>IFERROR('EUROSTAT EB ktoe'!K133*Contents!$C$5,0)</f>
        <v>0</v>
      </c>
      <c r="M133" s="91">
        <f>IFERROR('EUROSTAT EB ktoe'!L133*Contents!$C$5,0)</f>
        <v>0</v>
      </c>
      <c r="N133" s="91">
        <f>IFERROR('EUROSTAT EB ktoe'!M133*Contents!$C$5,0)</f>
        <v>3.4750440000000005</v>
      </c>
      <c r="O133" s="91">
        <f>IFERROR('EUROSTAT EB ktoe'!N133*Contents!$C$5,0)</f>
        <v>0</v>
      </c>
      <c r="P133" s="91">
        <f>IFERROR('EUROSTAT EB ktoe'!O133*Contents!$C$5,0)</f>
        <v>0</v>
      </c>
      <c r="Q133" s="91">
        <f>IFERROR('EUROSTAT EB ktoe'!P133*Contents!$C$5,0)</f>
        <v>0</v>
      </c>
      <c r="R133" s="91">
        <f>IFERROR('EUROSTAT EB ktoe'!Q133*Contents!$C$5,0)</f>
        <v>0</v>
      </c>
      <c r="S133" s="91">
        <f>IFERROR('EUROSTAT EB ktoe'!R133*Contents!$C$5,0)</f>
        <v>0</v>
      </c>
      <c r="T133" s="91">
        <f>IFERROR('EUROSTAT EB ktoe'!S133*Contents!$C$5,0)</f>
        <v>0</v>
      </c>
      <c r="U133" s="91">
        <f>IFERROR('EUROSTAT EB ktoe'!T133*Contents!$C$5,0)</f>
        <v>0</v>
      </c>
      <c r="V133" s="92">
        <f>IFERROR('EUROSTAT EB ktoe'!U133*Contents!$C$5,0)</f>
        <v>0</v>
      </c>
      <c r="W133" s="91">
        <f>IFERROR('EUROSTAT EB ktoe'!V133*Contents!$C$5,0)</f>
        <v>0</v>
      </c>
      <c r="X133" s="91">
        <f>IFERROR('EUROSTAT EB ktoe'!W133*Contents!$C$5,0)</f>
        <v>0</v>
      </c>
      <c r="Y133" s="91">
        <f>IFERROR('EUROSTAT EB ktoe'!X133*Contents!$C$5,0)</f>
        <v>0</v>
      </c>
      <c r="Z133" s="91">
        <f>IFERROR('EUROSTAT EB ktoe'!Y133*Contents!$C$5,0)</f>
        <v>0</v>
      </c>
      <c r="AA133" s="92">
        <f>IFERROR('EUROSTAT EB ktoe'!Z133*Contents!$C$5,0)</f>
        <v>0</v>
      </c>
      <c r="AB133" s="91">
        <f>IFERROR('EUROSTAT EB ktoe'!AA133*Contents!$C$5,0)</f>
        <v>0</v>
      </c>
      <c r="AC133" s="91">
        <f>IFERROR('EUROSTAT EB ktoe'!AB133*Contents!$C$5,0)</f>
        <v>0</v>
      </c>
      <c r="AD133" s="92">
        <f>IFERROR('EUROSTAT EB ktoe'!AC133*Contents!$C$5,0)</f>
        <v>0</v>
      </c>
      <c r="AE133" s="92">
        <f>IFERROR('EUROSTAT EB ktoe'!AD133*Contents!$C$5,0)</f>
        <v>-13408.143264</v>
      </c>
      <c r="AF133" s="91">
        <f>IFERROR('EUROSTAT EB ktoe'!AE133*Contents!$C$5,0)</f>
        <v>6.9919560000000009</v>
      </c>
      <c r="AG133" s="91">
        <f>IFERROR('EUROSTAT EB ktoe'!AF133*Contents!$C$5,0)</f>
        <v>1.088568</v>
      </c>
      <c r="AH133" s="91">
        <f>IFERROR('EUROSTAT EB ktoe'!AG133*Contents!$C$5,0)</f>
        <v>0</v>
      </c>
      <c r="AI133" s="91">
        <f>IFERROR('EUROSTAT EB ktoe'!AH133*Contents!$C$5,0)</f>
        <v>3298.1098320000001</v>
      </c>
      <c r="AJ133" s="91">
        <f>IFERROR('EUROSTAT EB ktoe'!AI133*Contents!$C$5,0)</f>
        <v>0</v>
      </c>
      <c r="AK133" s="91">
        <f>IFERROR('EUROSTAT EB ktoe'!AJ133*Contents!$C$5,0)</f>
        <v>-45.677987999999999</v>
      </c>
      <c r="AL133" s="91">
        <f>IFERROR('EUROSTAT EB ktoe'!AK133*Contents!$C$5,0)</f>
        <v>0</v>
      </c>
      <c r="AM133" s="91">
        <f>IFERROR('EUROSTAT EB ktoe'!AL133*Contents!$C$5,0)</f>
        <v>0.12560400000000002</v>
      </c>
      <c r="AN133" s="91">
        <f>IFERROR('EUROSTAT EB ktoe'!AM133*Contents!$C$5,0)</f>
        <v>0</v>
      </c>
      <c r="AO133" s="91">
        <f>IFERROR('EUROSTAT EB ktoe'!AN133*Contents!$C$5,0)</f>
        <v>0</v>
      </c>
      <c r="AP133" s="91">
        <f>IFERROR('EUROSTAT EB ktoe'!AO133*Contents!$C$5,0)</f>
        <v>0</v>
      </c>
      <c r="AQ133" s="91">
        <f>IFERROR('EUROSTAT EB ktoe'!AP133*Contents!$C$5,0)</f>
        <v>0</v>
      </c>
      <c r="AR133" s="91">
        <f>IFERROR('EUROSTAT EB ktoe'!AQ133*Contents!$C$5,0)</f>
        <v>1.0467000000000002</v>
      </c>
      <c r="AS133" s="91">
        <f>IFERROR('EUROSTAT EB ktoe'!AR133*Contents!$C$5,0)</f>
        <v>-4.1868000000000002E-2</v>
      </c>
      <c r="AT133" s="91">
        <f>IFERROR('EUROSTAT EB ktoe'!AS133*Contents!$C$5,0)</f>
        <v>-11118.382344</v>
      </c>
      <c r="AU133" s="91">
        <f>IFERROR('EUROSTAT EB ktoe'!AT133*Contents!$C$5,0)</f>
        <v>0</v>
      </c>
      <c r="AV133" s="91">
        <f>IFERROR('EUROSTAT EB ktoe'!AU133*Contents!$C$5,0)</f>
        <v>0</v>
      </c>
      <c r="AW133" s="91">
        <f>IFERROR('EUROSTAT EB ktoe'!AV133*Contents!$C$5,0)</f>
        <v>-8.3736000000000005E-2</v>
      </c>
      <c r="AX133" s="91">
        <f>IFERROR('EUROSTAT EB ktoe'!AW133*Contents!$C$5,0)</f>
        <v>0</v>
      </c>
      <c r="AY133" s="91">
        <f>IFERROR('EUROSTAT EB ktoe'!AX133*Contents!$C$5,0)</f>
        <v>4.1868000000000002E-2</v>
      </c>
      <c r="AZ133" s="91">
        <f>IFERROR('EUROSTAT EB ktoe'!AY133*Contents!$C$5,0)</f>
        <v>4.1868000000000002E-2</v>
      </c>
      <c r="BA133" s="91">
        <f>IFERROR('EUROSTAT EB ktoe'!AZ133*Contents!$C$5,0)</f>
        <v>-5551.445592</v>
      </c>
      <c r="BB133" s="92">
        <f>IFERROR('EUROSTAT EB ktoe'!BA133*Contents!$C$5,0)</f>
        <v>8831.2172399999999</v>
      </c>
      <c r="BC133" s="92">
        <f>IFERROR('EUROSTAT EB ktoe'!BB133*Contents!$C$5,0)</f>
        <v>-261.50752800000004</v>
      </c>
      <c r="BD133" s="91">
        <f>IFERROR('EUROSTAT EB ktoe'!BC133*Contents!$C$5,0)</f>
        <v>0</v>
      </c>
      <c r="BE133" s="91">
        <f>IFERROR('EUROSTAT EB ktoe'!BD133*Contents!$C$5,0)</f>
        <v>0</v>
      </c>
      <c r="BF133" s="91">
        <f>IFERROR('EUROSTAT EB ktoe'!BE133*Contents!$C$5,0)</f>
        <v>0</v>
      </c>
      <c r="BG133" s="91">
        <f>IFERROR('EUROSTAT EB ktoe'!BF133*Contents!$C$5,0)</f>
        <v>0</v>
      </c>
      <c r="BH133" s="91">
        <f>IFERROR('EUROSTAT EB ktoe'!BG133*Contents!$C$5,0)</f>
        <v>0</v>
      </c>
      <c r="BI133" s="91">
        <f>IFERROR('EUROSTAT EB ktoe'!BH133*Contents!$C$5,0)</f>
        <v>0</v>
      </c>
      <c r="BJ133" s="91">
        <f>IFERROR('EUROSTAT EB ktoe'!BI133*Contents!$C$5,0)</f>
        <v>-7.6199760000000003</v>
      </c>
      <c r="BK133" s="91">
        <f>IFERROR('EUROSTAT EB ktoe'!BJ133*Contents!$C$5,0)</f>
        <v>0</v>
      </c>
      <c r="BL133" s="91">
        <f>IFERROR('EUROSTAT EB ktoe'!BK133*Contents!$C$5,0)</f>
        <v>-253.76194800000002</v>
      </c>
      <c r="BM133" s="91">
        <f>IFERROR('EUROSTAT EB ktoe'!BL133*Contents!$C$5,0)</f>
        <v>0</v>
      </c>
      <c r="BN133" s="91">
        <f>IFERROR('EUROSTAT EB ktoe'!BM133*Contents!$C$5,0)</f>
        <v>0</v>
      </c>
      <c r="BO133" s="91">
        <f>IFERROR('EUROSTAT EB ktoe'!BN133*Contents!$C$5,0)</f>
        <v>0</v>
      </c>
      <c r="BP133" s="91">
        <f>IFERROR('EUROSTAT EB ktoe'!BO133*Contents!$C$5,0)</f>
        <v>0</v>
      </c>
      <c r="BQ133" s="91">
        <f>IFERROR('EUROSTAT EB ktoe'!BP133*Contents!$C$5,0)</f>
        <v>0</v>
      </c>
      <c r="BR133" s="91">
        <f>IFERROR('EUROSTAT EB ktoe'!BQ133*Contents!$C$5,0)</f>
        <v>0</v>
      </c>
      <c r="BS133" s="91">
        <f>IFERROR('EUROSTAT EB ktoe'!BR133*Contents!$C$5,0)</f>
        <v>0</v>
      </c>
      <c r="BT133" s="91">
        <f>IFERROR('EUROSTAT EB ktoe'!BS133*Contents!$C$5,0)</f>
        <v>-0.16747200000000001</v>
      </c>
      <c r="BU133" s="91">
        <f>IFERROR('EUROSTAT EB ktoe'!BT133*Contents!$C$5,0)</f>
        <v>0</v>
      </c>
      <c r="BV133" s="92">
        <f>IFERROR('EUROSTAT EB ktoe'!BU133*Contents!$C$5,0)</f>
        <v>0</v>
      </c>
      <c r="BW133" s="91">
        <f>IFERROR('EUROSTAT EB ktoe'!BV133*Contents!$C$5,0)</f>
        <v>0</v>
      </c>
      <c r="BX133" s="91">
        <f>IFERROR('EUROSTAT EB ktoe'!BW133*Contents!$C$5,0)</f>
        <v>0</v>
      </c>
      <c r="BY133" s="92">
        <f>IFERROR('EUROSTAT EB ktoe'!BX133*Contents!$C$5,0)</f>
        <v>0</v>
      </c>
      <c r="BZ133" s="92">
        <f>IFERROR('EUROSTAT EB ktoe'!BY133*Contents!$C$5,0)</f>
        <v>-339.04706400000003</v>
      </c>
      <c r="CA133" s="92">
        <f>IFERROR('EUROSTAT EB ktoe'!BZ133*Contents!$C$5,0)</f>
        <v>-6425.1051480000006</v>
      </c>
      <c r="CB133" s="108">
        <f>IFERROR('EUROSTAT EB ktoe'!CA133*Contents!$C$5,0)</f>
        <v>0</v>
      </c>
      <c r="CC133" s="109">
        <f>IFERROR('EUROSTAT EB ktoe'!CB133*Contents!$C$5,0)</f>
        <v>0</v>
      </c>
    </row>
    <row r="134" spans="1:85" ht="11.25" customHeight="1" x14ac:dyDescent="0.2">
      <c r="A134" s="110"/>
      <c r="B134" s="110"/>
      <c r="C134" s="110"/>
      <c r="D134" s="110"/>
      <c r="E134" s="110"/>
      <c r="F134" s="110"/>
      <c r="G134" s="111"/>
      <c r="H134" s="112"/>
      <c r="J134" s="306"/>
      <c r="K134" s="113"/>
      <c r="L134" s="114"/>
      <c r="M134" s="114"/>
      <c r="N134" s="114"/>
      <c r="O134" s="114"/>
      <c r="P134" s="310"/>
      <c r="Q134" s="114"/>
      <c r="R134" s="114"/>
      <c r="S134" s="114"/>
      <c r="T134" s="114"/>
      <c r="U134" s="311"/>
      <c r="V134" s="113"/>
      <c r="W134" s="114"/>
      <c r="X134" s="114"/>
      <c r="Y134" s="114"/>
      <c r="Z134" s="114"/>
      <c r="AA134" s="113"/>
      <c r="AB134" s="114"/>
      <c r="AC134" s="114"/>
      <c r="AD134" s="114"/>
      <c r="AE134" s="113"/>
      <c r="AF134" s="114"/>
      <c r="AG134" s="114"/>
      <c r="AH134" s="114"/>
      <c r="AI134" s="114"/>
      <c r="AJ134" s="114"/>
      <c r="AK134" s="114"/>
      <c r="AL134" s="114"/>
      <c r="AM134" s="114"/>
      <c r="AN134" s="114"/>
      <c r="AO134" s="114"/>
      <c r="AP134" s="114"/>
      <c r="AQ134" s="114"/>
      <c r="AR134" s="114"/>
      <c r="AS134" s="114"/>
      <c r="AT134" s="114"/>
      <c r="AU134" s="114"/>
      <c r="AV134" s="114"/>
      <c r="AW134" s="114"/>
      <c r="AX134" s="114"/>
      <c r="AY134" s="114"/>
      <c r="AZ134" s="114"/>
      <c r="BA134" s="114"/>
      <c r="BB134" s="115"/>
      <c r="BC134" s="113"/>
      <c r="BD134" s="115"/>
      <c r="BE134" s="115"/>
      <c r="BF134" s="115"/>
      <c r="BG134" s="115"/>
      <c r="BH134" s="115"/>
      <c r="BI134" s="115"/>
      <c r="BJ134" s="115"/>
      <c r="BK134" s="115"/>
      <c r="BL134" s="115"/>
      <c r="BM134" s="115"/>
      <c r="BN134" s="115"/>
      <c r="BO134" s="115"/>
      <c r="BP134" s="115"/>
      <c r="BQ134" s="115"/>
      <c r="BR134" s="115"/>
      <c r="BS134" s="115"/>
      <c r="BT134" s="115"/>
      <c r="BU134" s="115"/>
      <c r="BV134" s="113"/>
      <c r="BW134" s="115"/>
      <c r="BX134" s="115"/>
      <c r="BY134" s="115"/>
      <c r="BZ134" s="115"/>
      <c r="CA134" s="115"/>
      <c r="CB134" s="115"/>
      <c r="CC134" s="115"/>
    </row>
    <row r="135" spans="1:85" ht="11.25" customHeight="1" x14ac:dyDescent="0.2">
      <c r="A135" s="116"/>
      <c r="B135" s="116"/>
      <c r="C135" s="116"/>
      <c r="D135" s="116"/>
      <c r="E135" s="116"/>
      <c r="F135" s="116"/>
      <c r="G135" s="117"/>
      <c r="H135" s="118"/>
      <c r="J135" s="119"/>
      <c r="K135" s="120"/>
      <c r="L135" s="121"/>
      <c r="M135" s="121"/>
      <c r="N135" s="119"/>
      <c r="O135" s="119"/>
      <c r="P135" s="119"/>
      <c r="Q135" s="119"/>
      <c r="R135" s="119"/>
      <c r="S135" s="121"/>
      <c r="T135" s="121"/>
      <c r="U135" s="121"/>
      <c r="V135" s="120"/>
      <c r="W135" s="119"/>
      <c r="X135" s="119"/>
      <c r="Y135" s="119"/>
      <c r="Z135" s="119"/>
      <c r="AA135" s="120"/>
      <c r="AB135" s="121"/>
      <c r="AC135" s="119"/>
      <c r="AD135" s="122"/>
      <c r="AE135" s="120"/>
      <c r="AF135" s="119"/>
      <c r="AG135" s="119"/>
      <c r="AH135" s="119"/>
      <c r="AI135" s="119"/>
      <c r="AJ135" s="119"/>
      <c r="AK135" s="119"/>
      <c r="AL135" s="119"/>
      <c r="AM135" s="119"/>
      <c r="AN135" s="119"/>
      <c r="AO135" s="119"/>
      <c r="AP135" s="119"/>
      <c r="AQ135" s="119"/>
      <c r="AR135" s="119"/>
      <c r="AS135" s="119"/>
      <c r="AT135" s="119"/>
      <c r="AU135" s="119"/>
      <c r="AV135" s="119"/>
      <c r="AW135" s="119"/>
      <c r="AX135" s="119"/>
      <c r="AY135" s="119"/>
      <c r="AZ135" s="119"/>
      <c r="BA135" s="119"/>
      <c r="BB135" s="122"/>
      <c r="BC135" s="120"/>
      <c r="BD135" s="119"/>
      <c r="BE135" s="119"/>
      <c r="BF135" s="119"/>
      <c r="BG135" s="119"/>
      <c r="BH135" s="119"/>
      <c r="BI135" s="119"/>
      <c r="BJ135" s="119"/>
      <c r="BK135" s="119"/>
      <c r="BL135" s="119"/>
      <c r="BM135" s="119"/>
      <c r="BN135" s="119"/>
      <c r="BO135" s="119"/>
      <c r="BP135" s="119"/>
      <c r="BQ135" s="119"/>
      <c r="BR135" s="119"/>
      <c r="BS135" s="119"/>
      <c r="BT135" s="119"/>
      <c r="BU135" s="119"/>
      <c r="BV135" s="120"/>
      <c r="BW135" s="119"/>
      <c r="BX135" s="119"/>
      <c r="BY135" s="122"/>
      <c r="BZ135" s="122"/>
      <c r="CA135" s="122"/>
      <c r="CB135" s="122"/>
      <c r="CC135" s="122"/>
    </row>
    <row r="136" spans="1:85" s="28" customFormat="1" ht="54" customHeight="1" x14ac:dyDescent="0.2">
      <c r="A136" s="123" t="s">
        <v>476</v>
      </c>
      <c r="B136" s="124"/>
      <c r="C136" s="124"/>
      <c r="D136" s="124"/>
      <c r="E136" s="125"/>
      <c r="F136" s="124">
        <f>F5</f>
        <v>2019</v>
      </c>
      <c r="G136" s="124"/>
      <c r="H136" s="126"/>
      <c r="I136" s="126"/>
      <c r="J136" s="24" t="s">
        <v>74</v>
      </c>
      <c r="K136" s="24" t="s">
        <v>75</v>
      </c>
      <c r="L136" s="25" t="s">
        <v>76</v>
      </c>
      <c r="M136" s="25" t="s">
        <v>77</v>
      </c>
      <c r="N136" s="25" t="s">
        <v>78</v>
      </c>
      <c r="O136" s="25" t="s">
        <v>79</v>
      </c>
      <c r="P136" s="25" t="s">
        <v>80</v>
      </c>
      <c r="Q136" s="25" t="s">
        <v>81</v>
      </c>
      <c r="R136" s="25" t="s">
        <v>82</v>
      </c>
      <c r="S136" s="25" t="s">
        <v>83</v>
      </c>
      <c r="T136" s="25" t="s">
        <v>84</v>
      </c>
      <c r="U136" s="25" t="s">
        <v>85</v>
      </c>
      <c r="V136" s="24" t="s">
        <v>86</v>
      </c>
      <c r="W136" s="25" t="s">
        <v>87</v>
      </c>
      <c r="X136" s="25" t="s">
        <v>88</v>
      </c>
      <c r="Y136" s="25" t="s">
        <v>89</v>
      </c>
      <c r="Z136" s="25" t="s">
        <v>90</v>
      </c>
      <c r="AA136" s="24" t="s">
        <v>91</v>
      </c>
      <c r="AB136" s="25" t="s">
        <v>92</v>
      </c>
      <c r="AC136" s="25" t="s">
        <v>93</v>
      </c>
      <c r="AD136" s="127" t="s">
        <v>94</v>
      </c>
      <c r="AE136" s="24" t="s">
        <v>95</v>
      </c>
      <c r="AF136" s="25" t="s">
        <v>96</v>
      </c>
      <c r="AG136" s="25" t="s">
        <v>97</v>
      </c>
      <c r="AH136" s="25" t="s">
        <v>98</v>
      </c>
      <c r="AI136" s="25" t="s">
        <v>99</v>
      </c>
      <c r="AJ136" s="25" t="s">
        <v>100</v>
      </c>
      <c r="AK136" s="25" t="s">
        <v>101</v>
      </c>
      <c r="AL136" s="25" t="s">
        <v>102</v>
      </c>
      <c r="AM136" s="25" t="s">
        <v>103</v>
      </c>
      <c r="AN136" s="25" t="s">
        <v>104</v>
      </c>
      <c r="AO136" s="25" t="s">
        <v>105</v>
      </c>
      <c r="AP136" s="25" t="s">
        <v>106</v>
      </c>
      <c r="AQ136" s="25" t="s">
        <v>107</v>
      </c>
      <c r="AR136" s="25" t="s">
        <v>108</v>
      </c>
      <c r="AS136" s="25" t="s">
        <v>109</v>
      </c>
      <c r="AT136" s="25" t="s">
        <v>110</v>
      </c>
      <c r="AU136" s="25" t="s">
        <v>111</v>
      </c>
      <c r="AV136" s="25" t="s">
        <v>112</v>
      </c>
      <c r="AW136" s="25" t="s">
        <v>113</v>
      </c>
      <c r="AX136" s="25" t="s">
        <v>114</v>
      </c>
      <c r="AY136" s="25" t="s">
        <v>115</v>
      </c>
      <c r="AZ136" s="25" t="s">
        <v>116</v>
      </c>
      <c r="BA136" s="25" t="s">
        <v>117</v>
      </c>
      <c r="BB136" s="127" t="s">
        <v>118</v>
      </c>
      <c r="BC136" s="24" t="s">
        <v>119</v>
      </c>
      <c r="BD136" s="25" t="s">
        <v>120</v>
      </c>
      <c r="BE136" s="25" t="s">
        <v>121</v>
      </c>
      <c r="BF136" s="25" t="s">
        <v>122</v>
      </c>
      <c r="BG136" s="25" t="s">
        <v>123</v>
      </c>
      <c r="BH136" s="25" t="s">
        <v>124</v>
      </c>
      <c r="BI136" s="25" t="s">
        <v>125</v>
      </c>
      <c r="BJ136" s="25" t="s">
        <v>126</v>
      </c>
      <c r="BK136" s="25" t="s">
        <v>127</v>
      </c>
      <c r="BL136" s="25" t="s">
        <v>128</v>
      </c>
      <c r="BM136" s="25" t="s">
        <v>129</v>
      </c>
      <c r="BN136" s="25" t="s">
        <v>130</v>
      </c>
      <c r="BO136" s="25" t="s">
        <v>131</v>
      </c>
      <c r="BP136" s="25" t="s">
        <v>132</v>
      </c>
      <c r="BQ136" s="25" t="s">
        <v>133</v>
      </c>
      <c r="BR136" s="25" t="s">
        <v>134</v>
      </c>
      <c r="BS136" s="25" t="s">
        <v>135</v>
      </c>
      <c r="BT136" s="25" t="s">
        <v>136</v>
      </c>
      <c r="BU136" s="25" t="s">
        <v>137</v>
      </c>
      <c r="BV136" s="24" t="s">
        <v>138</v>
      </c>
      <c r="BW136" s="25" t="s">
        <v>139</v>
      </c>
      <c r="BX136" s="25" t="s">
        <v>140</v>
      </c>
      <c r="BY136" s="128" t="s">
        <v>141</v>
      </c>
      <c r="BZ136" s="129" t="s">
        <v>142</v>
      </c>
      <c r="CA136" s="130" t="s">
        <v>143</v>
      </c>
      <c r="CB136" s="131" t="s">
        <v>144</v>
      </c>
      <c r="CC136" s="130" t="s">
        <v>145</v>
      </c>
      <c r="CD136" s="38"/>
      <c r="CF136" s="29"/>
      <c r="CG136" s="30"/>
    </row>
    <row r="137" spans="1:85" ht="11.25" customHeight="1" x14ac:dyDescent="0.2">
      <c r="A137" s="77" t="s">
        <v>146</v>
      </c>
      <c r="B137" s="63" t="s">
        <v>478</v>
      </c>
      <c r="C137" s="63"/>
      <c r="D137" s="63"/>
      <c r="E137" s="63"/>
      <c r="F137" s="63"/>
      <c r="G137" s="77"/>
      <c r="H137" s="132" t="s">
        <v>378</v>
      </c>
      <c r="I137" s="68" t="s">
        <v>377</v>
      </c>
      <c r="J137" s="68">
        <f>IFERROR('EUROSTAT EB ktoe'!I137*Contents!$C$5/Contents!$C$6,0)</f>
        <v>120447.28126000002</v>
      </c>
      <c r="K137" s="68">
        <f>IFERROR('EUROSTAT EB ktoe'!J137*Contents!$C$5/Contents!$C$6,0)</f>
        <v>17714.967189999999</v>
      </c>
      <c r="L137" s="68">
        <f>IFERROR('EUROSTAT EB ktoe'!K137*Contents!$C$5/Contents!$C$6,0)</f>
        <v>0</v>
      </c>
      <c r="M137" s="68">
        <f>IFERROR('EUROSTAT EB ktoe'!L137*Contents!$C$5/Contents!$C$6,0)</f>
        <v>0</v>
      </c>
      <c r="N137" s="68">
        <f>IFERROR('EUROSTAT EB ktoe'!M137*Contents!$C$5/Contents!$C$6,0)</f>
        <v>17714.967189999999</v>
      </c>
      <c r="O137" s="68">
        <f>IFERROR('EUROSTAT EB ktoe'!N137*Contents!$C$5/Contents!$C$6,0)</f>
        <v>0</v>
      </c>
      <c r="P137" s="68">
        <f>IFERROR('EUROSTAT EB ktoe'!O137*Contents!$C$5/Contents!$C$6,0)</f>
        <v>0</v>
      </c>
      <c r="Q137" s="68">
        <f>IFERROR('EUROSTAT EB ktoe'!P137*Contents!$C$5/Contents!$C$6,0)</f>
        <v>0</v>
      </c>
      <c r="R137" s="68">
        <f>IFERROR('EUROSTAT EB ktoe'!Q137*Contents!$C$5/Contents!$C$6,0)</f>
        <v>0</v>
      </c>
      <c r="S137" s="68">
        <f>IFERROR('EUROSTAT EB ktoe'!R137*Contents!$C$5/Contents!$C$6,0)</f>
        <v>0</v>
      </c>
      <c r="T137" s="68">
        <f>IFERROR('EUROSTAT EB ktoe'!S137*Contents!$C$5/Contents!$C$6,0)</f>
        <v>0</v>
      </c>
      <c r="U137" s="68">
        <f>IFERROR('EUROSTAT EB ktoe'!T137*Contents!$C$5/Contents!$C$6,0)</f>
        <v>0</v>
      </c>
      <c r="V137" s="68">
        <f>IFERROR('EUROSTAT EB ktoe'!U137*Contents!$C$5/Contents!$C$6,0)</f>
        <v>2351.0277599999995</v>
      </c>
      <c r="W137" s="68">
        <f>IFERROR('EUROSTAT EB ktoe'!V137*Contents!$C$5/Contents!$C$6,0)</f>
        <v>0</v>
      </c>
      <c r="X137" s="68">
        <f>IFERROR('EUROSTAT EB ktoe'!W137*Contents!$C$5/Contents!$C$6,0)</f>
        <v>175.98516000000001</v>
      </c>
      <c r="Y137" s="68">
        <f>IFERROR('EUROSTAT EB ktoe'!X137*Contents!$C$5/Contents!$C$6,0)</f>
        <v>2175.0426000000002</v>
      </c>
      <c r="Z137" s="68">
        <f>IFERROR('EUROSTAT EB ktoe'!Y137*Contents!$C$5/Contents!$C$6,0)</f>
        <v>0</v>
      </c>
      <c r="AA137" s="68">
        <f>IFERROR('EUROSTAT EB ktoe'!Z137*Contents!$C$5/Contents!$C$6,0)</f>
        <v>0</v>
      </c>
      <c r="AB137" s="68">
        <f>IFERROR('EUROSTAT EB ktoe'!AA137*Contents!$C$5/Contents!$C$6,0)</f>
        <v>0</v>
      </c>
      <c r="AC137" s="68">
        <f>IFERROR('EUROSTAT EB ktoe'!AB137*Contents!$C$5/Contents!$C$6,0)</f>
        <v>0</v>
      </c>
      <c r="AD137" s="67">
        <f>IFERROR('EUROSTAT EB ktoe'!AC137*Contents!$C$5/Contents!$C$6,0)</f>
        <v>0</v>
      </c>
      <c r="AE137" s="68">
        <f>IFERROR('EUROSTAT EB ktoe'!AD137*Contents!$C$5/Contents!$C$6,0)</f>
        <v>1410.5096599999999</v>
      </c>
      <c r="AF137" s="68">
        <f>IFERROR('EUROSTAT EB ktoe'!AE137*Contents!$C$5/Contents!$C$6,0)</f>
        <v>0</v>
      </c>
      <c r="AG137" s="68">
        <f>IFERROR('EUROSTAT EB ktoe'!AF137*Contents!$C$5/Contents!$C$6,0)</f>
        <v>0</v>
      </c>
      <c r="AH137" s="68">
        <f>IFERROR('EUROSTAT EB ktoe'!AG137*Contents!$C$5/Contents!$C$6,0)</f>
        <v>0</v>
      </c>
      <c r="AI137" s="68">
        <f>IFERROR('EUROSTAT EB ktoe'!AH137*Contents!$C$5/Contents!$C$6,0)</f>
        <v>0</v>
      </c>
      <c r="AJ137" s="68">
        <f>IFERROR('EUROSTAT EB ktoe'!AI137*Contents!$C$5/Contents!$C$6,0)</f>
        <v>0</v>
      </c>
      <c r="AK137" s="68">
        <f>IFERROR('EUROSTAT EB ktoe'!AJ137*Contents!$C$5/Contents!$C$6,0)</f>
        <v>1336.1474400000002</v>
      </c>
      <c r="AL137" s="68">
        <f>IFERROR('EUROSTAT EB ktoe'!AK137*Contents!$C$5/Contents!$C$6,0)</f>
        <v>0</v>
      </c>
      <c r="AM137" s="68">
        <f>IFERROR('EUROSTAT EB ktoe'!AL137*Contents!$C$5/Contents!$C$6,0)</f>
        <v>0</v>
      </c>
      <c r="AN137" s="68">
        <f>IFERROR('EUROSTAT EB ktoe'!AM137*Contents!$C$5/Contents!$C$6,0)</f>
        <v>0</v>
      </c>
      <c r="AO137" s="68">
        <f>IFERROR('EUROSTAT EB ktoe'!AN137*Contents!$C$5/Contents!$C$6,0)</f>
        <v>0</v>
      </c>
      <c r="AP137" s="68">
        <f>IFERROR('EUROSTAT EB ktoe'!AO137*Contents!$C$5/Contents!$C$6,0)</f>
        <v>0</v>
      </c>
      <c r="AQ137" s="68">
        <f>IFERROR('EUROSTAT EB ktoe'!AP137*Contents!$C$5/Contents!$C$6,0)</f>
        <v>0</v>
      </c>
      <c r="AR137" s="68">
        <f>IFERROR('EUROSTAT EB ktoe'!AQ137*Contents!$C$5/Contents!$C$6,0)</f>
        <v>0</v>
      </c>
      <c r="AS137" s="68">
        <f>IFERROR('EUROSTAT EB ktoe'!AR137*Contents!$C$5/Contents!$C$6,0)</f>
        <v>0</v>
      </c>
      <c r="AT137" s="68">
        <f>IFERROR('EUROSTAT EB ktoe'!AS137*Contents!$C$5/Contents!$C$6,0)</f>
        <v>74.362220000000008</v>
      </c>
      <c r="AU137" s="68">
        <f>IFERROR('EUROSTAT EB ktoe'!AT137*Contents!$C$5/Contents!$C$6,0)</f>
        <v>0</v>
      </c>
      <c r="AV137" s="68">
        <f>IFERROR('EUROSTAT EB ktoe'!AU137*Contents!$C$5/Contents!$C$6,0)</f>
        <v>0</v>
      </c>
      <c r="AW137" s="68">
        <f>IFERROR('EUROSTAT EB ktoe'!AV137*Contents!$C$5/Contents!$C$6,0)</f>
        <v>0</v>
      </c>
      <c r="AX137" s="68">
        <f>IFERROR('EUROSTAT EB ktoe'!AW137*Contents!$C$5/Contents!$C$6,0)</f>
        <v>0</v>
      </c>
      <c r="AY137" s="68">
        <f>IFERROR('EUROSTAT EB ktoe'!AX137*Contents!$C$5/Contents!$C$6,0)</f>
        <v>0</v>
      </c>
      <c r="AZ137" s="68">
        <f>IFERROR('EUROSTAT EB ktoe'!AY137*Contents!$C$5/Contents!$C$6,0)</f>
        <v>0</v>
      </c>
      <c r="BA137" s="68">
        <f>IFERROR('EUROSTAT EB ktoe'!AZ137*Contents!$C$5/Contents!$C$6,0)</f>
        <v>0</v>
      </c>
      <c r="BB137" s="67">
        <f>IFERROR('EUROSTAT EB ktoe'!BA137*Contents!$C$5/Contents!$C$6,0)</f>
        <v>70483.347510000007</v>
      </c>
      <c r="BC137" s="68">
        <f>IFERROR('EUROSTAT EB ktoe'!BB137*Contents!$C$5/Contents!$C$6,0)</f>
        <v>22731.753769999999</v>
      </c>
      <c r="BD137" s="68">
        <f>IFERROR('EUROSTAT EB ktoe'!BC137*Contents!$C$5/Contents!$C$6,0)</f>
        <v>74.187769999999986</v>
      </c>
      <c r="BE137" s="68">
        <f>IFERROR('EUROSTAT EB ktoe'!BD137*Contents!$C$5/Contents!$C$6,0)</f>
        <v>0</v>
      </c>
      <c r="BF137" s="68">
        <f>IFERROR('EUROSTAT EB ktoe'!BE137*Contents!$C$5/Contents!$C$6,0)</f>
        <v>11507.93152</v>
      </c>
      <c r="BG137" s="68">
        <f>IFERROR('EUROSTAT EB ktoe'!BF137*Contents!$C$5/Contents!$C$6,0)</f>
        <v>5335.4602100000002</v>
      </c>
      <c r="BH137" s="68">
        <f>IFERROR('EUROSTAT EB ktoe'!BG137*Contents!$C$5/Contents!$C$6,0)</f>
        <v>0</v>
      </c>
      <c r="BI137" s="68">
        <f>IFERROR('EUROSTAT EB ktoe'!BH137*Contents!$C$5/Contents!$C$6,0)</f>
        <v>0</v>
      </c>
      <c r="BJ137" s="68">
        <f>IFERROR('EUROSTAT EB ktoe'!BI137*Contents!$C$5/Contents!$C$6,0)</f>
        <v>2837.6851099999999</v>
      </c>
      <c r="BK137" s="68">
        <f>IFERROR('EUROSTAT EB ktoe'!BJ137*Contents!$C$5/Contents!$C$6,0)</f>
        <v>0</v>
      </c>
      <c r="BL137" s="68">
        <f>IFERROR('EUROSTAT EB ktoe'!BK137*Contents!$C$5/Contents!$C$6,0)</f>
        <v>894.91687000000002</v>
      </c>
      <c r="BM137" s="68">
        <f>IFERROR('EUROSTAT EB ktoe'!BL137*Contents!$C$5/Contents!$C$6,0)</f>
        <v>2081.58392</v>
      </c>
      <c r="BN137" s="68">
        <f>IFERROR('EUROSTAT EB ktoe'!BM137*Contents!$C$5/Contents!$C$6,0)</f>
        <v>0</v>
      </c>
      <c r="BO137" s="68">
        <f>IFERROR('EUROSTAT EB ktoe'!BN137*Contents!$C$5/Contents!$C$6,0)</f>
        <v>0</v>
      </c>
      <c r="BP137" s="68">
        <f>IFERROR('EUROSTAT EB ktoe'!BO137*Contents!$C$5/Contents!$C$6,0)</f>
        <v>0</v>
      </c>
      <c r="BQ137" s="68">
        <f>IFERROR('EUROSTAT EB ktoe'!BP137*Contents!$C$5/Contents!$C$6,0)</f>
        <v>0</v>
      </c>
      <c r="BR137" s="68">
        <f>IFERROR('EUROSTAT EB ktoe'!BQ137*Contents!$C$5/Contents!$C$6,0)</f>
        <v>0</v>
      </c>
      <c r="BS137" s="68">
        <f>IFERROR('EUROSTAT EB ktoe'!BR137*Contents!$C$5/Contents!$C$6,0)</f>
        <v>0</v>
      </c>
      <c r="BT137" s="68">
        <f>IFERROR('EUROSTAT EB ktoe'!BS137*Contents!$C$5/Contents!$C$6,0)</f>
        <v>0</v>
      </c>
      <c r="BU137" s="68">
        <f>IFERROR('EUROSTAT EB ktoe'!BT137*Contents!$C$5/Contents!$C$6,0)</f>
        <v>0</v>
      </c>
      <c r="BV137" s="67">
        <f>IFERROR('EUROSTAT EB ktoe'!BU137*Contents!$C$5/Contents!$C$6,0)</f>
        <v>1845.9252300000001</v>
      </c>
      <c r="BW137" s="68">
        <f>IFERROR('EUROSTAT EB ktoe'!BV137*Contents!$C$5/Contents!$C$6,0)</f>
        <v>0</v>
      </c>
      <c r="BX137" s="68">
        <f>IFERROR('EUROSTAT EB ktoe'!BW137*Contents!$C$5/Contents!$C$6,0)</f>
        <v>1845.9252300000001</v>
      </c>
      <c r="BY137" s="133">
        <f>IFERROR('EUROSTAT EB ktoe'!BX137*Contents!$C$5/Contents!$C$6,0)</f>
        <v>3909.7501400000001</v>
      </c>
      <c r="BZ137" s="134">
        <f>IFERROR('EUROSTAT EB ktoe'!BY137*Contents!$C$5/Contents!$C$6,0)</f>
        <v>0</v>
      </c>
      <c r="CA137" s="68">
        <f>IFERROR('EUROSTAT EB ktoe'!BZ137*Contents!$C$5/Contents!$C$6,0)</f>
        <v>0</v>
      </c>
      <c r="CB137" s="135">
        <f>IFERROR('EUROSTAT EB ktoe'!CA137*Contents!$C$5/Contents!$C$6,0)</f>
        <v>93497.477680000011</v>
      </c>
      <c r="CC137" s="68">
        <f>IFERROR('EUROSTAT EB ktoe'!CB137*Contents!$C$5/Contents!$C$6,0)</f>
        <v>6122.4972000000007</v>
      </c>
    </row>
    <row r="138" spans="1:85" ht="11.25" customHeight="1" x14ac:dyDescent="0.2">
      <c r="A138" s="136"/>
      <c r="B138" s="70" t="s">
        <v>146</v>
      </c>
      <c r="C138" s="71" t="s">
        <v>479</v>
      </c>
      <c r="D138" s="71"/>
      <c r="E138" s="71"/>
      <c r="F138" s="71"/>
      <c r="G138" s="72"/>
      <c r="H138" s="137" t="s">
        <v>379</v>
      </c>
      <c r="I138" s="35" t="s">
        <v>607</v>
      </c>
      <c r="J138" s="35">
        <f>IFERROR('EUROSTAT EB ktoe'!I138*Contents!$C$5/Contents!$C$6,0)</f>
        <v>69183.183290000001</v>
      </c>
      <c r="K138" s="35">
        <f>IFERROR('EUROSTAT EB ktoe'!J138*Contents!$C$5/Contents!$C$6,0)</f>
        <v>15535.133029999999</v>
      </c>
      <c r="L138" s="59">
        <f>IFERROR('EUROSTAT EB ktoe'!K138*Contents!$C$5/Contents!$C$6,0)</f>
        <v>0</v>
      </c>
      <c r="M138" s="59">
        <f>IFERROR('EUROSTAT EB ktoe'!L138*Contents!$C$5/Contents!$C$6,0)</f>
        <v>0</v>
      </c>
      <c r="N138" s="59">
        <f>IFERROR('EUROSTAT EB ktoe'!M138*Contents!$C$5/Contents!$C$6,0)</f>
        <v>15535.133029999999</v>
      </c>
      <c r="O138" s="59">
        <f>IFERROR('EUROSTAT EB ktoe'!N138*Contents!$C$5/Contents!$C$6,0)</f>
        <v>0</v>
      </c>
      <c r="P138" s="59">
        <f>IFERROR('EUROSTAT EB ktoe'!O138*Contents!$C$5/Contents!$C$6,0)</f>
        <v>0</v>
      </c>
      <c r="Q138" s="59">
        <f>IFERROR('EUROSTAT EB ktoe'!P138*Contents!$C$5/Contents!$C$6,0)</f>
        <v>0</v>
      </c>
      <c r="R138" s="59">
        <f>IFERROR('EUROSTAT EB ktoe'!Q138*Contents!$C$5/Contents!$C$6,0)</f>
        <v>0</v>
      </c>
      <c r="S138" s="59">
        <f>IFERROR('EUROSTAT EB ktoe'!R138*Contents!$C$5/Contents!$C$6,0)</f>
        <v>0</v>
      </c>
      <c r="T138" s="59">
        <f>IFERROR('EUROSTAT EB ktoe'!S138*Contents!$C$5/Contents!$C$6,0)</f>
        <v>0</v>
      </c>
      <c r="U138" s="59">
        <f>IFERROR('EUROSTAT EB ktoe'!T138*Contents!$C$5/Contents!$C$6,0)</f>
        <v>0</v>
      </c>
      <c r="V138" s="35">
        <f>IFERROR('EUROSTAT EB ktoe'!U138*Contents!$C$5/Contents!$C$6,0)</f>
        <v>1494.4084800000001</v>
      </c>
      <c r="W138" s="59">
        <f>IFERROR('EUROSTAT EB ktoe'!V138*Contents!$C$5/Contents!$C$6,0)</f>
        <v>0</v>
      </c>
      <c r="X138" s="59">
        <f>IFERROR('EUROSTAT EB ktoe'!W138*Contents!$C$5/Contents!$C$6,0)</f>
        <v>164.73894999999999</v>
      </c>
      <c r="Y138" s="59">
        <f>IFERROR('EUROSTAT EB ktoe'!X138*Contents!$C$5/Contents!$C$6,0)</f>
        <v>1329.6695299999999</v>
      </c>
      <c r="Z138" s="59">
        <f>IFERROR('EUROSTAT EB ktoe'!Y138*Contents!$C$5/Contents!$C$6,0)</f>
        <v>0</v>
      </c>
      <c r="AA138" s="35">
        <f>IFERROR('EUROSTAT EB ktoe'!Z138*Contents!$C$5/Contents!$C$6,0)</f>
        <v>0</v>
      </c>
      <c r="AB138" s="59">
        <f>IFERROR('EUROSTAT EB ktoe'!AA138*Contents!$C$5/Contents!$C$6,0)</f>
        <v>0</v>
      </c>
      <c r="AC138" s="59">
        <f>IFERROR('EUROSTAT EB ktoe'!AB138*Contents!$C$5/Contents!$C$6,0)</f>
        <v>0</v>
      </c>
      <c r="AD138" s="60">
        <f>IFERROR('EUROSTAT EB ktoe'!AC138*Contents!$C$5/Contents!$C$6,0)</f>
        <v>0</v>
      </c>
      <c r="AE138" s="35">
        <f>IFERROR('EUROSTAT EB ktoe'!AD138*Contents!$C$5/Contents!$C$6,0)</f>
        <v>0</v>
      </c>
      <c r="AF138" s="59">
        <f>IFERROR('EUROSTAT EB ktoe'!AE138*Contents!$C$5/Contents!$C$6,0)</f>
        <v>0</v>
      </c>
      <c r="AG138" s="59">
        <f>IFERROR('EUROSTAT EB ktoe'!AF138*Contents!$C$5/Contents!$C$6,0)</f>
        <v>0</v>
      </c>
      <c r="AH138" s="59">
        <f>IFERROR('EUROSTAT EB ktoe'!AG138*Contents!$C$5/Contents!$C$6,0)</f>
        <v>0</v>
      </c>
      <c r="AI138" s="59">
        <f>IFERROR('EUROSTAT EB ktoe'!AH138*Contents!$C$5/Contents!$C$6,0)</f>
        <v>0</v>
      </c>
      <c r="AJ138" s="59">
        <f>IFERROR('EUROSTAT EB ktoe'!AI138*Contents!$C$5/Contents!$C$6,0)</f>
        <v>0</v>
      </c>
      <c r="AK138" s="59">
        <f>IFERROR('EUROSTAT EB ktoe'!AJ138*Contents!$C$5/Contents!$C$6,0)</f>
        <v>0</v>
      </c>
      <c r="AL138" s="59">
        <f>IFERROR('EUROSTAT EB ktoe'!AK138*Contents!$C$5/Contents!$C$6,0)</f>
        <v>0</v>
      </c>
      <c r="AM138" s="59">
        <f>IFERROR('EUROSTAT EB ktoe'!AL138*Contents!$C$5/Contents!$C$6,0)</f>
        <v>0</v>
      </c>
      <c r="AN138" s="59">
        <f>IFERROR('EUROSTAT EB ktoe'!AM138*Contents!$C$5/Contents!$C$6,0)</f>
        <v>0</v>
      </c>
      <c r="AO138" s="59">
        <f>IFERROR('EUROSTAT EB ktoe'!AN138*Contents!$C$5/Contents!$C$6,0)</f>
        <v>0</v>
      </c>
      <c r="AP138" s="59">
        <f>IFERROR('EUROSTAT EB ktoe'!AO138*Contents!$C$5/Contents!$C$6,0)</f>
        <v>0</v>
      </c>
      <c r="AQ138" s="59">
        <f>IFERROR('EUROSTAT EB ktoe'!AP138*Contents!$C$5/Contents!$C$6,0)</f>
        <v>0</v>
      </c>
      <c r="AR138" s="59">
        <f>IFERROR('EUROSTAT EB ktoe'!AQ138*Contents!$C$5/Contents!$C$6,0)</f>
        <v>0</v>
      </c>
      <c r="AS138" s="59">
        <f>IFERROR('EUROSTAT EB ktoe'!AR138*Contents!$C$5/Contents!$C$6,0)</f>
        <v>0</v>
      </c>
      <c r="AT138" s="59">
        <f>IFERROR('EUROSTAT EB ktoe'!AS138*Contents!$C$5/Contents!$C$6,0)</f>
        <v>0</v>
      </c>
      <c r="AU138" s="59">
        <f>IFERROR('EUROSTAT EB ktoe'!AT138*Contents!$C$5/Contents!$C$6,0)</f>
        <v>0</v>
      </c>
      <c r="AV138" s="59">
        <f>IFERROR('EUROSTAT EB ktoe'!AU138*Contents!$C$5/Contents!$C$6,0)</f>
        <v>0</v>
      </c>
      <c r="AW138" s="59">
        <f>IFERROR('EUROSTAT EB ktoe'!AV138*Contents!$C$5/Contents!$C$6,0)</f>
        <v>0</v>
      </c>
      <c r="AX138" s="59">
        <f>IFERROR('EUROSTAT EB ktoe'!AW138*Contents!$C$5/Contents!$C$6,0)</f>
        <v>0</v>
      </c>
      <c r="AY138" s="59">
        <f>IFERROR('EUROSTAT EB ktoe'!AX138*Contents!$C$5/Contents!$C$6,0)</f>
        <v>0</v>
      </c>
      <c r="AZ138" s="59">
        <f>IFERROR('EUROSTAT EB ktoe'!AY138*Contents!$C$5/Contents!$C$6,0)</f>
        <v>0</v>
      </c>
      <c r="BA138" s="59">
        <f>IFERROR('EUROSTAT EB ktoe'!AZ138*Contents!$C$5/Contents!$C$6,0)</f>
        <v>0</v>
      </c>
      <c r="BB138" s="60">
        <f>IFERROR('EUROSTAT EB ktoe'!BA138*Contents!$C$5/Contents!$C$6,0)</f>
        <v>36325.316450000006</v>
      </c>
      <c r="BC138" s="35">
        <f>IFERROR('EUROSTAT EB ktoe'!BB138*Contents!$C$5/Contents!$C$6,0)</f>
        <v>11918.575190000001</v>
      </c>
      <c r="BD138" s="59">
        <f>IFERROR('EUROSTAT EB ktoe'!BC138*Contents!$C$5/Contents!$C$6,0)</f>
        <v>74.187769999999986</v>
      </c>
      <c r="BE138" s="59">
        <f>IFERROR('EUROSTAT EB ktoe'!BD138*Contents!$C$5/Contents!$C$6,0)</f>
        <v>0</v>
      </c>
      <c r="BF138" s="59">
        <f>IFERROR('EUROSTAT EB ktoe'!BE138*Contents!$C$5/Contents!$C$6,0)</f>
        <v>10372.320170000001</v>
      </c>
      <c r="BG138" s="59">
        <f>IFERROR('EUROSTAT EB ktoe'!BF138*Contents!$C$5/Contents!$C$6,0)</f>
        <v>589.88522999999998</v>
      </c>
      <c r="BH138" s="59">
        <f>IFERROR('EUROSTAT EB ktoe'!BG138*Contents!$C$5/Contents!$C$6,0)</f>
        <v>0</v>
      </c>
      <c r="BI138" s="59">
        <f>IFERROR('EUROSTAT EB ktoe'!BH138*Contents!$C$5/Contents!$C$6,0)</f>
        <v>0</v>
      </c>
      <c r="BJ138" s="59">
        <f>IFERROR('EUROSTAT EB ktoe'!BI138*Contents!$C$5/Contents!$C$6,0)</f>
        <v>877.78588000000002</v>
      </c>
      <c r="BK138" s="59">
        <f>IFERROR('EUROSTAT EB ktoe'!BJ138*Contents!$C$5/Contents!$C$6,0)</f>
        <v>0</v>
      </c>
      <c r="BL138" s="59">
        <f>IFERROR('EUROSTAT EB ktoe'!BK138*Contents!$C$5/Contents!$C$6,0)</f>
        <v>4.3961399999999999</v>
      </c>
      <c r="BM138" s="59">
        <f>IFERROR('EUROSTAT EB ktoe'!BL138*Contents!$C$5/Contents!$C$6,0)</f>
        <v>0</v>
      </c>
      <c r="BN138" s="59">
        <f>IFERROR('EUROSTAT EB ktoe'!BM138*Contents!$C$5/Contents!$C$6,0)</f>
        <v>0</v>
      </c>
      <c r="BO138" s="59">
        <f>IFERROR('EUROSTAT EB ktoe'!BN138*Contents!$C$5/Contents!$C$6,0)</f>
        <v>0</v>
      </c>
      <c r="BP138" s="59">
        <f>IFERROR('EUROSTAT EB ktoe'!BO138*Contents!$C$5/Contents!$C$6,0)</f>
        <v>0</v>
      </c>
      <c r="BQ138" s="59">
        <f>IFERROR('EUROSTAT EB ktoe'!BP138*Contents!$C$5/Contents!$C$6,0)</f>
        <v>0</v>
      </c>
      <c r="BR138" s="59">
        <f>IFERROR('EUROSTAT EB ktoe'!BQ138*Contents!$C$5/Contents!$C$6,0)</f>
        <v>0</v>
      </c>
      <c r="BS138" s="59">
        <f>IFERROR('EUROSTAT EB ktoe'!BR138*Contents!$C$5/Contents!$C$6,0)</f>
        <v>0</v>
      </c>
      <c r="BT138" s="59">
        <f>IFERROR('EUROSTAT EB ktoe'!BS138*Contents!$C$5/Contents!$C$6,0)</f>
        <v>0</v>
      </c>
      <c r="BU138" s="59">
        <f>IFERROR('EUROSTAT EB ktoe'!BT138*Contents!$C$5/Contents!$C$6,0)</f>
        <v>0</v>
      </c>
      <c r="BV138" s="35">
        <f>IFERROR('EUROSTAT EB ktoe'!BU138*Contents!$C$5/Contents!$C$6,0)</f>
        <v>0</v>
      </c>
      <c r="BW138" s="59">
        <f>IFERROR('EUROSTAT EB ktoe'!BV138*Contents!$C$5/Contents!$C$6,0)</f>
        <v>0</v>
      </c>
      <c r="BX138" s="59">
        <f>IFERROR('EUROSTAT EB ktoe'!BW138*Contents!$C$5/Contents!$C$6,0)</f>
        <v>0</v>
      </c>
      <c r="BY138" s="138">
        <f>IFERROR('EUROSTAT EB ktoe'!BX138*Contents!$C$5/Contents!$C$6,0)</f>
        <v>3909.7501400000001</v>
      </c>
      <c r="BZ138" s="139">
        <f>IFERROR('EUROSTAT EB ktoe'!BY138*Contents!$C$5/Contents!$C$6,0)</f>
        <v>0</v>
      </c>
      <c r="CA138" s="59">
        <f>IFERROR('EUROSTAT EB ktoe'!BZ138*Contents!$C$5/Contents!$C$6,0)</f>
        <v>0</v>
      </c>
      <c r="CB138" s="140">
        <f>IFERROR('EUROSTAT EB ktoe'!CA138*Contents!$C$5/Contents!$C$6,0)</f>
        <v>53195.957270000006</v>
      </c>
      <c r="CC138" s="59">
        <f>IFERROR('EUROSTAT EB ktoe'!CB138*Contents!$C$5/Contents!$C$6,0)</f>
        <v>1041.0827099999999</v>
      </c>
    </row>
    <row r="139" spans="1:85" ht="11.25" customHeight="1" x14ac:dyDescent="0.2">
      <c r="A139" s="83"/>
      <c r="B139" s="47" t="s">
        <v>146</v>
      </c>
      <c r="C139" s="48" t="s">
        <v>480</v>
      </c>
      <c r="D139" s="48"/>
      <c r="E139" s="48"/>
      <c r="F139" s="48"/>
      <c r="G139" s="49"/>
      <c r="H139" s="141" t="s">
        <v>380</v>
      </c>
      <c r="I139" s="35" t="s">
        <v>608</v>
      </c>
      <c r="J139" s="35">
        <f>IFERROR('EUROSTAT EB ktoe'!I139*Contents!$C$5/Contents!$C$6,0)</f>
        <v>22783.670089999996</v>
      </c>
      <c r="K139" s="35">
        <f>IFERROR('EUROSTAT EB ktoe'!J139*Contents!$C$5/Contents!$C$6,0)</f>
        <v>2179.8341599999999</v>
      </c>
      <c r="L139" s="51">
        <f>IFERROR('EUROSTAT EB ktoe'!K139*Contents!$C$5/Contents!$C$6,0)</f>
        <v>0</v>
      </c>
      <c r="M139" s="51">
        <f>IFERROR('EUROSTAT EB ktoe'!L139*Contents!$C$5/Contents!$C$6,0)</f>
        <v>0</v>
      </c>
      <c r="N139" s="51">
        <f>IFERROR('EUROSTAT EB ktoe'!M139*Contents!$C$5/Contents!$C$6,0)</f>
        <v>2179.8341599999999</v>
      </c>
      <c r="O139" s="51">
        <f>IFERROR('EUROSTAT EB ktoe'!N139*Contents!$C$5/Contents!$C$6,0)</f>
        <v>0</v>
      </c>
      <c r="P139" s="51">
        <f>IFERROR('EUROSTAT EB ktoe'!O139*Contents!$C$5/Contents!$C$6,0)</f>
        <v>0</v>
      </c>
      <c r="Q139" s="51">
        <f>IFERROR('EUROSTAT EB ktoe'!P139*Contents!$C$5/Contents!$C$6,0)</f>
        <v>0</v>
      </c>
      <c r="R139" s="51">
        <f>IFERROR('EUROSTAT EB ktoe'!Q139*Contents!$C$5/Contents!$C$6,0)</f>
        <v>0</v>
      </c>
      <c r="S139" s="51">
        <f>IFERROR('EUROSTAT EB ktoe'!R139*Contents!$C$5/Contents!$C$6,0)</f>
        <v>0</v>
      </c>
      <c r="T139" s="51">
        <f>IFERROR('EUROSTAT EB ktoe'!S139*Contents!$C$5/Contents!$C$6,0)</f>
        <v>0</v>
      </c>
      <c r="U139" s="51">
        <f>IFERROR('EUROSTAT EB ktoe'!T139*Contents!$C$5/Contents!$C$6,0)</f>
        <v>0</v>
      </c>
      <c r="V139" s="35">
        <f>IFERROR('EUROSTAT EB ktoe'!U139*Contents!$C$5/Contents!$C$6,0)</f>
        <v>786.40897000000007</v>
      </c>
      <c r="W139" s="51">
        <f>IFERROR('EUROSTAT EB ktoe'!V139*Contents!$C$5/Contents!$C$6,0)</f>
        <v>0</v>
      </c>
      <c r="X139" s="51">
        <f>IFERROR('EUROSTAT EB ktoe'!W139*Contents!$C$5/Contents!$C$6,0)</f>
        <v>0</v>
      </c>
      <c r="Y139" s="51">
        <f>IFERROR('EUROSTAT EB ktoe'!X139*Contents!$C$5/Contents!$C$6,0)</f>
        <v>786.40897000000007</v>
      </c>
      <c r="Z139" s="51">
        <f>IFERROR('EUROSTAT EB ktoe'!Y139*Contents!$C$5/Contents!$C$6,0)</f>
        <v>0</v>
      </c>
      <c r="AA139" s="35">
        <f>IFERROR('EUROSTAT EB ktoe'!Z139*Contents!$C$5/Contents!$C$6,0)</f>
        <v>0</v>
      </c>
      <c r="AB139" s="51">
        <f>IFERROR('EUROSTAT EB ktoe'!AA139*Contents!$C$5/Contents!$C$6,0)</f>
        <v>0</v>
      </c>
      <c r="AC139" s="51">
        <f>IFERROR('EUROSTAT EB ktoe'!AB139*Contents!$C$5/Contents!$C$6,0)</f>
        <v>0</v>
      </c>
      <c r="AD139" s="52">
        <f>IFERROR('EUROSTAT EB ktoe'!AC139*Contents!$C$5/Contents!$C$6,0)</f>
        <v>0</v>
      </c>
      <c r="AE139" s="35">
        <f>IFERROR('EUROSTAT EB ktoe'!AD139*Contents!$C$5/Contents!$C$6,0)</f>
        <v>631.18335999999999</v>
      </c>
      <c r="AF139" s="51">
        <f>IFERROR('EUROSTAT EB ktoe'!AE139*Contents!$C$5/Contents!$C$6,0)</f>
        <v>0</v>
      </c>
      <c r="AG139" s="51">
        <f>IFERROR('EUROSTAT EB ktoe'!AF139*Contents!$C$5/Contents!$C$6,0)</f>
        <v>0</v>
      </c>
      <c r="AH139" s="51">
        <f>IFERROR('EUROSTAT EB ktoe'!AG139*Contents!$C$5/Contents!$C$6,0)</f>
        <v>0</v>
      </c>
      <c r="AI139" s="51">
        <f>IFERROR('EUROSTAT EB ktoe'!AH139*Contents!$C$5/Contents!$C$6,0)</f>
        <v>0</v>
      </c>
      <c r="AJ139" s="51">
        <f>IFERROR('EUROSTAT EB ktoe'!AI139*Contents!$C$5/Contents!$C$6,0)</f>
        <v>0</v>
      </c>
      <c r="AK139" s="51">
        <f>IFERROR('EUROSTAT EB ktoe'!AJ139*Contents!$C$5/Contents!$C$6,0)</f>
        <v>565.98558000000003</v>
      </c>
      <c r="AL139" s="51">
        <f>IFERROR('EUROSTAT EB ktoe'!AK139*Contents!$C$5/Contents!$C$6,0)</f>
        <v>0</v>
      </c>
      <c r="AM139" s="51">
        <f>IFERROR('EUROSTAT EB ktoe'!AL139*Contents!$C$5/Contents!$C$6,0)</f>
        <v>0</v>
      </c>
      <c r="AN139" s="51">
        <f>IFERROR('EUROSTAT EB ktoe'!AM139*Contents!$C$5/Contents!$C$6,0)</f>
        <v>0</v>
      </c>
      <c r="AO139" s="51">
        <f>IFERROR('EUROSTAT EB ktoe'!AN139*Contents!$C$5/Contents!$C$6,0)</f>
        <v>0</v>
      </c>
      <c r="AP139" s="51">
        <f>IFERROR('EUROSTAT EB ktoe'!AO139*Contents!$C$5/Contents!$C$6,0)</f>
        <v>0</v>
      </c>
      <c r="AQ139" s="51">
        <f>IFERROR('EUROSTAT EB ktoe'!AP139*Contents!$C$5/Contents!$C$6,0)</f>
        <v>0</v>
      </c>
      <c r="AR139" s="51">
        <f>IFERROR('EUROSTAT EB ktoe'!AQ139*Contents!$C$5/Contents!$C$6,0)</f>
        <v>0</v>
      </c>
      <c r="AS139" s="51">
        <f>IFERROR('EUROSTAT EB ktoe'!AR139*Contents!$C$5/Contents!$C$6,0)</f>
        <v>0</v>
      </c>
      <c r="AT139" s="51">
        <f>IFERROR('EUROSTAT EB ktoe'!AS139*Contents!$C$5/Contents!$C$6,0)</f>
        <v>65.186150000000012</v>
      </c>
      <c r="AU139" s="51">
        <f>IFERROR('EUROSTAT EB ktoe'!AT139*Contents!$C$5/Contents!$C$6,0)</f>
        <v>0</v>
      </c>
      <c r="AV139" s="51">
        <f>IFERROR('EUROSTAT EB ktoe'!AU139*Contents!$C$5/Contents!$C$6,0)</f>
        <v>0</v>
      </c>
      <c r="AW139" s="51">
        <f>IFERROR('EUROSTAT EB ktoe'!AV139*Contents!$C$5/Contents!$C$6,0)</f>
        <v>0</v>
      </c>
      <c r="AX139" s="51">
        <f>IFERROR('EUROSTAT EB ktoe'!AW139*Contents!$C$5/Contents!$C$6,0)</f>
        <v>0</v>
      </c>
      <c r="AY139" s="51">
        <f>IFERROR('EUROSTAT EB ktoe'!AX139*Contents!$C$5/Contents!$C$6,0)</f>
        <v>0</v>
      </c>
      <c r="AZ139" s="51">
        <f>IFERROR('EUROSTAT EB ktoe'!AY139*Contents!$C$5/Contents!$C$6,0)</f>
        <v>0</v>
      </c>
      <c r="BA139" s="51">
        <f>IFERROR('EUROSTAT EB ktoe'!AZ139*Contents!$C$5/Contents!$C$6,0)</f>
        <v>0</v>
      </c>
      <c r="BB139" s="52">
        <f>IFERROR('EUROSTAT EB ktoe'!BA139*Contents!$C$5/Contents!$C$6,0)</f>
        <v>17625.683680000002</v>
      </c>
      <c r="BC139" s="35">
        <f>IFERROR('EUROSTAT EB ktoe'!BB139*Contents!$C$5/Contents!$C$6,0)</f>
        <v>1560.5599200000001</v>
      </c>
      <c r="BD139" s="51">
        <f>IFERROR('EUROSTAT EB ktoe'!BC139*Contents!$C$5/Contents!$C$6,0)</f>
        <v>0</v>
      </c>
      <c r="BE139" s="51">
        <f>IFERROR('EUROSTAT EB ktoe'!BD139*Contents!$C$5/Contents!$C$6,0)</f>
        <v>0</v>
      </c>
      <c r="BF139" s="51">
        <f>IFERROR('EUROSTAT EB ktoe'!BE139*Contents!$C$5/Contents!$C$6,0)</f>
        <v>0</v>
      </c>
      <c r="BG139" s="51">
        <f>IFERROR('EUROSTAT EB ktoe'!BF139*Contents!$C$5/Contents!$C$6,0)</f>
        <v>0</v>
      </c>
      <c r="BH139" s="51">
        <f>IFERROR('EUROSTAT EB ktoe'!BG139*Contents!$C$5/Contents!$C$6,0)</f>
        <v>0</v>
      </c>
      <c r="BI139" s="51">
        <f>IFERROR('EUROSTAT EB ktoe'!BH139*Contents!$C$5/Contents!$C$6,0)</f>
        <v>0</v>
      </c>
      <c r="BJ139" s="51">
        <f>IFERROR('EUROSTAT EB ktoe'!BI139*Contents!$C$5/Contents!$C$6,0)</f>
        <v>1535.7182399999999</v>
      </c>
      <c r="BK139" s="51">
        <f>IFERROR('EUROSTAT EB ktoe'!BJ139*Contents!$C$5/Contents!$C$6,0)</f>
        <v>0</v>
      </c>
      <c r="BL139" s="51">
        <f>IFERROR('EUROSTAT EB ktoe'!BK139*Contents!$C$5/Contents!$C$6,0)</f>
        <v>24.841680000000004</v>
      </c>
      <c r="BM139" s="51">
        <f>IFERROR('EUROSTAT EB ktoe'!BL139*Contents!$C$5/Contents!$C$6,0)</f>
        <v>0</v>
      </c>
      <c r="BN139" s="51">
        <f>IFERROR('EUROSTAT EB ktoe'!BM139*Contents!$C$5/Contents!$C$6,0)</f>
        <v>0</v>
      </c>
      <c r="BO139" s="51">
        <f>IFERROR('EUROSTAT EB ktoe'!BN139*Contents!$C$5/Contents!$C$6,0)</f>
        <v>0</v>
      </c>
      <c r="BP139" s="51">
        <f>IFERROR('EUROSTAT EB ktoe'!BO139*Contents!$C$5/Contents!$C$6,0)</f>
        <v>0</v>
      </c>
      <c r="BQ139" s="51">
        <f>IFERROR('EUROSTAT EB ktoe'!BP139*Contents!$C$5/Contents!$C$6,0)</f>
        <v>0</v>
      </c>
      <c r="BR139" s="51">
        <f>IFERROR('EUROSTAT EB ktoe'!BQ139*Contents!$C$5/Contents!$C$6,0)</f>
        <v>0</v>
      </c>
      <c r="BS139" s="51">
        <f>IFERROR('EUROSTAT EB ktoe'!BR139*Contents!$C$5/Contents!$C$6,0)</f>
        <v>0</v>
      </c>
      <c r="BT139" s="51">
        <f>IFERROR('EUROSTAT EB ktoe'!BS139*Contents!$C$5/Contents!$C$6,0)</f>
        <v>0</v>
      </c>
      <c r="BU139" s="51">
        <f>IFERROR('EUROSTAT EB ktoe'!BT139*Contents!$C$5/Contents!$C$6,0)</f>
        <v>0</v>
      </c>
      <c r="BV139" s="35">
        <f>IFERROR('EUROSTAT EB ktoe'!BU139*Contents!$C$5/Contents!$C$6,0)</f>
        <v>0</v>
      </c>
      <c r="BW139" s="51">
        <f>IFERROR('EUROSTAT EB ktoe'!BV139*Contents!$C$5/Contents!$C$6,0)</f>
        <v>0</v>
      </c>
      <c r="BX139" s="51">
        <f>IFERROR('EUROSTAT EB ktoe'!BW139*Contents!$C$5/Contents!$C$6,0)</f>
        <v>0</v>
      </c>
      <c r="BY139" s="142">
        <f>IFERROR('EUROSTAT EB ktoe'!BX139*Contents!$C$5/Contents!$C$6,0)</f>
        <v>0</v>
      </c>
      <c r="BZ139" s="106">
        <f>IFERROR('EUROSTAT EB ktoe'!BY139*Contents!$C$5/Contents!$C$6,0)</f>
        <v>0</v>
      </c>
      <c r="CA139" s="59">
        <f>IFERROR('EUROSTAT EB ktoe'!BZ139*Contents!$C$5/Contents!$C$6,0)</f>
        <v>0</v>
      </c>
      <c r="CB139" s="143">
        <f>IFERROR('EUROSTAT EB ktoe'!CA139*Contents!$C$5/Contents!$C$6,0)</f>
        <v>21146.014900000002</v>
      </c>
      <c r="CC139" s="59">
        <f>IFERROR('EUROSTAT EB ktoe'!CB139*Contents!$C$5/Contents!$C$6,0)</f>
        <v>1637.6551899999999</v>
      </c>
    </row>
    <row r="140" spans="1:85" ht="11.25" customHeight="1" x14ac:dyDescent="0.2">
      <c r="A140" s="83"/>
      <c r="B140" s="47" t="s">
        <v>146</v>
      </c>
      <c r="C140" s="48" t="s">
        <v>481</v>
      </c>
      <c r="D140" s="48"/>
      <c r="E140" s="48"/>
      <c r="F140" s="48"/>
      <c r="G140" s="49"/>
      <c r="H140" s="141" t="s">
        <v>381</v>
      </c>
      <c r="I140" s="35" t="s">
        <v>609</v>
      </c>
      <c r="J140" s="35">
        <f>IFERROR('EUROSTAT EB ktoe'!I140*Contents!$C$5/Contents!$C$6,0)</f>
        <v>5931.2651100000012</v>
      </c>
      <c r="K140" s="35">
        <f>IFERROR('EUROSTAT EB ktoe'!J140*Contents!$C$5/Contents!$C$6,0)</f>
        <v>0</v>
      </c>
      <c r="L140" s="51">
        <f>IFERROR('EUROSTAT EB ktoe'!K140*Contents!$C$5/Contents!$C$6,0)</f>
        <v>0</v>
      </c>
      <c r="M140" s="51">
        <f>IFERROR('EUROSTAT EB ktoe'!L140*Contents!$C$5/Contents!$C$6,0)</f>
        <v>0</v>
      </c>
      <c r="N140" s="51">
        <f>IFERROR('EUROSTAT EB ktoe'!M140*Contents!$C$5/Contents!$C$6,0)</f>
        <v>0</v>
      </c>
      <c r="O140" s="51">
        <f>IFERROR('EUROSTAT EB ktoe'!N140*Contents!$C$5/Contents!$C$6,0)</f>
        <v>0</v>
      </c>
      <c r="P140" s="51">
        <f>IFERROR('EUROSTAT EB ktoe'!O140*Contents!$C$5/Contents!$C$6,0)</f>
        <v>0</v>
      </c>
      <c r="Q140" s="51">
        <f>IFERROR('EUROSTAT EB ktoe'!P140*Contents!$C$5/Contents!$C$6,0)</f>
        <v>0</v>
      </c>
      <c r="R140" s="51">
        <f>IFERROR('EUROSTAT EB ktoe'!Q140*Contents!$C$5/Contents!$C$6,0)</f>
        <v>0</v>
      </c>
      <c r="S140" s="51">
        <f>IFERROR('EUROSTAT EB ktoe'!R140*Contents!$C$5/Contents!$C$6,0)</f>
        <v>0</v>
      </c>
      <c r="T140" s="51">
        <f>IFERROR('EUROSTAT EB ktoe'!S140*Contents!$C$5/Contents!$C$6,0)</f>
        <v>0</v>
      </c>
      <c r="U140" s="51">
        <f>IFERROR('EUROSTAT EB ktoe'!T140*Contents!$C$5/Contents!$C$6,0)</f>
        <v>0</v>
      </c>
      <c r="V140" s="35">
        <f>IFERROR('EUROSTAT EB ktoe'!U140*Contents!$C$5/Contents!$C$6,0)</f>
        <v>0</v>
      </c>
      <c r="W140" s="51">
        <f>IFERROR('EUROSTAT EB ktoe'!V140*Contents!$C$5/Contents!$C$6,0)</f>
        <v>0</v>
      </c>
      <c r="X140" s="51">
        <f>IFERROR('EUROSTAT EB ktoe'!W140*Contents!$C$5/Contents!$C$6,0)</f>
        <v>0</v>
      </c>
      <c r="Y140" s="51">
        <f>IFERROR('EUROSTAT EB ktoe'!X140*Contents!$C$5/Contents!$C$6,0)</f>
        <v>0</v>
      </c>
      <c r="Z140" s="51">
        <f>IFERROR('EUROSTAT EB ktoe'!Y140*Contents!$C$5/Contents!$C$6,0)</f>
        <v>0</v>
      </c>
      <c r="AA140" s="35">
        <f>IFERROR('EUROSTAT EB ktoe'!Z140*Contents!$C$5/Contents!$C$6,0)</f>
        <v>0</v>
      </c>
      <c r="AB140" s="51">
        <f>IFERROR('EUROSTAT EB ktoe'!AA140*Contents!$C$5/Contents!$C$6,0)</f>
        <v>0</v>
      </c>
      <c r="AC140" s="51">
        <f>IFERROR('EUROSTAT EB ktoe'!AB140*Contents!$C$5/Contents!$C$6,0)</f>
        <v>0</v>
      </c>
      <c r="AD140" s="52">
        <f>IFERROR('EUROSTAT EB ktoe'!AC140*Contents!$C$5/Contents!$C$6,0)</f>
        <v>0</v>
      </c>
      <c r="AE140" s="35">
        <f>IFERROR('EUROSTAT EB ktoe'!AD140*Contents!$C$5/Contents!$C$6,0)</f>
        <v>0</v>
      </c>
      <c r="AF140" s="51">
        <f>IFERROR('EUROSTAT EB ktoe'!AE140*Contents!$C$5/Contents!$C$6,0)</f>
        <v>0</v>
      </c>
      <c r="AG140" s="51">
        <f>IFERROR('EUROSTAT EB ktoe'!AF140*Contents!$C$5/Contents!$C$6,0)</f>
        <v>0</v>
      </c>
      <c r="AH140" s="51">
        <f>IFERROR('EUROSTAT EB ktoe'!AG140*Contents!$C$5/Contents!$C$6,0)</f>
        <v>0</v>
      </c>
      <c r="AI140" s="51">
        <f>IFERROR('EUROSTAT EB ktoe'!AH140*Contents!$C$5/Contents!$C$6,0)</f>
        <v>0</v>
      </c>
      <c r="AJ140" s="51">
        <f>IFERROR('EUROSTAT EB ktoe'!AI140*Contents!$C$5/Contents!$C$6,0)</f>
        <v>0</v>
      </c>
      <c r="AK140" s="51">
        <f>IFERROR('EUROSTAT EB ktoe'!AJ140*Contents!$C$5/Contents!$C$6,0)</f>
        <v>0</v>
      </c>
      <c r="AL140" s="51">
        <f>IFERROR('EUROSTAT EB ktoe'!AK140*Contents!$C$5/Contents!$C$6,0)</f>
        <v>0</v>
      </c>
      <c r="AM140" s="51">
        <f>IFERROR('EUROSTAT EB ktoe'!AL140*Contents!$C$5/Contents!$C$6,0)</f>
        <v>0</v>
      </c>
      <c r="AN140" s="51">
        <f>IFERROR('EUROSTAT EB ktoe'!AM140*Contents!$C$5/Contents!$C$6,0)</f>
        <v>0</v>
      </c>
      <c r="AO140" s="51">
        <f>IFERROR('EUROSTAT EB ktoe'!AN140*Contents!$C$5/Contents!$C$6,0)</f>
        <v>0</v>
      </c>
      <c r="AP140" s="51">
        <f>IFERROR('EUROSTAT EB ktoe'!AO140*Contents!$C$5/Contents!$C$6,0)</f>
        <v>0</v>
      </c>
      <c r="AQ140" s="51">
        <f>IFERROR('EUROSTAT EB ktoe'!AP140*Contents!$C$5/Contents!$C$6,0)</f>
        <v>0</v>
      </c>
      <c r="AR140" s="51">
        <f>IFERROR('EUROSTAT EB ktoe'!AQ140*Contents!$C$5/Contents!$C$6,0)</f>
        <v>0</v>
      </c>
      <c r="AS140" s="51">
        <f>IFERROR('EUROSTAT EB ktoe'!AR140*Contents!$C$5/Contents!$C$6,0)</f>
        <v>0</v>
      </c>
      <c r="AT140" s="51">
        <f>IFERROR('EUROSTAT EB ktoe'!AS140*Contents!$C$5/Contents!$C$6,0)</f>
        <v>0</v>
      </c>
      <c r="AU140" s="51">
        <f>IFERROR('EUROSTAT EB ktoe'!AT140*Contents!$C$5/Contents!$C$6,0)</f>
        <v>0</v>
      </c>
      <c r="AV140" s="51">
        <f>IFERROR('EUROSTAT EB ktoe'!AU140*Contents!$C$5/Contents!$C$6,0)</f>
        <v>0</v>
      </c>
      <c r="AW140" s="51">
        <f>IFERROR('EUROSTAT EB ktoe'!AV140*Contents!$C$5/Contents!$C$6,0)</f>
        <v>0</v>
      </c>
      <c r="AX140" s="51">
        <f>IFERROR('EUROSTAT EB ktoe'!AW140*Contents!$C$5/Contents!$C$6,0)</f>
        <v>0</v>
      </c>
      <c r="AY140" s="51">
        <f>IFERROR('EUROSTAT EB ktoe'!AX140*Contents!$C$5/Contents!$C$6,0)</f>
        <v>0</v>
      </c>
      <c r="AZ140" s="51">
        <f>IFERROR('EUROSTAT EB ktoe'!AY140*Contents!$C$5/Contents!$C$6,0)</f>
        <v>0</v>
      </c>
      <c r="BA140" s="51">
        <f>IFERROR('EUROSTAT EB ktoe'!AZ140*Contents!$C$5/Contents!$C$6,0)</f>
        <v>0</v>
      </c>
      <c r="BB140" s="52">
        <f>IFERROR('EUROSTAT EB ktoe'!BA140*Contents!$C$5/Contents!$C$6,0)</f>
        <v>33.21528</v>
      </c>
      <c r="BC140" s="35">
        <f>IFERROR('EUROSTAT EB ktoe'!BB140*Contents!$C$5/Contents!$C$6,0)</f>
        <v>5898.0614599999999</v>
      </c>
      <c r="BD140" s="51">
        <f>IFERROR('EUROSTAT EB ktoe'!BC140*Contents!$C$5/Contents!$C$6,0)</f>
        <v>0</v>
      </c>
      <c r="BE140" s="51">
        <f>IFERROR('EUROSTAT EB ktoe'!BD140*Contents!$C$5/Contents!$C$6,0)</f>
        <v>0</v>
      </c>
      <c r="BF140" s="51">
        <f>IFERROR('EUROSTAT EB ktoe'!BE140*Contents!$C$5/Contents!$C$6,0)</f>
        <v>1135.6113499999999</v>
      </c>
      <c r="BG140" s="51">
        <f>IFERROR('EUROSTAT EB ktoe'!BF140*Contents!$C$5/Contents!$C$6,0)</f>
        <v>4745.5633500000004</v>
      </c>
      <c r="BH140" s="51">
        <f>IFERROR('EUROSTAT EB ktoe'!BG140*Contents!$C$5/Contents!$C$6,0)</f>
        <v>0</v>
      </c>
      <c r="BI140" s="51">
        <f>IFERROR('EUROSTAT EB ktoe'!BH140*Contents!$C$5/Contents!$C$6,0)</f>
        <v>0</v>
      </c>
      <c r="BJ140" s="51">
        <f>IFERROR('EUROSTAT EB ktoe'!BI140*Contents!$C$5/Contents!$C$6,0)</f>
        <v>0</v>
      </c>
      <c r="BK140" s="51">
        <f>IFERROR('EUROSTAT EB ktoe'!BJ140*Contents!$C$5/Contents!$C$6,0)</f>
        <v>0</v>
      </c>
      <c r="BL140" s="51">
        <f>IFERROR('EUROSTAT EB ktoe'!BK140*Contents!$C$5/Contents!$C$6,0)</f>
        <v>16.886759999999999</v>
      </c>
      <c r="BM140" s="51">
        <f>IFERROR('EUROSTAT EB ktoe'!BL140*Contents!$C$5/Contents!$C$6,0)</f>
        <v>0</v>
      </c>
      <c r="BN140" s="51">
        <f>IFERROR('EUROSTAT EB ktoe'!BM140*Contents!$C$5/Contents!$C$6,0)</f>
        <v>0</v>
      </c>
      <c r="BO140" s="51">
        <f>IFERROR('EUROSTAT EB ktoe'!BN140*Contents!$C$5/Contents!$C$6,0)</f>
        <v>0</v>
      </c>
      <c r="BP140" s="51">
        <f>IFERROR('EUROSTAT EB ktoe'!BO140*Contents!$C$5/Contents!$C$6,0)</f>
        <v>0</v>
      </c>
      <c r="BQ140" s="51">
        <f>IFERROR('EUROSTAT EB ktoe'!BP140*Contents!$C$5/Contents!$C$6,0)</f>
        <v>0</v>
      </c>
      <c r="BR140" s="51">
        <f>IFERROR('EUROSTAT EB ktoe'!BQ140*Contents!$C$5/Contents!$C$6,0)</f>
        <v>0</v>
      </c>
      <c r="BS140" s="51">
        <f>IFERROR('EUROSTAT EB ktoe'!BR140*Contents!$C$5/Contents!$C$6,0)</f>
        <v>0</v>
      </c>
      <c r="BT140" s="51">
        <f>IFERROR('EUROSTAT EB ktoe'!BS140*Contents!$C$5/Contents!$C$6,0)</f>
        <v>0</v>
      </c>
      <c r="BU140" s="51">
        <f>IFERROR('EUROSTAT EB ktoe'!BT140*Contents!$C$5/Contents!$C$6,0)</f>
        <v>0</v>
      </c>
      <c r="BV140" s="35">
        <f>IFERROR('EUROSTAT EB ktoe'!BU140*Contents!$C$5/Contents!$C$6,0)</f>
        <v>0</v>
      </c>
      <c r="BW140" s="51">
        <f>IFERROR('EUROSTAT EB ktoe'!BV140*Contents!$C$5/Contents!$C$6,0)</f>
        <v>0</v>
      </c>
      <c r="BX140" s="51">
        <f>IFERROR('EUROSTAT EB ktoe'!BW140*Contents!$C$5/Contents!$C$6,0)</f>
        <v>0</v>
      </c>
      <c r="BY140" s="142">
        <f>IFERROR('EUROSTAT EB ktoe'!BX140*Contents!$C$5/Contents!$C$6,0)</f>
        <v>0</v>
      </c>
      <c r="BZ140" s="106">
        <f>IFERROR('EUROSTAT EB ktoe'!BY140*Contents!$C$5/Contents!$C$6,0)</f>
        <v>0</v>
      </c>
      <c r="CA140" s="59">
        <f>IFERROR('EUROSTAT EB ktoe'!BZ140*Contents!$C$5/Contents!$C$6,0)</f>
        <v>0</v>
      </c>
      <c r="CB140" s="143">
        <f>IFERROR('EUROSTAT EB ktoe'!CA140*Contents!$C$5/Contents!$C$6,0)</f>
        <v>33.06409</v>
      </c>
      <c r="CC140" s="59">
        <f>IFERROR('EUROSTAT EB ktoe'!CB140*Contents!$C$5/Contents!$C$6,0)</f>
        <v>17.026320000000002</v>
      </c>
    </row>
    <row r="141" spans="1:85" ht="11.25" customHeight="1" x14ac:dyDescent="0.2">
      <c r="A141" s="144"/>
      <c r="B141" s="145" t="s">
        <v>146</v>
      </c>
      <c r="C141" s="146" t="s">
        <v>482</v>
      </c>
      <c r="D141" s="146"/>
      <c r="E141" s="146"/>
      <c r="F141" s="146"/>
      <c r="G141" s="147"/>
      <c r="H141" s="148" t="s">
        <v>382</v>
      </c>
      <c r="I141" s="153" t="s">
        <v>610</v>
      </c>
      <c r="J141" s="153">
        <f>IFERROR('EUROSTAT EB ktoe'!I141*Contents!$C$5/Contents!$C$6,0)</f>
        <v>22549.162769999999</v>
      </c>
      <c r="K141" s="153">
        <f>IFERROR('EUROSTAT EB ktoe'!J141*Contents!$C$5/Contents!$C$6,0)</f>
        <v>0</v>
      </c>
      <c r="L141" s="149">
        <f>IFERROR('EUROSTAT EB ktoe'!K141*Contents!$C$5/Contents!$C$6,0)</f>
        <v>0</v>
      </c>
      <c r="M141" s="149">
        <f>IFERROR('EUROSTAT EB ktoe'!L141*Contents!$C$5/Contents!$C$6,0)</f>
        <v>0</v>
      </c>
      <c r="N141" s="149">
        <f>IFERROR('EUROSTAT EB ktoe'!M141*Contents!$C$5/Contents!$C$6,0)</f>
        <v>0</v>
      </c>
      <c r="O141" s="149">
        <f>IFERROR('EUROSTAT EB ktoe'!N141*Contents!$C$5/Contents!$C$6,0)</f>
        <v>0</v>
      </c>
      <c r="P141" s="149">
        <f>IFERROR('EUROSTAT EB ktoe'!O141*Contents!$C$5/Contents!$C$6,0)</f>
        <v>0</v>
      </c>
      <c r="Q141" s="149">
        <f>IFERROR('EUROSTAT EB ktoe'!P141*Contents!$C$5/Contents!$C$6,0)</f>
        <v>0</v>
      </c>
      <c r="R141" s="149">
        <f>IFERROR('EUROSTAT EB ktoe'!Q141*Contents!$C$5/Contents!$C$6,0)</f>
        <v>0</v>
      </c>
      <c r="S141" s="149">
        <f>IFERROR('EUROSTAT EB ktoe'!R141*Contents!$C$5/Contents!$C$6,0)</f>
        <v>0</v>
      </c>
      <c r="T141" s="149">
        <f>IFERROR('EUROSTAT EB ktoe'!S141*Contents!$C$5/Contents!$C$6,0)</f>
        <v>0</v>
      </c>
      <c r="U141" s="149">
        <f>IFERROR('EUROSTAT EB ktoe'!T141*Contents!$C$5/Contents!$C$6,0)</f>
        <v>0</v>
      </c>
      <c r="V141" s="153">
        <f>IFERROR('EUROSTAT EB ktoe'!U141*Contents!$C$5/Contents!$C$6,0)</f>
        <v>70.210309999999993</v>
      </c>
      <c r="W141" s="149">
        <f>IFERROR('EUROSTAT EB ktoe'!V141*Contents!$C$5/Contents!$C$6,0)</f>
        <v>0</v>
      </c>
      <c r="X141" s="149">
        <f>IFERROR('EUROSTAT EB ktoe'!W141*Contents!$C$5/Contents!$C$6,0)</f>
        <v>11.24621</v>
      </c>
      <c r="Y141" s="149">
        <f>IFERROR('EUROSTAT EB ktoe'!X141*Contents!$C$5/Contents!$C$6,0)</f>
        <v>58.964100000000002</v>
      </c>
      <c r="Z141" s="149">
        <f>IFERROR('EUROSTAT EB ktoe'!Y141*Contents!$C$5/Contents!$C$6,0)</f>
        <v>0</v>
      </c>
      <c r="AA141" s="153">
        <f>IFERROR('EUROSTAT EB ktoe'!Z141*Contents!$C$5/Contents!$C$6,0)</f>
        <v>0</v>
      </c>
      <c r="AB141" s="149">
        <f>IFERROR('EUROSTAT EB ktoe'!AA141*Contents!$C$5/Contents!$C$6,0)</f>
        <v>0</v>
      </c>
      <c r="AC141" s="149">
        <f>IFERROR('EUROSTAT EB ktoe'!AB141*Contents!$C$5/Contents!$C$6,0)</f>
        <v>0</v>
      </c>
      <c r="AD141" s="86">
        <f>IFERROR('EUROSTAT EB ktoe'!AC141*Contents!$C$5/Contents!$C$6,0)</f>
        <v>0</v>
      </c>
      <c r="AE141" s="153">
        <f>IFERROR('EUROSTAT EB ktoe'!AD141*Contents!$C$5/Contents!$C$6,0)</f>
        <v>779.32630000000006</v>
      </c>
      <c r="AF141" s="149">
        <f>IFERROR('EUROSTAT EB ktoe'!AE141*Contents!$C$5/Contents!$C$6,0)</f>
        <v>0</v>
      </c>
      <c r="AG141" s="149">
        <f>IFERROR('EUROSTAT EB ktoe'!AF141*Contents!$C$5/Contents!$C$6,0)</f>
        <v>0</v>
      </c>
      <c r="AH141" s="149">
        <f>IFERROR('EUROSTAT EB ktoe'!AG141*Contents!$C$5/Contents!$C$6,0)</f>
        <v>0</v>
      </c>
      <c r="AI141" s="149">
        <f>IFERROR('EUROSTAT EB ktoe'!AH141*Contents!$C$5/Contents!$C$6,0)</f>
        <v>0</v>
      </c>
      <c r="AJ141" s="149">
        <f>IFERROR('EUROSTAT EB ktoe'!AI141*Contents!$C$5/Contents!$C$6,0)</f>
        <v>0</v>
      </c>
      <c r="AK141" s="149">
        <f>IFERROR('EUROSTAT EB ktoe'!AJ141*Contents!$C$5/Contents!$C$6,0)</f>
        <v>770.15022999999997</v>
      </c>
      <c r="AL141" s="149">
        <f>IFERROR('EUROSTAT EB ktoe'!AK141*Contents!$C$5/Contents!$C$6,0)</f>
        <v>0</v>
      </c>
      <c r="AM141" s="149">
        <f>IFERROR('EUROSTAT EB ktoe'!AL141*Contents!$C$5/Contents!$C$6,0)</f>
        <v>0</v>
      </c>
      <c r="AN141" s="149">
        <f>IFERROR('EUROSTAT EB ktoe'!AM141*Contents!$C$5/Contents!$C$6,0)</f>
        <v>0</v>
      </c>
      <c r="AO141" s="149">
        <f>IFERROR('EUROSTAT EB ktoe'!AN141*Contents!$C$5/Contents!$C$6,0)</f>
        <v>0</v>
      </c>
      <c r="AP141" s="149">
        <f>IFERROR('EUROSTAT EB ktoe'!AO141*Contents!$C$5/Contents!$C$6,0)</f>
        <v>0</v>
      </c>
      <c r="AQ141" s="149">
        <f>IFERROR('EUROSTAT EB ktoe'!AP141*Contents!$C$5/Contents!$C$6,0)</f>
        <v>0</v>
      </c>
      <c r="AR141" s="149">
        <f>IFERROR('EUROSTAT EB ktoe'!AQ141*Contents!$C$5/Contents!$C$6,0)</f>
        <v>0</v>
      </c>
      <c r="AS141" s="149">
        <f>IFERROR('EUROSTAT EB ktoe'!AR141*Contents!$C$5/Contents!$C$6,0)</f>
        <v>0</v>
      </c>
      <c r="AT141" s="149">
        <f>IFERROR('EUROSTAT EB ktoe'!AS141*Contents!$C$5/Contents!$C$6,0)</f>
        <v>9.1760700000000011</v>
      </c>
      <c r="AU141" s="149">
        <f>IFERROR('EUROSTAT EB ktoe'!AT141*Contents!$C$5/Contents!$C$6,0)</f>
        <v>0</v>
      </c>
      <c r="AV141" s="149">
        <f>IFERROR('EUROSTAT EB ktoe'!AU141*Contents!$C$5/Contents!$C$6,0)</f>
        <v>0</v>
      </c>
      <c r="AW141" s="149">
        <f>IFERROR('EUROSTAT EB ktoe'!AV141*Contents!$C$5/Contents!$C$6,0)</f>
        <v>0</v>
      </c>
      <c r="AX141" s="149">
        <f>IFERROR('EUROSTAT EB ktoe'!AW141*Contents!$C$5/Contents!$C$6,0)</f>
        <v>0</v>
      </c>
      <c r="AY141" s="149">
        <f>IFERROR('EUROSTAT EB ktoe'!AX141*Contents!$C$5/Contents!$C$6,0)</f>
        <v>0</v>
      </c>
      <c r="AZ141" s="149">
        <f>IFERROR('EUROSTAT EB ktoe'!AY141*Contents!$C$5/Contents!$C$6,0)</f>
        <v>0</v>
      </c>
      <c r="BA141" s="149">
        <f>IFERROR('EUROSTAT EB ktoe'!AZ141*Contents!$C$5/Contents!$C$6,0)</f>
        <v>0</v>
      </c>
      <c r="BB141" s="86">
        <f>IFERROR('EUROSTAT EB ktoe'!BA141*Contents!$C$5/Contents!$C$6,0)</f>
        <v>16499.132100000003</v>
      </c>
      <c r="BC141" s="153">
        <f>IFERROR('EUROSTAT EB ktoe'!BB141*Contents!$C$5/Contents!$C$6,0)</f>
        <v>3354.5572000000002</v>
      </c>
      <c r="BD141" s="149">
        <f>IFERROR('EUROSTAT EB ktoe'!BC141*Contents!$C$5/Contents!$C$6,0)</f>
        <v>0</v>
      </c>
      <c r="BE141" s="149">
        <f>IFERROR('EUROSTAT EB ktoe'!BD141*Contents!$C$5/Contents!$C$6,0)</f>
        <v>0</v>
      </c>
      <c r="BF141" s="149">
        <f>IFERROR('EUROSTAT EB ktoe'!BE141*Contents!$C$5/Contents!$C$6,0)</f>
        <v>0</v>
      </c>
      <c r="BG141" s="149">
        <f>IFERROR('EUROSTAT EB ktoe'!BF141*Contents!$C$5/Contents!$C$6,0)</f>
        <v>0</v>
      </c>
      <c r="BH141" s="149">
        <f>IFERROR('EUROSTAT EB ktoe'!BG141*Contents!$C$5/Contents!$C$6,0)</f>
        <v>0</v>
      </c>
      <c r="BI141" s="149">
        <f>IFERROR('EUROSTAT EB ktoe'!BH141*Contents!$C$5/Contents!$C$6,0)</f>
        <v>0</v>
      </c>
      <c r="BJ141" s="149">
        <f>IFERROR('EUROSTAT EB ktoe'!BI141*Contents!$C$5/Contents!$C$6,0)</f>
        <v>424.18099000000001</v>
      </c>
      <c r="BK141" s="149">
        <f>IFERROR('EUROSTAT EB ktoe'!BJ141*Contents!$C$5/Contents!$C$6,0)</f>
        <v>0</v>
      </c>
      <c r="BL141" s="149">
        <f>IFERROR('EUROSTAT EB ktoe'!BK141*Contents!$C$5/Contents!$C$6,0)</f>
        <v>848.79229000000009</v>
      </c>
      <c r="BM141" s="149">
        <f>IFERROR('EUROSTAT EB ktoe'!BL141*Contents!$C$5/Contents!$C$6,0)</f>
        <v>2081.58392</v>
      </c>
      <c r="BN141" s="149">
        <f>IFERROR('EUROSTAT EB ktoe'!BM141*Contents!$C$5/Contents!$C$6,0)</f>
        <v>0</v>
      </c>
      <c r="BO141" s="149">
        <f>IFERROR('EUROSTAT EB ktoe'!BN141*Contents!$C$5/Contents!$C$6,0)</f>
        <v>0</v>
      </c>
      <c r="BP141" s="149">
        <f>IFERROR('EUROSTAT EB ktoe'!BO141*Contents!$C$5/Contents!$C$6,0)</f>
        <v>0</v>
      </c>
      <c r="BQ141" s="149">
        <f>IFERROR('EUROSTAT EB ktoe'!BP141*Contents!$C$5/Contents!$C$6,0)</f>
        <v>0</v>
      </c>
      <c r="BR141" s="149">
        <f>IFERROR('EUROSTAT EB ktoe'!BQ141*Contents!$C$5/Contents!$C$6,0)</f>
        <v>0</v>
      </c>
      <c r="BS141" s="149">
        <f>IFERROR('EUROSTAT EB ktoe'!BR141*Contents!$C$5/Contents!$C$6,0)</f>
        <v>0</v>
      </c>
      <c r="BT141" s="149">
        <f>IFERROR('EUROSTAT EB ktoe'!BS141*Contents!$C$5/Contents!$C$6,0)</f>
        <v>0</v>
      </c>
      <c r="BU141" s="149">
        <f>IFERROR('EUROSTAT EB ktoe'!BT141*Contents!$C$5/Contents!$C$6,0)</f>
        <v>0</v>
      </c>
      <c r="BV141" s="153">
        <f>IFERROR('EUROSTAT EB ktoe'!BU141*Contents!$C$5/Contents!$C$6,0)</f>
        <v>1845.9252300000001</v>
      </c>
      <c r="BW141" s="149">
        <f>IFERROR('EUROSTAT EB ktoe'!BV141*Contents!$C$5/Contents!$C$6,0)</f>
        <v>0</v>
      </c>
      <c r="BX141" s="149">
        <f>IFERROR('EUROSTAT EB ktoe'!BW141*Contents!$C$5/Contents!$C$6,0)</f>
        <v>1845.9252300000001</v>
      </c>
      <c r="BY141" s="150">
        <f>IFERROR('EUROSTAT EB ktoe'!BX141*Contents!$C$5/Contents!$C$6,0)</f>
        <v>0</v>
      </c>
      <c r="BZ141" s="151">
        <f>IFERROR('EUROSTAT EB ktoe'!BY141*Contents!$C$5/Contents!$C$6,0)</f>
        <v>0</v>
      </c>
      <c r="CA141" s="86">
        <f>IFERROR('EUROSTAT EB ktoe'!BZ141*Contents!$C$5/Contents!$C$6,0)</f>
        <v>0</v>
      </c>
      <c r="CB141" s="152">
        <f>IFERROR('EUROSTAT EB ktoe'!CA141*Contents!$C$5/Contents!$C$6,0)</f>
        <v>19122.429789999998</v>
      </c>
      <c r="CC141" s="86">
        <f>IFERROR('EUROSTAT EB ktoe'!CB141*Contents!$C$5/Contents!$C$6,0)</f>
        <v>3426.7329800000007</v>
      </c>
    </row>
    <row r="142" spans="1:85" ht="11.25" customHeight="1" x14ac:dyDescent="0.2">
      <c r="A142" s="77" t="s">
        <v>146</v>
      </c>
      <c r="B142" s="63" t="s">
        <v>764</v>
      </c>
      <c r="C142" s="63"/>
      <c r="D142" s="63"/>
      <c r="E142" s="63"/>
      <c r="F142" s="63"/>
      <c r="G142" s="77"/>
      <c r="H142" s="132" t="s">
        <v>384</v>
      </c>
      <c r="I142" s="68" t="s">
        <v>383</v>
      </c>
      <c r="J142" s="68">
        <f>IFERROR('EUROSTAT EB ktoe'!I142*Contents!$C$5,0)</f>
        <v>105081.31123200001</v>
      </c>
      <c r="K142" s="68">
        <f>IFERROR('EUROSTAT EB ktoe'!J142*Contents!$C$5,0)</f>
        <v>2710.2831120000001</v>
      </c>
      <c r="L142" s="68">
        <f>IFERROR('EUROSTAT EB ktoe'!K142*Contents!$C$5,0)</f>
        <v>0</v>
      </c>
      <c r="M142" s="68">
        <f>IFERROR('EUROSTAT EB ktoe'!L142*Contents!$C$5,0)</f>
        <v>0</v>
      </c>
      <c r="N142" s="68">
        <f>IFERROR('EUROSTAT EB ktoe'!M142*Contents!$C$5,0)</f>
        <v>2710.2831120000001</v>
      </c>
      <c r="O142" s="68">
        <f>IFERROR('EUROSTAT EB ktoe'!N142*Contents!$C$5,0)</f>
        <v>0</v>
      </c>
      <c r="P142" s="68">
        <f>IFERROR('EUROSTAT EB ktoe'!O142*Contents!$C$5,0)</f>
        <v>0</v>
      </c>
      <c r="Q142" s="68">
        <f>IFERROR('EUROSTAT EB ktoe'!P142*Contents!$C$5,0)</f>
        <v>0</v>
      </c>
      <c r="R142" s="68">
        <f>IFERROR('EUROSTAT EB ktoe'!Q142*Contents!$C$5,0)</f>
        <v>0</v>
      </c>
      <c r="S142" s="68">
        <f>IFERROR('EUROSTAT EB ktoe'!R142*Contents!$C$5,0)</f>
        <v>0</v>
      </c>
      <c r="T142" s="68">
        <f>IFERROR('EUROSTAT EB ktoe'!S142*Contents!$C$5,0)</f>
        <v>0</v>
      </c>
      <c r="U142" s="68">
        <f>IFERROR('EUROSTAT EB ktoe'!T142*Contents!$C$5,0)</f>
        <v>0</v>
      </c>
      <c r="V142" s="68">
        <f>IFERROR('EUROSTAT EB ktoe'!U142*Contents!$C$5,0)</f>
        <v>215.78767200000001</v>
      </c>
      <c r="W142" s="68">
        <f>IFERROR('EUROSTAT EB ktoe'!V142*Contents!$C$5,0)</f>
        <v>0</v>
      </c>
      <c r="X142" s="68">
        <f>IFERROR('EUROSTAT EB ktoe'!W142*Contents!$C$5,0)</f>
        <v>0</v>
      </c>
      <c r="Y142" s="68">
        <f>IFERROR('EUROSTAT EB ktoe'!X142*Contents!$C$5,0)</f>
        <v>215.78767200000001</v>
      </c>
      <c r="Z142" s="68">
        <f>IFERROR('EUROSTAT EB ktoe'!Y142*Contents!$C$5,0)</f>
        <v>0</v>
      </c>
      <c r="AA142" s="68">
        <f>IFERROR('EUROSTAT EB ktoe'!Z142*Contents!$C$5,0)</f>
        <v>0</v>
      </c>
      <c r="AB142" s="68">
        <f>IFERROR('EUROSTAT EB ktoe'!AA142*Contents!$C$5,0)</f>
        <v>0</v>
      </c>
      <c r="AC142" s="68">
        <f>IFERROR('EUROSTAT EB ktoe'!AB142*Contents!$C$5,0)</f>
        <v>0</v>
      </c>
      <c r="AD142" s="67">
        <f>IFERROR('EUROSTAT EB ktoe'!AC142*Contents!$C$5,0)</f>
        <v>0</v>
      </c>
      <c r="AE142" s="68">
        <f>IFERROR('EUROSTAT EB ktoe'!AD142*Contents!$C$5,0)</f>
        <v>11365.27794</v>
      </c>
      <c r="AF142" s="68">
        <f>IFERROR('EUROSTAT EB ktoe'!AE142*Contents!$C$5,0)</f>
        <v>0</v>
      </c>
      <c r="AG142" s="68">
        <f>IFERROR('EUROSTAT EB ktoe'!AF142*Contents!$C$5,0)</f>
        <v>0</v>
      </c>
      <c r="AH142" s="68">
        <f>IFERROR('EUROSTAT EB ktoe'!AG142*Contents!$C$5,0)</f>
        <v>0</v>
      </c>
      <c r="AI142" s="68">
        <f>IFERROR('EUROSTAT EB ktoe'!AH142*Contents!$C$5,0)</f>
        <v>0</v>
      </c>
      <c r="AJ142" s="68">
        <f>IFERROR('EUROSTAT EB ktoe'!AI142*Contents!$C$5,0)</f>
        <v>0</v>
      </c>
      <c r="AK142" s="68">
        <f>IFERROR('EUROSTAT EB ktoe'!AJ142*Contents!$C$5,0)</f>
        <v>11299.293972000001</v>
      </c>
      <c r="AL142" s="68">
        <f>IFERROR('EUROSTAT EB ktoe'!AK142*Contents!$C$5,0)</f>
        <v>0</v>
      </c>
      <c r="AM142" s="68">
        <f>IFERROR('EUROSTAT EB ktoe'!AL142*Contents!$C$5,0)</f>
        <v>0</v>
      </c>
      <c r="AN142" s="68">
        <f>IFERROR('EUROSTAT EB ktoe'!AM142*Contents!$C$5,0)</f>
        <v>0</v>
      </c>
      <c r="AO142" s="68">
        <f>IFERROR('EUROSTAT EB ktoe'!AN142*Contents!$C$5,0)</f>
        <v>0</v>
      </c>
      <c r="AP142" s="68">
        <f>IFERROR('EUROSTAT EB ktoe'!AO142*Contents!$C$5,0)</f>
        <v>0</v>
      </c>
      <c r="AQ142" s="68">
        <f>IFERROR('EUROSTAT EB ktoe'!AP142*Contents!$C$5,0)</f>
        <v>0</v>
      </c>
      <c r="AR142" s="68">
        <f>IFERROR('EUROSTAT EB ktoe'!AQ142*Contents!$C$5,0)</f>
        <v>0</v>
      </c>
      <c r="AS142" s="68">
        <f>IFERROR('EUROSTAT EB ktoe'!AR142*Contents!$C$5,0)</f>
        <v>0</v>
      </c>
      <c r="AT142" s="68">
        <f>IFERROR('EUROSTAT EB ktoe'!AS142*Contents!$C$5,0)</f>
        <v>65.983968000000004</v>
      </c>
      <c r="AU142" s="68">
        <f>IFERROR('EUROSTAT EB ktoe'!AT142*Contents!$C$5,0)</f>
        <v>0</v>
      </c>
      <c r="AV142" s="68">
        <f>IFERROR('EUROSTAT EB ktoe'!AU142*Contents!$C$5,0)</f>
        <v>0</v>
      </c>
      <c r="AW142" s="68">
        <f>IFERROR('EUROSTAT EB ktoe'!AV142*Contents!$C$5,0)</f>
        <v>0</v>
      </c>
      <c r="AX142" s="68">
        <f>IFERROR('EUROSTAT EB ktoe'!AW142*Contents!$C$5,0)</f>
        <v>0</v>
      </c>
      <c r="AY142" s="68">
        <f>IFERROR('EUROSTAT EB ktoe'!AX142*Contents!$C$5,0)</f>
        <v>0</v>
      </c>
      <c r="AZ142" s="68">
        <f>IFERROR('EUROSTAT EB ktoe'!AY142*Contents!$C$5,0)</f>
        <v>0</v>
      </c>
      <c r="BA142" s="68">
        <f>IFERROR('EUROSTAT EB ktoe'!AZ142*Contents!$C$5,0)</f>
        <v>0</v>
      </c>
      <c r="BB142" s="67">
        <f>IFERROR('EUROSTAT EB ktoe'!BA142*Contents!$C$5,0)</f>
        <v>66127.407768000005</v>
      </c>
      <c r="BC142" s="68">
        <f>IFERROR('EUROSTAT EB ktoe'!BB142*Contents!$C$5,0)</f>
        <v>18173.684628000003</v>
      </c>
      <c r="BD142" s="68">
        <f>IFERROR('EUROSTAT EB ktoe'!BC142*Contents!$C$5,0)</f>
        <v>0</v>
      </c>
      <c r="BE142" s="68">
        <f>IFERROR('EUROSTAT EB ktoe'!BD142*Contents!$C$5,0)</f>
        <v>0</v>
      </c>
      <c r="BF142" s="68">
        <f>IFERROR('EUROSTAT EB ktoe'!BE142*Contents!$C$5,0)</f>
        <v>0</v>
      </c>
      <c r="BG142" s="68">
        <f>IFERROR('EUROSTAT EB ktoe'!BF142*Contents!$C$5,0)</f>
        <v>0</v>
      </c>
      <c r="BH142" s="68">
        <f>IFERROR('EUROSTAT EB ktoe'!BG142*Contents!$C$5,0)</f>
        <v>0</v>
      </c>
      <c r="BI142" s="68">
        <f>IFERROR('EUROSTAT EB ktoe'!BH142*Contents!$C$5,0)</f>
        <v>0</v>
      </c>
      <c r="BJ142" s="68">
        <f>IFERROR('EUROSTAT EB ktoe'!BI142*Contents!$C$5,0)</f>
        <v>10484.417088</v>
      </c>
      <c r="BK142" s="68">
        <f>IFERROR('EUROSTAT EB ktoe'!BJ142*Contents!$C$5,0)</f>
        <v>0</v>
      </c>
      <c r="BL142" s="68">
        <f>IFERROR('EUROSTAT EB ktoe'!BK142*Contents!$C$5,0)</f>
        <v>372.08091600000006</v>
      </c>
      <c r="BM142" s="68">
        <f>IFERROR('EUROSTAT EB ktoe'!BL142*Contents!$C$5,0)</f>
        <v>7317.1866240000008</v>
      </c>
      <c r="BN142" s="68">
        <f>IFERROR('EUROSTAT EB ktoe'!BM142*Contents!$C$5,0)</f>
        <v>0</v>
      </c>
      <c r="BO142" s="68">
        <f>IFERROR('EUROSTAT EB ktoe'!BN142*Contents!$C$5,0)</f>
        <v>0</v>
      </c>
      <c r="BP142" s="68">
        <f>IFERROR('EUROSTAT EB ktoe'!BO142*Contents!$C$5,0)</f>
        <v>0</v>
      </c>
      <c r="BQ142" s="68">
        <f>IFERROR('EUROSTAT EB ktoe'!BP142*Contents!$C$5,0)</f>
        <v>0</v>
      </c>
      <c r="BR142" s="68">
        <f>IFERROR('EUROSTAT EB ktoe'!BQ142*Contents!$C$5,0)</f>
        <v>0</v>
      </c>
      <c r="BS142" s="68">
        <f>IFERROR('EUROSTAT EB ktoe'!BR142*Contents!$C$5,0)</f>
        <v>0</v>
      </c>
      <c r="BT142" s="68">
        <f>IFERROR('EUROSTAT EB ktoe'!BS142*Contents!$C$5,0)</f>
        <v>0</v>
      </c>
      <c r="BU142" s="68">
        <f>IFERROR('EUROSTAT EB ktoe'!BT142*Contents!$C$5,0)</f>
        <v>0</v>
      </c>
      <c r="BV142" s="67">
        <f>IFERROR('EUROSTAT EB ktoe'!BU142*Contents!$C$5,0)</f>
        <v>6488.8282440000003</v>
      </c>
      <c r="BW142" s="68">
        <f>IFERROR('EUROSTAT EB ktoe'!BV142*Contents!$C$5,0)</f>
        <v>0</v>
      </c>
      <c r="BX142" s="68">
        <f>IFERROR('EUROSTAT EB ktoe'!BW142*Contents!$C$5,0)</f>
        <v>6488.8282440000003</v>
      </c>
      <c r="BY142" s="133">
        <f>IFERROR('EUROSTAT EB ktoe'!BX142*Contents!$C$5,0)</f>
        <v>0</v>
      </c>
      <c r="BZ142" s="134">
        <f>IFERROR('EUROSTAT EB ktoe'!BY142*Contents!$C$5,0)</f>
        <v>0</v>
      </c>
      <c r="CA142" s="68">
        <f>IFERROR('EUROSTAT EB ktoe'!BZ142*Contents!$C$5,0)</f>
        <v>0</v>
      </c>
      <c r="CB142" s="135">
        <f>IFERROR('EUROSTAT EB ktoe'!CA142*Contents!$C$5,0)</f>
        <v>86618.360592000012</v>
      </c>
      <c r="CC142" s="68">
        <f>IFERROR('EUROSTAT EB ktoe'!CB142*Contents!$C$5,0)</f>
        <v>18462.950640000003</v>
      </c>
    </row>
    <row r="143" spans="1:85" ht="11.25" customHeight="1" x14ac:dyDescent="0.2">
      <c r="A143" s="136"/>
      <c r="B143" s="70" t="s">
        <v>146</v>
      </c>
      <c r="C143" s="71" t="s">
        <v>182</v>
      </c>
      <c r="D143" s="71"/>
      <c r="E143" s="71"/>
      <c r="F143" s="71"/>
      <c r="G143" s="72"/>
      <c r="H143" s="137" t="s">
        <v>385</v>
      </c>
      <c r="I143" s="35" t="s">
        <v>611</v>
      </c>
      <c r="J143" s="35">
        <f>IFERROR('EUROSTAT EB ktoe'!I143*Contents!$C$5,0)</f>
        <v>54668.471111999999</v>
      </c>
      <c r="K143" s="35">
        <f>IFERROR('EUROSTAT EB ktoe'!J143*Contents!$C$5,0)</f>
        <v>2710.2831120000001</v>
      </c>
      <c r="L143" s="59">
        <f>IFERROR('EUROSTAT EB ktoe'!K143*Contents!$C$5,0)</f>
        <v>0</v>
      </c>
      <c r="M143" s="59">
        <f>IFERROR('EUROSTAT EB ktoe'!L143*Contents!$C$5,0)</f>
        <v>0</v>
      </c>
      <c r="N143" s="59">
        <f>IFERROR('EUROSTAT EB ktoe'!M143*Contents!$C$5,0)</f>
        <v>2710.2831120000001</v>
      </c>
      <c r="O143" s="59">
        <f>IFERROR('EUROSTAT EB ktoe'!N143*Contents!$C$5,0)</f>
        <v>0</v>
      </c>
      <c r="P143" s="59">
        <f>IFERROR('EUROSTAT EB ktoe'!O143*Contents!$C$5,0)</f>
        <v>0</v>
      </c>
      <c r="Q143" s="59">
        <f>IFERROR('EUROSTAT EB ktoe'!P143*Contents!$C$5,0)</f>
        <v>0</v>
      </c>
      <c r="R143" s="59">
        <f>IFERROR('EUROSTAT EB ktoe'!Q143*Contents!$C$5,0)</f>
        <v>0</v>
      </c>
      <c r="S143" s="59">
        <f>IFERROR('EUROSTAT EB ktoe'!R143*Contents!$C$5,0)</f>
        <v>0</v>
      </c>
      <c r="T143" s="59">
        <f>IFERROR('EUROSTAT EB ktoe'!S143*Contents!$C$5,0)</f>
        <v>0</v>
      </c>
      <c r="U143" s="59">
        <f>IFERROR('EUROSTAT EB ktoe'!T143*Contents!$C$5,0)</f>
        <v>0</v>
      </c>
      <c r="V143" s="35">
        <f>IFERROR('EUROSTAT EB ktoe'!U143*Contents!$C$5,0)</f>
        <v>215.78767200000001</v>
      </c>
      <c r="W143" s="59">
        <f>IFERROR('EUROSTAT EB ktoe'!V143*Contents!$C$5,0)</f>
        <v>0</v>
      </c>
      <c r="X143" s="59">
        <f>IFERROR('EUROSTAT EB ktoe'!W143*Contents!$C$5,0)</f>
        <v>0</v>
      </c>
      <c r="Y143" s="59">
        <f>IFERROR('EUROSTAT EB ktoe'!X143*Contents!$C$5,0)</f>
        <v>215.78767200000001</v>
      </c>
      <c r="Z143" s="59">
        <f>IFERROR('EUROSTAT EB ktoe'!Y143*Contents!$C$5,0)</f>
        <v>0</v>
      </c>
      <c r="AA143" s="35">
        <f>IFERROR('EUROSTAT EB ktoe'!Z143*Contents!$C$5,0)</f>
        <v>0</v>
      </c>
      <c r="AB143" s="59">
        <f>IFERROR('EUROSTAT EB ktoe'!AA143*Contents!$C$5,0)</f>
        <v>0</v>
      </c>
      <c r="AC143" s="59">
        <f>IFERROR('EUROSTAT EB ktoe'!AB143*Contents!$C$5,0)</f>
        <v>0</v>
      </c>
      <c r="AD143" s="60">
        <f>IFERROR('EUROSTAT EB ktoe'!AC143*Contents!$C$5,0)</f>
        <v>0</v>
      </c>
      <c r="AE143" s="35">
        <f>IFERROR('EUROSTAT EB ktoe'!AD143*Contents!$C$5,0)</f>
        <v>2466.318276</v>
      </c>
      <c r="AF143" s="59">
        <f>IFERROR('EUROSTAT EB ktoe'!AE143*Contents!$C$5,0)</f>
        <v>0</v>
      </c>
      <c r="AG143" s="59">
        <f>IFERROR('EUROSTAT EB ktoe'!AF143*Contents!$C$5,0)</f>
        <v>0</v>
      </c>
      <c r="AH143" s="59">
        <f>IFERROR('EUROSTAT EB ktoe'!AG143*Contents!$C$5,0)</f>
        <v>0</v>
      </c>
      <c r="AI143" s="59">
        <f>IFERROR('EUROSTAT EB ktoe'!AH143*Contents!$C$5,0)</f>
        <v>0</v>
      </c>
      <c r="AJ143" s="59">
        <f>IFERROR('EUROSTAT EB ktoe'!AI143*Contents!$C$5,0)</f>
        <v>0</v>
      </c>
      <c r="AK143" s="59">
        <f>IFERROR('EUROSTAT EB ktoe'!AJ143*Contents!$C$5,0)</f>
        <v>2457.5259960000003</v>
      </c>
      <c r="AL143" s="59">
        <f>IFERROR('EUROSTAT EB ktoe'!AK143*Contents!$C$5,0)</f>
        <v>0</v>
      </c>
      <c r="AM143" s="59">
        <f>IFERROR('EUROSTAT EB ktoe'!AL143*Contents!$C$5,0)</f>
        <v>0</v>
      </c>
      <c r="AN143" s="59">
        <f>IFERROR('EUROSTAT EB ktoe'!AM143*Contents!$C$5,0)</f>
        <v>0</v>
      </c>
      <c r="AO143" s="59">
        <f>IFERROR('EUROSTAT EB ktoe'!AN143*Contents!$C$5,0)</f>
        <v>0</v>
      </c>
      <c r="AP143" s="59">
        <f>IFERROR('EUROSTAT EB ktoe'!AO143*Contents!$C$5,0)</f>
        <v>0</v>
      </c>
      <c r="AQ143" s="59">
        <f>IFERROR('EUROSTAT EB ktoe'!AP143*Contents!$C$5,0)</f>
        <v>0</v>
      </c>
      <c r="AR143" s="59">
        <f>IFERROR('EUROSTAT EB ktoe'!AQ143*Contents!$C$5,0)</f>
        <v>0</v>
      </c>
      <c r="AS143" s="59">
        <f>IFERROR('EUROSTAT EB ktoe'!AR143*Contents!$C$5,0)</f>
        <v>0</v>
      </c>
      <c r="AT143" s="59">
        <f>IFERROR('EUROSTAT EB ktoe'!AS143*Contents!$C$5,0)</f>
        <v>8.7922799999999999</v>
      </c>
      <c r="AU143" s="59">
        <f>IFERROR('EUROSTAT EB ktoe'!AT143*Contents!$C$5,0)</f>
        <v>0</v>
      </c>
      <c r="AV143" s="59">
        <f>IFERROR('EUROSTAT EB ktoe'!AU143*Contents!$C$5,0)</f>
        <v>0</v>
      </c>
      <c r="AW143" s="59">
        <f>IFERROR('EUROSTAT EB ktoe'!AV143*Contents!$C$5,0)</f>
        <v>0</v>
      </c>
      <c r="AX143" s="59">
        <f>IFERROR('EUROSTAT EB ktoe'!AW143*Contents!$C$5,0)</f>
        <v>0</v>
      </c>
      <c r="AY143" s="59">
        <f>IFERROR('EUROSTAT EB ktoe'!AX143*Contents!$C$5,0)</f>
        <v>0</v>
      </c>
      <c r="AZ143" s="59">
        <f>IFERROR('EUROSTAT EB ktoe'!AY143*Contents!$C$5,0)</f>
        <v>0</v>
      </c>
      <c r="BA143" s="59">
        <f>IFERROR('EUROSTAT EB ktoe'!AZ143*Contents!$C$5,0)</f>
        <v>0</v>
      </c>
      <c r="BB143" s="60">
        <f>IFERROR('EUROSTAT EB ktoe'!BA143*Contents!$C$5,0)</f>
        <v>44824.508820000003</v>
      </c>
      <c r="BC143" s="35">
        <f>IFERROR('EUROSTAT EB ktoe'!BB143*Contents!$C$5,0)</f>
        <v>4451.5313640000004</v>
      </c>
      <c r="BD143" s="59">
        <f>IFERROR('EUROSTAT EB ktoe'!BC143*Contents!$C$5,0)</f>
        <v>0</v>
      </c>
      <c r="BE143" s="59">
        <f>IFERROR('EUROSTAT EB ktoe'!BD143*Contents!$C$5,0)</f>
        <v>0</v>
      </c>
      <c r="BF143" s="59">
        <f>IFERROR('EUROSTAT EB ktoe'!BE143*Contents!$C$5,0)</f>
        <v>0</v>
      </c>
      <c r="BG143" s="59">
        <f>IFERROR('EUROSTAT EB ktoe'!BF143*Contents!$C$5,0)</f>
        <v>0</v>
      </c>
      <c r="BH143" s="59">
        <f>IFERROR('EUROSTAT EB ktoe'!BG143*Contents!$C$5,0)</f>
        <v>0</v>
      </c>
      <c r="BI143" s="59">
        <f>IFERROR('EUROSTAT EB ktoe'!BH143*Contents!$C$5,0)</f>
        <v>0</v>
      </c>
      <c r="BJ143" s="59">
        <f>IFERROR('EUROSTAT EB ktoe'!BI143*Contents!$C$5,0)</f>
        <v>4362.3106559999997</v>
      </c>
      <c r="BK143" s="59">
        <f>IFERROR('EUROSTAT EB ktoe'!BJ143*Contents!$C$5,0)</f>
        <v>0</v>
      </c>
      <c r="BL143" s="59">
        <f>IFERROR('EUROSTAT EB ktoe'!BK143*Contents!$C$5,0)</f>
        <v>89.220708000000002</v>
      </c>
      <c r="BM143" s="59">
        <f>IFERROR('EUROSTAT EB ktoe'!BL143*Contents!$C$5,0)</f>
        <v>0</v>
      </c>
      <c r="BN143" s="59">
        <f>IFERROR('EUROSTAT EB ktoe'!BM143*Contents!$C$5,0)</f>
        <v>0</v>
      </c>
      <c r="BO143" s="59">
        <f>IFERROR('EUROSTAT EB ktoe'!BN143*Contents!$C$5,0)</f>
        <v>0</v>
      </c>
      <c r="BP143" s="59">
        <f>IFERROR('EUROSTAT EB ktoe'!BO143*Contents!$C$5,0)</f>
        <v>0</v>
      </c>
      <c r="BQ143" s="59">
        <f>IFERROR('EUROSTAT EB ktoe'!BP143*Contents!$C$5,0)</f>
        <v>0</v>
      </c>
      <c r="BR143" s="59">
        <f>IFERROR('EUROSTAT EB ktoe'!BQ143*Contents!$C$5,0)</f>
        <v>0</v>
      </c>
      <c r="BS143" s="59">
        <f>IFERROR('EUROSTAT EB ktoe'!BR143*Contents!$C$5,0)</f>
        <v>0</v>
      </c>
      <c r="BT143" s="59">
        <f>IFERROR('EUROSTAT EB ktoe'!BS143*Contents!$C$5,0)</f>
        <v>0</v>
      </c>
      <c r="BU143" s="59">
        <f>IFERROR('EUROSTAT EB ktoe'!BT143*Contents!$C$5,0)</f>
        <v>0</v>
      </c>
      <c r="BV143" s="35">
        <f>IFERROR('EUROSTAT EB ktoe'!BU143*Contents!$C$5,0)</f>
        <v>0</v>
      </c>
      <c r="BW143" s="59">
        <f>IFERROR('EUROSTAT EB ktoe'!BV143*Contents!$C$5,0)</f>
        <v>0</v>
      </c>
      <c r="BX143" s="59">
        <f>IFERROR('EUROSTAT EB ktoe'!BW143*Contents!$C$5,0)</f>
        <v>0</v>
      </c>
      <c r="BY143" s="138">
        <f>IFERROR('EUROSTAT EB ktoe'!BX143*Contents!$C$5,0)</f>
        <v>0</v>
      </c>
      <c r="BZ143" s="139">
        <f>IFERROR('EUROSTAT EB ktoe'!BY143*Contents!$C$5,0)</f>
        <v>0</v>
      </c>
      <c r="CA143" s="59">
        <f>IFERROR('EUROSTAT EB ktoe'!BZ143*Contents!$C$5,0)</f>
        <v>0</v>
      </c>
      <c r="CB143" s="140">
        <f>IFERROR('EUROSTAT EB ktoe'!CA143*Contents!$C$5,0)</f>
        <v>50020.871904000007</v>
      </c>
      <c r="CC143" s="59">
        <f>IFERROR('EUROSTAT EB ktoe'!CB143*Contents!$C$5,0)</f>
        <v>4647.5992080000005</v>
      </c>
    </row>
    <row r="144" spans="1:85" ht="11.25" customHeight="1" x14ac:dyDescent="0.2">
      <c r="A144" s="83"/>
      <c r="B144" s="47" t="s">
        <v>146</v>
      </c>
      <c r="C144" s="48" t="s">
        <v>184</v>
      </c>
      <c r="D144" s="48"/>
      <c r="E144" s="48"/>
      <c r="F144" s="48"/>
      <c r="G144" s="49"/>
      <c r="H144" s="141" t="s">
        <v>386</v>
      </c>
      <c r="I144" s="35" t="s">
        <v>612</v>
      </c>
      <c r="J144" s="35">
        <f>IFERROR('EUROSTAT EB ktoe'!I144*Contents!$C$5,0)</f>
        <v>15166.599264</v>
      </c>
      <c r="K144" s="35">
        <f>IFERROR('EUROSTAT EB ktoe'!J144*Contents!$C$5,0)</f>
        <v>0</v>
      </c>
      <c r="L144" s="51">
        <f>IFERROR('EUROSTAT EB ktoe'!K144*Contents!$C$5,0)</f>
        <v>0</v>
      </c>
      <c r="M144" s="51">
        <f>IFERROR('EUROSTAT EB ktoe'!L144*Contents!$C$5,0)</f>
        <v>0</v>
      </c>
      <c r="N144" s="51">
        <f>IFERROR('EUROSTAT EB ktoe'!M144*Contents!$C$5,0)</f>
        <v>0</v>
      </c>
      <c r="O144" s="51">
        <f>IFERROR('EUROSTAT EB ktoe'!N144*Contents!$C$5,0)</f>
        <v>0</v>
      </c>
      <c r="P144" s="51">
        <f>IFERROR('EUROSTAT EB ktoe'!O144*Contents!$C$5,0)</f>
        <v>0</v>
      </c>
      <c r="Q144" s="51">
        <f>IFERROR('EUROSTAT EB ktoe'!P144*Contents!$C$5,0)</f>
        <v>0</v>
      </c>
      <c r="R144" s="51">
        <f>IFERROR('EUROSTAT EB ktoe'!Q144*Contents!$C$5,0)</f>
        <v>0</v>
      </c>
      <c r="S144" s="51">
        <f>IFERROR('EUROSTAT EB ktoe'!R144*Contents!$C$5,0)</f>
        <v>0</v>
      </c>
      <c r="T144" s="51">
        <f>IFERROR('EUROSTAT EB ktoe'!S144*Contents!$C$5,0)</f>
        <v>0</v>
      </c>
      <c r="U144" s="51">
        <f>IFERROR('EUROSTAT EB ktoe'!T144*Contents!$C$5,0)</f>
        <v>0</v>
      </c>
      <c r="V144" s="35">
        <f>IFERROR('EUROSTAT EB ktoe'!U144*Contents!$C$5,0)</f>
        <v>0</v>
      </c>
      <c r="W144" s="51">
        <f>IFERROR('EUROSTAT EB ktoe'!V144*Contents!$C$5,0)</f>
        <v>0</v>
      </c>
      <c r="X144" s="51">
        <f>IFERROR('EUROSTAT EB ktoe'!W144*Contents!$C$5,0)</f>
        <v>0</v>
      </c>
      <c r="Y144" s="51">
        <f>IFERROR('EUROSTAT EB ktoe'!X144*Contents!$C$5,0)</f>
        <v>0</v>
      </c>
      <c r="Z144" s="51">
        <f>IFERROR('EUROSTAT EB ktoe'!Y144*Contents!$C$5,0)</f>
        <v>0</v>
      </c>
      <c r="AA144" s="35">
        <f>IFERROR('EUROSTAT EB ktoe'!Z144*Contents!$C$5,0)</f>
        <v>0</v>
      </c>
      <c r="AB144" s="51">
        <f>IFERROR('EUROSTAT EB ktoe'!AA144*Contents!$C$5,0)</f>
        <v>0</v>
      </c>
      <c r="AC144" s="51">
        <f>IFERROR('EUROSTAT EB ktoe'!AB144*Contents!$C$5,0)</f>
        <v>0</v>
      </c>
      <c r="AD144" s="52">
        <f>IFERROR('EUROSTAT EB ktoe'!AC144*Contents!$C$5,0)</f>
        <v>0</v>
      </c>
      <c r="AE144" s="35">
        <f>IFERROR('EUROSTAT EB ktoe'!AD144*Contents!$C$5,0)</f>
        <v>3823.4276279999999</v>
      </c>
      <c r="AF144" s="51">
        <f>IFERROR('EUROSTAT EB ktoe'!AE144*Contents!$C$5,0)</f>
        <v>0</v>
      </c>
      <c r="AG144" s="51">
        <f>IFERROR('EUROSTAT EB ktoe'!AF144*Contents!$C$5,0)</f>
        <v>0</v>
      </c>
      <c r="AH144" s="51">
        <f>IFERROR('EUROSTAT EB ktoe'!AG144*Contents!$C$5,0)</f>
        <v>0</v>
      </c>
      <c r="AI144" s="51">
        <f>IFERROR('EUROSTAT EB ktoe'!AH144*Contents!$C$5,0)</f>
        <v>0</v>
      </c>
      <c r="AJ144" s="51">
        <f>IFERROR('EUROSTAT EB ktoe'!AI144*Contents!$C$5,0)</f>
        <v>0</v>
      </c>
      <c r="AK144" s="51">
        <f>IFERROR('EUROSTAT EB ktoe'!AJ144*Contents!$C$5,0)</f>
        <v>3823.4276279999999</v>
      </c>
      <c r="AL144" s="51">
        <f>IFERROR('EUROSTAT EB ktoe'!AK144*Contents!$C$5,0)</f>
        <v>0</v>
      </c>
      <c r="AM144" s="51">
        <f>IFERROR('EUROSTAT EB ktoe'!AL144*Contents!$C$5,0)</f>
        <v>0</v>
      </c>
      <c r="AN144" s="51">
        <f>IFERROR('EUROSTAT EB ktoe'!AM144*Contents!$C$5,0)</f>
        <v>0</v>
      </c>
      <c r="AO144" s="51">
        <f>IFERROR('EUROSTAT EB ktoe'!AN144*Contents!$C$5,0)</f>
        <v>0</v>
      </c>
      <c r="AP144" s="51">
        <f>IFERROR('EUROSTAT EB ktoe'!AO144*Contents!$C$5,0)</f>
        <v>0</v>
      </c>
      <c r="AQ144" s="51">
        <f>IFERROR('EUROSTAT EB ktoe'!AP144*Contents!$C$5,0)</f>
        <v>0</v>
      </c>
      <c r="AR144" s="51">
        <f>IFERROR('EUROSTAT EB ktoe'!AQ144*Contents!$C$5,0)</f>
        <v>0</v>
      </c>
      <c r="AS144" s="51">
        <f>IFERROR('EUROSTAT EB ktoe'!AR144*Contents!$C$5,0)</f>
        <v>0</v>
      </c>
      <c r="AT144" s="51">
        <f>IFERROR('EUROSTAT EB ktoe'!AS144*Contents!$C$5,0)</f>
        <v>0</v>
      </c>
      <c r="AU144" s="51">
        <f>IFERROR('EUROSTAT EB ktoe'!AT144*Contents!$C$5,0)</f>
        <v>0</v>
      </c>
      <c r="AV144" s="51">
        <f>IFERROR('EUROSTAT EB ktoe'!AU144*Contents!$C$5,0)</f>
        <v>0</v>
      </c>
      <c r="AW144" s="51">
        <f>IFERROR('EUROSTAT EB ktoe'!AV144*Contents!$C$5,0)</f>
        <v>0</v>
      </c>
      <c r="AX144" s="51">
        <f>IFERROR('EUROSTAT EB ktoe'!AW144*Contents!$C$5,0)</f>
        <v>0</v>
      </c>
      <c r="AY144" s="51">
        <f>IFERROR('EUROSTAT EB ktoe'!AX144*Contents!$C$5,0)</f>
        <v>0</v>
      </c>
      <c r="AZ144" s="51">
        <f>IFERROR('EUROSTAT EB ktoe'!AY144*Contents!$C$5,0)</f>
        <v>0</v>
      </c>
      <c r="BA144" s="51">
        <f>IFERROR('EUROSTAT EB ktoe'!AZ144*Contents!$C$5,0)</f>
        <v>0</v>
      </c>
      <c r="BB144" s="52">
        <f>IFERROR('EUROSTAT EB ktoe'!BA144*Contents!$C$5,0)</f>
        <v>9003.5040599999993</v>
      </c>
      <c r="BC144" s="35">
        <f>IFERROR('EUROSTAT EB ktoe'!BB144*Contents!$C$5,0)</f>
        <v>2339.7094440000001</v>
      </c>
      <c r="BD144" s="51">
        <f>IFERROR('EUROSTAT EB ktoe'!BC144*Contents!$C$5,0)</f>
        <v>0</v>
      </c>
      <c r="BE144" s="51">
        <f>IFERROR('EUROSTAT EB ktoe'!BD144*Contents!$C$5,0)</f>
        <v>0</v>
      </c>
      <c r="BF144" s="51">
        <f>IFERROR('EUROSTAT EB ktoe'!BE144*Contents!$C$5,0)</f>
        <v>0</v>
      </c>
      <c r="BG144" s="51">
        <f>IFERROR('EUROSTAT EB ktoe'!BF144*Contents!$C$5,0)</f>
        <v>0</v>
      </c>
      <c r="BH144" s="51">
        <f>IFERROR('EUROSTAT EB ktoe'!BG144*Contents!$C$5,0)</f>
        <v>0</v>
      </c>
      <c r="BI144" s="51">
        <f>IFERROR('EUROSTAT EB ktoe'!BH144*Contents!$C$5,0)</f>
        <v>0</v>
      </c>
      <c r="BJ144" s="51">
        <f>IFERROR('EUROSTAT EB ktoe'!BI144*Contents!$C$5,0)</f>
        <v>2339.7094440000001</v>
      </c>
      <c r="BK144" s="51">
        <f>IFERROR('EUROSTAT EB ktoe'!BJ144*Contents!$C$5,0)</f>
        <v>0</v>
      </c>
      <c r="BL144" s="51">
        <f>IFERROR('EUROSTAT EB ktoe'!BK144*Contents!$C$5,0)</f>
        <v>0</v>
      </c>
      <c r="BM144" s="51">
        <f>IFERROR('EUROSTAT EB ktoe'!BL144*Contents!$C$5,0)</f>
        <v>0</v>
      </c>
      <c r="BN144" s="51">
        <f>IFERROR('EUROSTAT EB ktoe'!BM144*Contents!$C$5,0)</f>
        <v>0</v>
      </c>
      <c r="BO144" s="51">
        <f>IFERROR('EUROSTAT EB ktoe'!BN144*Contents!$C$5,0)</f>
        <v>0</v>
      </c>
      <c r="BP144" s="51">
        <f>IFERROR('EUROSTAT EB ktoe'!BO144*Contents!$C$5,0)</f>
        <v>0</v>
      </c>
      <c r="BQ144" s="51">
        <f>IFERROR('EUROSTAT EB ktoe'!BP144*Contents!$C$5,0)</f>
        <v>0</v>
      </c>
      <c r="BR144" s="51">
        <f>IFERROR('EUROSTAT EB ktoe'!BQ144*Contents!$C$5,0)</f>
        <v>0</v>
      </c>
      <c r="BS144" s="51">
        <f>IFERROR('EUROSTAT EB ktoe'!BR144*Contents!$C$5,0)</f>
        <v>0</v>
      </c>
      <c r="BT144" s="51">
        <f>IFERROR('EUROSTAT EB ktoe'!BS144*Contents!$C$5,0)</f>
        <v>0</v>
      </c>
      <c r="BU144" s="51">
        <f>IFERROR('EUROSTAT EB ktoe'!BT144*Contents!$C$5,0)</f>
        <v>0</v>
      </c>
      <c r="BV144" s="35">
        <f>IFERROR('EUROSTAT EB ktoe'!BU144*Contents!$C$5,0)</f>
        <v>0</v>
      </c>
      <c r="BW144" s="51">
        <f>IFERROR('EUROSTAT EB ktoe'!BV144*Contents!$C$5,0)</f>
        <v>0</v>
      </c>
      <c r="BX144" s="51">
        <f>IFERROR('EUROSTAT EB ktoe'!BW144*Contents!$C$5,0)</f>
        <v>0</v>
      </c>
      <c r="BY144" s="142">
        <f>IFERROR('EUROSTAT EB ktoe'!BX144*Contents!$C$5,0)</f>
        <v>0</v>
      </c>
      <c r="BZ144" s="106">
        <f>IFERROR('EUROSTAT EB ktoe'!BY144*Contents!$C$5,0)</f>
        <v>0</v>
      </c>
      <c r="CA144" s="59">
        <f>IFERROR('EUROSTAT EB ktoe'!BZ144*Contents!$C$5,0)</f>
        <v>0</v>
      </c>
      <c r="CB144" s="143">
        <f>IFERROR('EUROSTAT EB ktoe'!CA144*Contents!$C$5,0)</f>
        <v>12787.5339</v>
      </c>
      <c r="CC144" s="59">
        <f>IFERROR('EUROSTAT EB ktoe'!CB144*Contents!$C$5,0)</f>
        <v>2379.065364</v>
      </c>
    </row>
    <row r="145" spans="1:81" ht="11.25" customHeight="1" x14ac:dyDescent="0.2">
      <c r="A145" s="83"/>
      <c r="B145" s="47" t="s">
        <v>146</v>
      </c>
      <c r="C145" s="48" t="s">
        <v>188</v>
      </c>
      <c r="D145" s="48"/>
      <c r="E145" s="48"/>
      <c r="F145" s="48"/>
      <c r="G145" s="49"/>
      <c r="H145" s="141" t="s">
        <v>387</v>
      </c>
      <c r="I145" s="35" t="s">
        <v>613</v>
      </c>
      <c r="J145" s="35">
        <f>IFERROR('EUROSTAT EB ktoe'!I145*Contents!$C$5,0)</f>
        <v>33414.013440000002</v>
      </c>
      <c r="K145" s="35">
        <f>IFERROR('EUROSTAT EB ktoe'!J145*Contents!$C$5,0)</f>
        <v>0</v>
      </c>
      <c r="L145" s="51">
        <f>IFERROR('EUROSTAT EB ktoe'!K145*Contents!$C$5,0)</f>
        <v>0</v>
      </c>
      <c r="M145" s="51">
        <f>IFERROR('EUROSTAT EB ktoe'!L145*Contents!$C$5,0)</f>
        <v>0</v>
      </c>
      <c r="N145" s="51">
        <f>IFERROR('EUROSTAT EB ktoe'!M145*Contents!$C$5,0)</f>
        <v>0</v>
      </c>
      <c r="O145" s="51">
        <f>IFERROR('EUROSTAT EB ktoe'!N145*Contents!$C$5,0)</f>
        <v>0</v>
      </c>
      <c r="P145" s="51">
        <f>IFERROR('EUROSTAT EB ktoe'!O145*Contents!$C$5,0)</f>
        <v>0</v>
      </c>
      <c r="Q145" s="51">
        <f>IFERROR('EUROSTAT EB ktoe'!P145*Contents!$C$5,0)</f>
        <v>0</v>
      </c>
      <c r="R145" s="51">
        <f>IFERROR('EUROSTAT EB ktoe'!Q145*Contents!$C$5,0)</f>
        <v>0</v>
      </c>
      <c r="S145" s="51">
        <f>IFERROR('EUROSTAT EB ktoe'!R145*Contents!$C$5,0)</f>
        <v>0</v>
      </c>
      <c r="T145" s="51">
        <f>IFERROR('EUROSTAT EB ktoe'!S145*Contents!$C$5,0)</f>
        <v>0</v>
      </c>
      <c r="U145" s="51">
        <f>IFERROR('EUROSTAT EB ktoe'!T145*Contents!$C$5,0)</f>
        <v>0</v>
      </c>
      <c r="V145" s="35">
        <f>IFERROR('EUROSTAT EB ktoe'!U145*Contents!$C$5,0)</f>
        <v>0</v>
      </c>
      <c r="W145" s="51">
        <f>IFERROR('EUROSTAT EB ktoe'!V145*Contents!$C$5,0)</f>
        <v>0</v>
      </c>
      <c r="X145" s="51">
        <f>IFERROR('EUROSTAT EB ktoe'!W145*Contents!$C$5,0)</f>
        <v>0</v>
      </c>
      <c r="Y145" s="51">
        <f>IFERROR('EUROSTAT EB ktoe'!X145*Contents!$C$5,0)</f>
        <v>0</v>
      </c>
      <c r="Z145" s="51">
        <f>IFERROR('EUROSTAT EB ktoe'!Y145*Contents!$C$5,0)</f>
        <v>0</v>
      </c>
      <c r="AA145" s="35">
        <f>IFERROR('EUROSTAT EB ktoe'!Z145*Contents!$C$5,0)</f>
        <v>0</v>
      </c>
      <c r="AB145" s="51">
        <f>IFERROR('EUROSTAT EB ktoe'!AA145*Contents!$C$5,0)</f>
        <v>0</v>
      </c>
      <c r="AC145" s="51">
        <f>IFERROR('EUROSTAT EB ktoe'!AB145*Contents!$C$5,0)</f>
        <v>0</v>
      </c>
      <c r="AD145" s="52">
        <f>IFERROR('EUROSTAT EB ktoe'!AC145*Contents!$C$5,0)</f>
        <v>0</v>
      </c>
      <c r="AE145" s="35">
        <f>IFERROR('EUROSTAT EB ktoe'!AD145*Contents!$C$5,0)</f>
        <v>3948.9897599999999</v>
      </c>
      <c r="AF145" s="51">
        <f>IFERROR('EUROSTAT EB ktoe'!AE145*Contents!$C$5,0)</f>
        <v>0</v>
      </c>
      <c r="AG145" s="51">
        <f>IFERROR('EUROSTAT EB ktoe'!AF145*Contents!$C$5,0)</f>
        <v>0</v>
      </c>
      <c r="AH145" s="51">
        <f>IFERROR('EUROSTAT EB ktoe'!AG145*Contents!$C$5,0)</f>
        <v>0</v>
      </c>
      <c r="AI145" s="51">
        <f>IFERROR('EUROSTAT EB ktoe'!AH145*Contents!$C$5,0)</f>
        <v>0</v>
      </c>
      <c r="AJ145" s="51">
        <f>IFERROR('EUROSTAT EB ktoe'!AI145*Contents!$C$5,0)</f>
        <v>0</v>
      </c>
      <c r="AK145" s="51">
        <f>IFERROR('EUROSTAT EB ktoe'!AJ145*Contents!$C$5,0)</f>
        <v>3891.8399400000003</v>
      </c>
      <c r="AL145" s="51">
        <f>IFERROR('EUROSTAT EB ktoe'!AK145*Contents!$C$5,0)</f>
        <v>0</v>
      </c>
      <c r="AM145" s="51">
        <f>IFERROR('EUROSTAT EB ktoe'!AL145*Contents!$C$5,0)</f>
        <v>0</v>
      </c>
      <c r="AN145" s="51">
        <f>IFERROR('EUROSTAT EB ktoe'!AM145*Contents!$C$5,0)</f>
        <v>0</v>
      </c>
      <c r="AO145" s="51">
        <f>IFERROR('EUROSTAT EB ktoe'!AN145*Contents!$C$5,0)</f>
        <v>0</v>
      </c>
      <c r="AP145" s="51">
        <f>IFERROR('EUROSTAT EB ktoe'!AO145*Contents!$C$5,0)</f>
        <v>0</v>
      </c>
      <c r="AQ145" s="51">
        <f>IFERROR('EUROSTAT EB ktoe'!AP145*Contents!$C$5,0)</f>
        <v>0</v>
      </c>
      <c r="AR145" s="51">
        <f>IFERROR('EUROSTAT EB ktoe'!AQ145*Contents!$C$5,0)</f>
        <v>0</v>
      </c>
      <c r="AS145" s="51">
        <f>IFERROR('EUROSTAT EB ktoe'!AR145*Contents!$C$5,0)</f>
        <v>0</v>
      </c>
      <c r="AT145" s="51">
        <f>IFERROR('EUROSTAT EB ktoe'!AS145*Contents!$C$5,0)</f>
        <v>57.149820000000005</v>
      </c>
      <c r="AU145" s="51">
        <f>IFERROR('EUROSTAT EB ktoe'!AT145*Contents!$C$5,0)</f>
        <v>0</v>
      </c>
      <c r="AV145" s="51">
        <f>IFERROR('EUROSTAT EB ktoe'!AU145*Contents!$C$5,0)</f>
        <v>0</v>
      </c>
      <c r="AW145" s="51">
        <f>IFERROR('EUROSTAT EB ktoe'!AV145*Contents!$C$5,0)</f>
        <v>0</v>
      </c>
      <c r="AX145" s="51">
        <f>IFERROR('EUROSTAT EB ktoe'!AW145*Contents!$C$5,0)</f>
        <v>0</v>
      </c>
      <c r="AY145" s="51">
        <f>IFERROR('EUROSTAT EB ktoe'!AX145*Contents!$C$5,0)</f>
        <v>0</v>
      </c>
      <c r="AZ145" s="51">
        <f>IFERROR('EUROSTAT EB ktoe'!AY145*Contents!$C$5,0)</f>
        <v>0</v>
      </c>
      <c r="BA145" s="51">
        <f>IFERROR('EUROSTAT EB ktoe'!AZ145*Contents!$C$5,0)</f>
        <v>0</v>
      </c>
      <c r="BB145" s="52">
        <f>IFERROR('EUROSTAT EB ktoe'!BA145*Contents!$C$5,0)</f>
        <v>11599.403796000002</v>
      </c>
      <c r="BC145" s="35">
        <f>IFERROR('EUROSTAT EB ktoe'!BB145*Contents!$C$5,0)</f>
        <v>11376.791640000001</v>
      </c>
      <c r="BD145" s="51">
        <f>IFERROR('EUROSTAT EB ktoe'!BC145*Contents!$C$5,0)</f>
        <v>0</v>
      </c>
      <c r="BE145" s="51">
        <f>IFERROR('EUROSTAT EB ktoe'!BD145*Contents!$C$5,0)</f>
        <v>0</v>
      </c>
      <c r="BF145" s="51">
        <f>IFERROR('EUROSTAT EB ktoe'!BE145*Contents!$C$5,0)</f>
        <v>0</v>
      </c>
      <c r="BG145" s="51">
        <f>IFERROR('EUROSTAT EB ktoe'!BF145*Contents!$C$5,0)</f>
        <v>0</v>
      </c>
      <c r="BH145" s="51">
        <f>IFERROR('EUROSTAT EB ktoe'!BG145*Contents!$C$5,0)</f>
        <v>0</v>
      </c>
      <c r="BI145" s="51">
        <f>IFERROR('EUROSTAT EB ktoe'!BH145*Contents!$C$5,0)</f>
        <v>0</v>
      </c>
      <c r="BJ145" s="51">
        <f>IFERROR('EUROSTAT EB ktoe'!BI145*Contents!$C$5,0)</f>
        <v>3777.2472240000002</v>
      </c>
      <c r="BK145" s="51">
        <f>IFERROR('EUROSTAT EB ktoe'!BJ145*Contents!$C$5,0)</f>
        <v>0</v>
      </c>
      <c r="BL145" s="51">
        <f>IFERROR('EUROSTAT EB ktoe'!BK145*Contents!$C$5,0)</f>
        <v>282.35779200000002</v>
      </c>
      <c r="BM145" s="51">
        <f>IFERROR('EUROSTAT EB ktoe'!BL145*Contents!$C$5,0)</f>
        <v>7317.1866240000008</v>
      </c>
      <c r="BN145" s="51">
        <f>IFERROR('EUROSTAT EB ktoe'!BM145*Contents!$C$5,0)</f>
        <v>0</v>
      </c>
      <c r="BO145" s="51">
        <f>IFERROR('EUROSTAT EB ktoe'!BN145*Contents!$C$5,0)</f>
        <v>0</v>
      </c>
      <c r="BP145" s="51">
        <f>IFERROR('EUROSTAT EB ktoe'!BO145*Contents!$C$5,0)</f>
        <v>0</v>
      </c>
      <c r="BQ145" s="51">
        <f>IFERROR('EUROSTAT EB ktoe'!BP145*Contents!$C$5,0)</f>
        <v>0</v>
      </c>
      <c r="BR145" s="51">
        <f>IFERROR('EUROSTAT EB ktoe'!BQ145*Contents!$C$5,0)</f>
        <v>0</v>
      </c>
      <c r="BS145" s="51">
        <f>IFERROR('EUROSTAT EB ktoe'!BR145*Contents!$C$5,0)</f>
        <v>0</v>
      </c>
      <c r="BT145" s="51">
        <f>IFERROR('EUROSTAT EB ktoe'!BS145*Contents!$C$5,0)</f>
        <v>0</v>
      </c>
      <c r="BU145" s="51">
        <f>IFERROR('EUROSTAT EB ktoe'!BT145*Contents!$C$5,0)</f>
        <v>0</v>
      </c>
      <c r="BV145" s="35">
        <f>IFERROR('EUROSTAT EB ktoe'!BU145*Contents!$C$5,0)</f>
        <v>6488.8282440000003</v>
      </c>
      <c r="BW145" s="51">
        <f>IFERROR('EUROSTAT EB ktoe'!BV145*Contents!$C$5,0)</f>
        <v>0</v>
      </c>
      <c r="BX145" s="51">
        <f>IFERROR('EUROSTAT EB ktoe'!BW145*Contents!$C$5,0)</f>
        <v>6488.8282440000003</v>
      </c>
      <c r="BY145" s="142">
        <f>IFERROR('EUROSTAT EB ktoe'!BX145*Contents!$C$5,0)</f>
        <v>0</v>
      </c>
      <c r="BZ145" s="106">
        <f>IFERROR('EUROSTAT EB ktoe'!BY145*Contents!$C$5,0)</f>
        <v>0</v>
      </c>
      <c r="CA145" s="59">
        <f>IFERROR('EUROSTAT EB ktoe'!BZ145*Contents!$C$5,0)</f>
        <v>0</v>
      </c>
      <c r="CB145" s="143">
        <f>IFERROR('EUROSTAT EB ktoe'!CA145*Contents!$C$5,0)</f>
        <v>21986.477784000002</v>
      </c>
      <c r="CC145" s="59">
        <f>IFERROR('EUROSTAT EB ktoe'!CB145*Contents!$C$5,0)</f>
        <v>11427.535656</v>
      </c>
    </row>
    <row r="146" spans="1:81" ht="11.25" customHeight="1" x14ac:dyDescent="0.2">
      <c r="A146" s="144"/>
      <c r="B146" s="145" t="s">
        <v>146</v>
      </c>
      <c r="C146" s="146" t="s">
        <v>190</v>
      </c>
      <c r="D146" s="146"/>
      <c r="E146" s="146"/>
      <c r="F146" s="146"/>
      <c r="G146" s="147"/>
      <c r="H146" s="148" t="s">
        <v>388</v>
      </c>
      <c r="I146" s="153" t="s">
        <v>614</v>
      </c>
      <c r="J146" s="153">
        <f>IFERROR('EUROSTAT EB ktoe'!I146*Contents!$C$5,0)</f>
        <v>1832.2274160000002</v>
      </c>
      <c r="K146" s="153">
        <f>IFERROR('EUROSTAT EB ktoe'!J146*Contents!$C$5,0)</f>
        <v>0</v>
      </c>
      <c r="L146" s="149">
        <f>IFERROR('EUROSTAT EB ktoe'!K146*Contents!$C$5,0)</f>
        <v>0</v>
      </c>
      <c r="M146" s="149">
        <f>IFERROR('EUROSTAT EB ktoe'!L146*Contents!$C$5,0)</f>
        <v>0</v>
      </c>
      <c r="N146" s="149">
        <f>IFERROR('EUROSTAT EB ktoe'!M146*Contents!$C$5,0)</f>
        <v>0</v>
      </c>
      <c r="O146" s="149">
        <f>IFERROR('EUROSTAT EB ktoe'!N146*Contents!$C$5,0)</f>
        <v>0</v>
      </c>
      <c r="P146" s="149">
        <f>IFERROR('EUROSTAT EB ktoe'!O146*Contents!$C$5,0)</f>
        <v>0</v>
      </c>
      <c r="Q146" s="149">
        <f>IFERROR('EUROSTAT EB ktoe'!P146*Contents!$C$5,0)</f>
        <v>0</v>
      </c>
      <c r="R146" s="149">
        <f>IFERROR('EUROSTAT EB ktoe'!Q146*Contents!$C$5,0)</f>
        <v>0</v>
      </c>
      <c r="S146" s="149">
        <f>IFERROR('EUROSTAT EB ktoe'!R146*Contents!$C$5,0)</f>
        <v>0</v>
      </c>
      <c r="T146" s="149">
        <f>IFERROR('EUROSTAT EB ktoe'!S146*Contents!$C$5,0)</f>
        <v>0</v>
      </c>
      <c r="U146" s="149">
        <f>IFERROR('EUROSTAT EB ktoe'!T146*Contents!$C$5,0)</f>
        <v>0</v>
      </c>
      <c r="V146" s="153">
        <f>IFERROR('EUROSTAT EB ktoe'!U146*Contents!$C$5,0)</f>
        <v>0</v>
      </c>
      <c r="W146" s="149">
        <f>IFERROR('EUROSTAT EB ktoe'!V146*Contents!$C$5,0)</f>
        <v>0</v>
      </c>
      <c r="X146" s="149">
        <f>IFERROR('EUROSTAT EB ktoe'!W146*Contents!$C$5,0)</f>
        <v>0</v>
      </c>
      <c r="Y146" s="149">
        <f>IFERROR('EUROSTAT EB ktoe'!X146*Contents!$C$5,0)</f>
        <v>0</v>
      </c>
      <c r="Z146" s="149">
        <f>IFERROR('EUROSTAT EB ktoe'!Y146*Contents!$C$5,0)</f>
        <v>0</v>
      </c>
      <c r="AA146" s="153">
        <f>IFERROR('EUROSTAT EB ktoe'!Z146*Contents!$C$5,0)</f>
        <v>0</v>
      </c>
      <c r="AB146" s="149">
        <f>IFERROR('EUROSTAT EB ktoe'!AA146*Contents!$C$5,0)</f>
        <v>0</v>
      </c>
      <c r="AC146" s="149">
        <f>IFERROR('EUROSTAT EB ktoe'!AB146*Contents!$C$5,0)</f>
        <v>0</v>
      </c>
      <c r="AD146" s="86">
        <f>IFERROR('EUROSTAT EB ktoe'!AC146*Contents!$C$5,0)</f>
        <v>0</v>
      </c>
      <c r="AE146" s="153">
        <f>IFERROR('EUROSTAT EB ktoe'!AD146*Contents!$C$5,0)</f>
        <v>1126.5422760000001</v>
      </c>
      <c r="AF146" s="149">
        <f>IFERROR('EUROSTAT EB ktoe'!AE146*Contents!$C$5,0)</f>
        <v>0</v>
      </c>
      <c r="AG146" s="149">
        <f>IFERROR('EUROSTAT EB ktoe'!AF146*Contents!$C$5,0)</f>
        <v>0</v>
      </c>
      <c r="AH146" s="149">
        <f>IFERROR('EUROSTAT EB ktoe'!AG146*Contents!$C$5,0)</f>
        <v>0</v>
      </c>
      <c r="AI146" s="149">
        <f>IFERROR('EUROSTAT EB ktoe'!AH146*Contents!$C$5,0)</f>
        <v>0</v>
      </c>
      <c r="AJ146" s="149">
        <f>IFERROR('EUROSTAT EB ktoe'!AI146*Contents!$C$5,0)</f>
        <v>0</v>
      </c>
      <c r="AK146" s="149">
        <f>IFERROR('EUROSTAT EB ktoe'!AJ146*Contents!$C$5,0)</f>
        <v>1126.5422760000001</v>
      </c>
      <c r="AL146" s="149">
        <f>IFERROR('EUROSTAT EB ktoe'!AK146*Contents!$C$5,0)</f>
        <v>0</v>
      </c>
      <c r="AM146" s="149">
        <f>IFERROR('EUROSTAT EB ktoe'!AL146*Contents!$C$5,0)</f>
        <v>0</v>
      </c>
      <c r="AN146" s="149">
        <f>IFERROR('EUROSTAT EB ktoe'!AM146*Contents!$C$5,0)</f>
        <v>0</v>
      </c>
      <c r="AO146" s="149">
        <f>IFERROR('EUROSTAT EB ktoe'!AN146*Contents!$C$5,0)</f>
        <v>0</v>
      </c>
      <c r="AP146" s="149">
        <f>IFERROR('EUROSTAT EB ktoe'!AO146*Contents!$C$5,0)</f>
        <v>0</v>
      </c>
      <c r="AQ146" s="149">
        <f>IFERROR('EUROSTAT EB ktoe'!AP146*Contents!$C$5,0)</f>
        <v>0</v>
      </c>
      <c r="AR146" s="149">
        <f>IFERROR('EUROSTAT EB ktoe'!AQ146*Contents!$C$5,0)</f>
        <v>0</v>
      </c>
      <c r="AS146" s="149">
        <f>IFERROR('EUROSTAT EB ktoe'!AR146*Contents!$C$5,0)</f>
        <v>0</v>
      </c>
      <c r="AT146" s="149">
        <f>IFERROR('EUROSTAT EB ktoe'!AS146*Contents!$C$5,0)</f>
        <v>0</v>
      </c>
      <c r="AU146" s="149">
        <f>IFERROR('EUROSTAT EB ktoe'!AT146*Contents!$C$5,0)</f>
        <v>0</v>
      </c>
      <c r="AV146" s="149">
        <f>IFERROR('EUROSTAT EB ktoe'!AU146*Contents!$C$5,0)</f>
        <v>0</v>
      </c>
      <c r="AW146" s="149">
        <f>IFERROR('EUROSTAT EB ktoe'!AV146*Contents!$C$5,0)</f>
        <v>0</v>
      </c>
      <c r="AX146" s="149">
        <f>IFERROR('EUROSTAT EB ktoe'!AW146*Contents!$C$5,0)</f>
        <v>0</v>
      </c>
      <c r="AY146" s="149">
        <f>IFERROR('EUROSTAT EB ktoe'!AX146*Contents!$C$5,0)</f>
        <v>0</v>
      </c>
      <c r="AZ146" s="149">
        <f>IFERROR('EUROSTAT EB ktoe'!AY146*Contents!$C$5,0)</f>
        <v>0</v>
      </c>
      <c r="BA146" s="149">
        <f>IFERROR('EUROSTAT EB ktoe'!AZ146*Contents!$C$5,0)</f>
        <v>0</v>
      </c>
      <c r="BB146" s="86">
        <f>IFERROR('EUROSTAT EB ktoe'!BA146*Contents!$C$5,0)</f>
        <v>699.99109200000009</v>
      </c>
      <c r="BC146" s="153">
        <f>IFERROR('EUROSTAT EB ktoe'!BB146*Contents!$C$5,0)</f>
        <v>5.6940480000000004</v>
      </c>
      <c r="BD146" s="149">
        <f>IFERROR('EUROSTAT EB ktoe'!BC146*Contents!$C$5,0)</f>
        <v>0</v>
      </c>
      <c r="BE146" s="149">
        <f>IFERROR('EUROSTAT EB ktoe'!BD146*Contents!$C$5,0)</f>
        <v>0</v>
      </c>
      <c r="BF146" s="149">
        <f>IFERROR('EUROSTAT EB ktoe'!BE146*Contents!$C$5,0)</f>
        <v>0</v>
      </c>
      <c r="BG146" s="149">
        <f>IFERROR('EUROSTAT EB ktoe'!BF146*Contents!$C$5,0)</f>
        <v>0</v>
      </c>
      <c r="BH146" s="149">
        <f>IFERROR('EUROSTAT EB ktoe'!BG146*Contents!$C$5,0)</f>
        <v>0</v>
      </c>
      <c r="BI146" s="149">
        <f>IFERROR('EUROSTAT EB ktoe'!BH146*Contents!$C$5,0)</f>
        <v>0</v>
      </c>
      <c r="BJ146" s="149">
        <f>IFERROR('EUROSTAT EB ktoe'!BI146*Contents!$C$5,0)</f>
        <v>5.1497640000000002</v>
      </c>
      <c r="BK146" s="149">
        <f>IFERROR('EUROSTAT EB ktoe'!BJ146*Contents!$C$5,0)</f>
        <v>0</v>
      </c>
      <c r="BL146" s="149">
        <f>IFERROR('EUROSTAT EB ktoe'!BK146*Contents!$C$5,0)</f>
        <v>0.54428399999999999</v>
      </c>
      <c r="BM146" s="149">
        <f>IFERROR('EUROSTAT EB ktoe'!BL146*Contents!$C$5,0)</f>
        <v>0</v>
      </c>
      <c r="BN146" s="149">
        <f>IFERROR('EUROSTAT EB ktoe'!BM146*Contents!$C$5,0)</f>
        <v>0</v>
      </c>
      <c r="BO146" s="149">
        <f>IFERROR('EUROSTAT EB ktoe'!BN146*Contents!$C$5,0)</f>
        <v>0</v>
      </c>
      <c r="BP146" s="149">
        <f>IFERROR('EUROSTAT EB ktoe'!BO146*Contents!$C$5,0)</f>
        <v>0</v>
      </c>
      <c r="BQ146" s="149">
        <f>IFERROR('EUROSTAT EB ktoe'!BP146*Contents!$C$5,0)</f>
        <v>0</v>
      </c>
      <c r="BR146" s="149">
        <f>IFERROR('EUROSTAT EB ktoe'!BQ146*Contents!$C$5,0)</f>
        <v>0</v>
      </c>
      <c r="BS146" s="149">
        <f>IFERROR('EUROSTAT EB ktoe'!BR146*Contents!$C$5,0)</f>
        <v>0</v>
      </c>
      <c r="BT146" s="149">
        <f>IFERROR('EUROSTAT EB ktoe'!BS146*Contents!$C$5,0)</f>
        <v>0</v>
      </c>
      <c r="BU146" s="149">
        <f>IFERROR('EUROSTAT EB ktoe'!BT146*Contents!$C$5,0)</f>
        <v>0</v>
      </c>
      <c r="BV146" s="153">
        <f>IFERROR('EUROSTAT EB ktoe'!BU146*Contents!$C$5,0)</f>
        <v>0</v>
      </c>
      <c r="BW146" s="149">
        <f>IFERROR('EUROSTAT EB ktoe'!BV146*Contents!$C$5,0)</f>
        <v>0</v>
      </c>
      <c r="BX146" s="149">
        <f>IFERROR('EUROSTAT EB ktoe'!BW146*Contents!$C$5,0)</f>
        <v>0</v>
      </c>
      <c r="BY146" s="150">
        <f>IFERROR('EUROSTAT EB ktoe'!BX146*Contents!$C$5,0)</f>
        <v>0</v>
      </c>
      <c r="BZ146" s="151">
        <f>IFERROR('EUROSTAT EB ktoe'!BY146*Contents!$C$5,0)</f>
        <v>0</v>
      </c>
      <c r="CA146" s="86">
        <f>IFERROR('EUROSTAT EB ktoe'!BZ146*Contents!$C$5,0)</f>
        <v>0</v>
      </c>
      <c r="CB146" s="152">
        <f>IFERROR('EUROSTAT EB ktoe'!CA146*Contents!$C$5,0)</f>
        <v>1823.4770040000001</v>
      </c>
      <c r="CC146" s="86">
        <f>IFERROR('EUROSTAT EB ktoe'!CB146*Contents!$C$5,0)</f>
        <v>8.7504120000000007</v>
      </c>
    </row>
    <row r="147" spans="1:81" ht="11.25" customHeight="1" x14ac:dyDescent="0.2">
      <c r="J147" s="155"/>
      <c r="AD147" s="155"/>
      <c r="BB147" s="156"/>
      <c r="BY147" s="156"/>
      <c r="BZ147" s="156"/>
      <c r="CA147" s="156"/>
    </row>
    <row r="148" spans="1:81" ht="11.25" customHeight="1" x14ac:dyDescent="0.2"/>
    <row r="149" spans="1:81" ht="11.25" customHeight="1" x14ac:dyDescent="0.2"/>
  </sheetData>
  <conditionalFormatting sqref="J3:CC3">
    <cfRule type="containsText" dxfId="7" priority="1" operator="containsText" text="CHECK">
      <formula>NOT(ISERROR(SEARCH("CHECK",J3)))</formula>
    </cfRule>
    <cfRule type="containsText" dxfId="6" priority="2" operator="containsText" text="ERROR">
      <formula>NOT(ISERROR(SEARCH("ERROR",J3)))</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D995-7FE6-3447-90B6-5EFB890B8B1C}">
  <sheetPr>
    <tabColor theme="9" tint="0.59999389629810485"/>
  </sheetPr>
  <dimension ref="A1:CC22"/>
  <sheetViews>
    <sheetView zoomScale="130" zoomScaleNormal="130" workbookViewId="0">
      <pane xSplit="1" ySplit="11" topLeftCell="S12" activePane="bottomRight" state="frozen"/>
      <selection pane="topRight"/>
      <selection pane="bottomLeft"/>
      <selection pane="bottomRight" activeCell="AB88" sqref="AB88"/>
    </sheetView>
  </sheetViews>
  <sheetFormatPr baseColWidth="10" defaultColWidth="8.83203125" defaultRowHeight="11.25" customHeight="1" x14ac:dyDescent="0.2"/>
  <cols>
    <col min="1" max="1" width="29.83203125" style="266" customWidth="1"/>
    <col min="2" max="2" width="20" style="266" customWidth="1"/>
    <col min="3" max="3" width="5" style="266" customWidth="1"/>
    <col min="4" max="4" width="20" style="266" customWidth="1"/>
    <col min="5" max="5" width="5" style="266" customWidth="1"/>
    <col min="6" max="6" width="20" style="266" customWidth="1"/>
    <col min="7" max="7" width="5" style="266" customWidth="1"/>
    <col min="8" max="8" width="20" style="266" customWidth="1"/>
    <col min="9" max="9" width="5" style="266" customWidth="1"/>
    <col min="10" max="10" width="10" style="266" customWidth="1"/>
    <col min="11" max="11" width="5" style="266" customWidth="1"/>
    <col min="12" max="12" width="19" style="266" customWidth="1"/>
    <col min="13" max="13" width="5" style="266" customWidth="1"/>
    <col min="14" max="14" width="12" style="266" customWidth="1"/>
    <col min="15" max="15" width="5" style="266" customWidth="1"/>
    <col min="16" max="16" width="20" style="266" customWidth="1"/>
    <col min="17" max="17" width="5" style="266" customWidth="1"/>
    <col min="18" max="18" width="12" style="266" customWidth="1"/>
    <col min="19" max="19" width="5" style="266" customWidth="1"/>
    <col min="20" max="20" width="10" style="266" customWidth="1"/>
    <col min="21" max="21" width="5" style="266" customWidth="1"/>
    <col min="22" max="22" width="20" style="266" customWidth="1"/>
    <col min="23" max="23" width="5" style="266" customWidth="1"/>
    <col min="24" max="24" width="10" style="266" customWidth="1"/>
    <col min="25" max="25" width="5" style="266" customWidth="1"/>
    <col min="26" max="26" width="17" style="266" customWidth="1"/>
    <col min="27" max="27" width="5" style="266" customWidth="1"/>
    <col min="28" max="28" width="14" style="266" customWidth="1"/>
    <col min="29" max="29" width="5" style="266" customWidth="1"/>
    <col min="30" max="30" width="20" style="266" customWidth="1"/>
    <col min="31" max="31" width="5" style="266" customWidth="1"/>
    <col min="32" max="32" width="20" style="266" customWidth="1"/>
    <col min="33" max="33" width="5" style="266" customWidth="1"/>
    <col min="34" max="34" width="20" style="266" customWidth="1"/>
    <col min="35" max="35" width="5" style="266" customWidth="1"/>
    <col min="36" max="36" width="20" style="266" customWidth="1"/>
    <col min="37" max="37" width="5" style="266" customWidth="1"/>
    <col min="38" max="38" width="14" style="266" customWidth="1"/>
    <col min="39" max="39" width="5" style="266" customWidth="1"/>
    <col min="40" max="40" width="20" style="266" customWidth="1"/>
    <col min="41" max="41" width="5" style="266" customWidth="1"/>
    <col min="42" max="42" width="20" style="266" customWidth="1"/>
    <col min="43" max="43" width="5" style="266" customWidth="1"/>
    <col min="44" max="44" width="11" style="266" customWidth="1"/>
    <col min="45" max="45" width="5" style="266" customWidth="1"/>
    <col min="46" max="46" width="20" style="266" customWidth="1"/>
    <col min="47" max="47" width="5" style="266" customWidth="1"/>
    <col min="48" max="48" width="10" style="266" customWidth="1"/>
    <col min="49" max="49" width="5" style="266" customWidth="1"/>
    <col min="50" max="50" width="20" style="266" customWidth="1"/>
    <col min="51" max="51" width="5" style="266" customWidth="1"/>
    <col min="52" max="52" width="20" style="266" customWidth="1"/>
    <col min="53" max="53" width="5" style="266" customWidth="1"/>
    <col min="54" max="54" width="20" style="266" customWidth="1"/>
    <col min="55" max="55" width="5" style="266" customWidth="1"/>
    <col min="56" max="56" width="10" style="266" customWidth="1"/>
    <col min="57" max="57" width="5" style="266" customWidth="1"/>
    <col min="58" max="58" width="14" style="266" customWidth="1"/>
    <col min="59" max="59" width="5" style="266" customWidth="1"/>
    <col min="60" max="60" width="14" style="266" customWidth="1"/>
    <col min="61" max="61" width="5" style="266" customWidth="1"/>
    <col min="62" max="62" width="10" style="266" customWidth="1"/>
    <col min="63" max="63" width="5" style="266" customWidth="1"/>
    <col min="64" max="64" width="20" style="266" customWidth="1"/>
    <col min="65" max="65" width="5" style="266" customWidth="1"/>
    <col min="66" max="66" width="19" style="266" customWidth="1"/>
    <col min="67" max="67" width="5" style="266" customWidth="1"/>
    <col min="68" max="68" width="18" style="266" customWidth="1"/>
    <col min="69" max="69" width="5" style="266" customWidth="1"/>
    <col min="70" max="70" width="20" style="266" customWidth="1"/>
    <col min="71" max="71" width="5" style="266" customWidth="1"/>
    <col min="72" max="72" width="20" style="266" customWidth="1"/>
    <col min="73" max="73" width="5" style="266" customWidth="1"/>
    <col min="74" max="74" width="20" style="266" customWidth="1"/>
    <col min="75" max="75" width="5" style="266" customWidth="1"/>
    <col min="76" max="76" width="18" style="266" customWidth="1"/>
    <col min="77" max="77" width="5" style="266" customWidth="1"/>
    <col min="78" max="78" width="20" style="266" customWidth="1"/>
    <col min="79" max="79" width="5" style="266" customWidth="1"/>
    <col min="80" max="80" width="19" style="266" customWidth="1"/>
    <col min="81" max="81" width="5" style="266" customWidth="1"/>
    <col min="82" max="16384" width="8.83203125" style="266"/>
  </cols>
  <sheetData>
    <row r="1" spans="1:81" x14ac:dyDescent="0.2">
      <c r="A1" s="265" t="s">
        <v>709</v>
      </c>
    </row>
    <row r="2" spans="1:81" x14ac:dyDescent="0.2">
      <c r="A2" s="265" t="s">
        <v>671</v>
      </c>
      <c r="B2" s="267" t="s">
        <v>710</v>
      </c>
    </row>
    <row r="3" spans="1:81" x14ac:dyDescent="0.2">
      <c r="A3" s="265" t="s">
        <v>672</v>
      </c>
      <c r="B3" s="265" t="s">
        <v>711</v>
      </c>
    </row>
    <row r="5" spans="1:81" x14ac:dyDescent="0.2">
      <c r="A5" s="267" t="s">
        <v>673</v>
      </c>
      <c r="C5" s="265" t="s">
        <v>674</v>
      </c>
    </row>
    <row r="6" spans="1:81" x14ac:dyDescent="0.2">
      <c r="A6" s="267" t="s">
        <v>677</v>
      </c>
      <c r="C6" s="265" t="s">
        <v>712</v>
      </c>
    </row>
    <row r="7" spans="1:81" x14ac:dyDescent="0.2">
      <c r="A7" s="267" t="s">
        <v>679</v>
      </c>
      <c r="C7" s="265" t="s">
        <v>0</v>
      </c>
    </row>
    <row r="8" spans="1:81" x14ac:dyDescent="0.2">
      <c r="A8" s="267" t="s">
        <v>680</v>
      </c>
      <c r="C8" s="265" t="s">
        <v>700</v>
      </c>
    </row>
    <row r="10" spans="1:81" x14ac:dyDescent="0.2">
      <c r="A10" s="294" t="s">
        <v>682</v>
      </c>
      <c r="B10" s="402" t="s">
        <v>95</v>
      </c>
      <c r="C10" s="402" t="s">
        <v>681</v>
      </c>
      <c r="D10" s="402" t="s">
        <v>713</v>
      </c>
      <c r="E10" s="402" t="s">
        <v>681</v>
      </c>
      <c r="F10" s="402" t="s">
        <v>714</v>
      </c>
      <c r="G10" s="402" t="s">
        <v>681</v>
      </c>
      <c r="H10" s="402" t="s">
        <v>715</v>
      </c>
      <c r="I10" s="402" t="s">
        <v>681</v>
      </c>
      <c r="J10" s="402" t="s">
        <v>96</v>
      </c>
      <c r="K10" s="402" t="s">
        <v>681</v>
      </c>
      <c r="L10" s="402" t="s">
        <v>97</v>
      </c>
      <c r="M10" s="402" t="s">
        <v>681</v>
      </c>
      <c r="N10" s="402" t="s">
        <v>716</v>
      </c>
      <c r="O10" s="402" t="s">
        <v>681</v>
      </c>
      <c r="P10" s="402" t="s">
        <v>717</v>
      </c>
      <c r="Q10" s="402" t="s">
        <v>681</v>
      </c>
      <c r="R10" s="402" t="s">
        <v>101</v>
      </c>
      <c r="S10" s="402" t="s">
        <v>681</v>
      </c>
      <c r="T10" s="402" t="s">
        <v>102</v>
      </c>
      <c r="U10" s="402" t="s">
        <v>681</v>
      </c>
      <c r="V10" s="402" t="s">
        <v>103</v>
      </c>
      <c r="W10" s="402" t="s">
        <v>681</v>
      </c>
      <c r="X10" s="402" t="s">
        <v>109</v>
      </c>
      <c r="Y10" s="402" t="s">
        <v>681</v>
      </c>
      <c r="Z10" s="402" t="s">
        <v>105</v>
      </c>
      <c r="AA10" s="402" t="s">
        <v>681</v>
      </c>
      <c r="AB10" s="402" t="s">
        <v>718</v>
      </c>
      <c r="AC10" s="402" t="s">
        <v>681</v>
      </c>
      <c r="AD10" s="402" t="s">
        <v>104</v>
      </c>
      <c r="AE10" s="402" t="s">
        <v>681</v>
      </c>
      <c r="AF10" s="402" t="s">
        <v>106</v>
      </c>
      <c r="AG10" s="402" t="s">
        <v>681</v>
      </c>
      <c r="AH10" s="402" t="s">
        <v>719</v>
      </c>
      <c r="AI10" s="402" t="s">
        <v>681</v>
      </c>
      <c r="AJ10" s="402" t="s">
        <v>107</v>
      </c>
      <c r="AK10" s="402" t="s">
        <v>681</v>
      </c>
      <c r="AL10" s="402" t="s">
        <v>108</v>
      </c>
      <c r="AM10" s="402" t="s">
        <v>681</v>
      </c>
      <c r="AN10" s="402" t="s">
        <v>720</v>
      </c>
      <c r="AO10" s="402" t="s">
        <v>681</v>
      </c>
      <c r="AP10" s="402" t="s">
        <v>110</v>
      </c>
      <c r="AQ10" s="402" t="s">
        <v>681</v>
      </c>
      <c r="AR10" s="402" t="s">
        <v>721</v>
      </c>
      <c r="AS10" s="402" t="s">
        <v>681</v>
      </c>
      <c r="AT10" s="402" t="s">
        <v>722</v>
      </c>
      <c r="AU10" s="402" t="s">
        <v>681</v>
      </c>
      <c r="AV10" s="402" t="s">
        <v>111</v>
      </c>
      <c r="AW10" s="402" t="s">
        <v>681</v>
      </c>
      <c r="AX10" s="402" t="s">
        <v>723</v>
      </c>
      <c r="AY10" s="402" t="s">
        <v>681</v>
      </c>
      <c r="AZ10" s="402" t="s">
        <v>724</v>
      </c>
      <c r="BA10" s="402" t="s">
        <v>681</v>
      </c>
      <c r="BB10" s="402" t="s">
        <v>112</v>
      </c>
      <c r="BC10" s="402" t="s">
        <v>681</v>
      </c>
      <c r="BD10" s="402" t="s">
        <v>113</v>
      </c>
      <c r="BE10" s="402" t="s">
        <v>681</v>
      </c>
      <c r="BF10" s="402" t="s">
        <v>116</v>
      </c>
      <c r="BG10" s="402" t="s">
        <v>681</v>
      </c>
      <c r="BH10" s="402" t="s">
        <v>115</v>
      </c>
      <c r="BI10" s="402" t="s">
        <v>681</v>
      </c>
      <c r="BJ10" s="402" t="s">
        <v>114</v>
      </c>
      <c r="BK10" s="402" t="s">
        <v>681</v>
      </c>
      <c r="BL10" s="402" t="s">
        <v>725</v>
      </c>
      <c r="BM10" s="402" t="s">
        <v>681</v>
      </c>
      <c r="BN10" s="402" t="s">
        <v>131</v>
      </c>
      <c r="BO10" s="402" t="s">
        <v>681</v>
      </c>
      <c r="BP10" s="402" t="s">
        <v>133</v>
      </c>
      <c r="BQ10" s="402" t="s">
        <v>681</v>
      </c>
      <c r="BR10" s="402" t="s">
        <v>135</v>
      </c>
      <c r="BS10" s="402" t="s">
        <v>681</v>
      </c>
      <c r="BT10" s="402" t="s">
        <v>99</v>
      </c>
      <c r="BU10" s="402" t="s">
        <v>681</v>
      </c>
      <c r="BV10" s="402" t="s">
        <v>726</v>
      </c>
      <c r="BW10" s="402" t="s">
        <v>681</v>
      </c>
      <c r="BX10" s="402" t="s">
        <v>100</v>
      </c>
      <c r="BY10" s="402" t="s">
        <v>681</v>
      </c>
      <c r="BZ10" s="402" t="s">
        <v>727</v>
      </c>
      <c r="CA10" s="402" t="s">
        <v>681</v>
      </c>
      <c r="CB10" s="402" t="s">
        <v>98</v>
      </c>
      <c r="CC10" s="402" t="s">
        <v>681</v>
      </c>
    </row>
    <row r="11" spans="1:81" x14ac:dyDescent="0.2">
      <c r="A11" s="268" t="s">
        <v>615</v>
      </c>
      <c r="B11" s="269" t="s">
        <v>681</v>
      </c>
      <c r="C11" s="269" t="s">
        <v>681</v>
      </c>
      <c r="D11" s="269" t="s">
        <v>681</v>
      </c>
      <c r="E11" s="269" t="s">
        <v>681</v>
      </c>
      <c r="F11" s="269" t="s">
        <v>681</v>
      </c>
      <c r="G11" s="269" t="s">
        <v>681</v>
      </c>
      <c r="H11" s="269" t="s">
        <v>681</v>
      </c>
      <c r="I11" s="269" t="s">
        <v>681</v>
      </c>
      <c r="J11" s="269" t="s">
        <v>681</v>
      </c>
      <c r="K11" s="269" t="s">
        <v>681</v>
      </c>
      <c r="L11" s="269" t="s">
        <v>681</v>
      </c>
      <c r="M11" s="269" t="s">
        <v>681</v>
      </c>
      <c r="N11" s="269" t="s">
        <v>681</v>
      </c>
      <c r="O11" s="269" t="s">
        <v>681</v>
      </c>
      <c r="P11" s="269" t="s">
        <v>681</v>
      </c>
      <c r="Q11" s="269" t="s">
        <v>681</v>
      </c>
      <c r="R11" s="269" t="s">
        <v>681</v>
      </c>
      <c r="S11" s="269" t="s">
        <v>681</v>
      </c>
      <c r="T11" s="269" t="s">
        <v>681</v>
      </c>
      <c r="U11" s="269" t="s">
        <v>681</v>
      </c>
      <c r="V11" s="269" t="s">
        <v>681</v>
      </c>
      <c r="W11" s="269" t="s">
        <v>681</v>
      </c>
      <c r="X11" s="269" t="s">
        <v>681</v>
      </c>
      <c r="Y11" s="269" t="s">
        <v>681</v>
      </c>
      <c r="Z11" s="269" t="s">
        <v>681</v>
      </c>
      <c r="AA11" s="269" t="s">
        <v>681</v>
      </c>
      <c r="AB11" s="269" t="s">
        <v>681</v>
      </c>
      <c r="AC11" s="269" t="s">
        <v>681</v>
      </c>
      <c r="AD11" s="269" t="s">
        <v>681</v>
      </c>
      <c r="AE11" s="269" t="s">
        <v>681</v>
      </c>
      <c r="AF11" s="269" t="s">
        <v>681</v>
      </c>
      <c r="AG11" s="269" t="s">
        <v>681</v>
      </c>
      <c r="AH11" s="269" t="s">
        <v>681</v>
      </c>
      <c r="AI11" s="269" t="s">
        <v>681</v>
      </c>
      <c r="AJ11" s="269" t="s">
        <v>681</v>
      </c>
      <c r="AK11" s="269" t="s">
        <v>681</v>
      </c>
      <c r="AL11" s="269" t="s">
        <v>681</v>
      </c>
      <c r="AM11" s="269" t="s">
        <v>681</v>
      </c>
      <c r="AN11" s="269" t="s">
        <v>681</v>
      </c>
      <c r="AO11" s="269" t="s">
        <v>681</v>
      </c>
      <c r="AP11" s="269" t="s">
        <v>681</v>
      </c>
      <c r="AQ11" s="269" t="s">
        <v>681</v>
      </c>
      <c r="AR11" s="269" t="s">
        <v>681</v>
      </c>
      <c r="AS11" s="269" t="s">
        <v>681</v>
      </c>
      <c r="AT11" s="269" t="s">
        <v>681</v>
      </c>
      <c r="AU11" s="269" t="s">
        <v>681</v>
      </c>
      <c r="AV11" s="269" t="s">
        <v>681</v>
      </c>
      <c r="AW11" s="269" t="s">
        <v>681</v>
      </c>
      <c r="AX11" s="269" t="s">
        <v>681</v>
      </c>
      <c r="AY11" s="269" t="s">
        <v>681</v>
      </c>
      <c r="AZ11" s="269" t="s">
        <v>681</v>
      </c>
      <c r="BA11" s="269" t="s">
        <v>681</v>
      </c>
      <c r="BB11" s="269" t="s">
        <v>681</v>
      </c>
      <c r="BC11" s="269" t="s">
        <v>681</v>
      </c>
      <c r="BD11" s="269" t="s">
        <v>681</v>
      </c>
      <c r="BE11" s="269" t="s">
        <v>681</v>
      </c>
      <c r="BF11" s="269" t="s">
        <v>681</v>
      </c>
      <c r="BG11" s="269" t="s">
        <v>681</v>
      </c>
      <c r="BH11" s="269" t="s">
        <v>681</v>
      </c>
      <c r="BI11" s="269" t="s">
        <v>681</v>
      </c>
      <c r="BJ11" s="269" t="s">
        <v>681</v>
      </c>
      <c r="BK11" s="269" t="s">
        <v>681</v>
      </c>
      <c r="BL11" s="269" t="s">
        <v>681</v>
      </c>
      <c r="BM11" s="269" t="s">
        <v>681</v>
      </c>
      <c r="BN11" s="269" t="s">
        <v>681</v>
      </c>
      <c r="BO11" s="269" t="s">
        <v>681</v>
      </c>
      <c r="BP11" s="269" t="s">
        <v>681</v>
      </c>
      <c r="BQ11" s="269" t="s">
        <v>681</v>
      </c>
      <c r="BR11" s="269" t="s">
        <v>681</v>
      </c>
      <c r="BS11" s="269" t="s">
        <v>681</v>
      </c>
      <c r="BT11" s="269" t="s">
        <v>681</v>
      </c>
      <c r="BU11" s="269" t="s">
        <v>681</v>
      </c>
      <c r="BV11" s="269" t="s">
        <v>681</v>
      </c>
      <c r="BW11" s="269" t="s">
        <v>681</v>
      </c>
      <c r="BX11" s="269" t="s">
        <v>681</v>
      </c>
      <c r="BY11" s="269" t="s">
        <v>681</v>
      </c>
      <c r="BZ11" s="269" t="s">
        <v>681</v>
      </c>
      <c r="CA11" s="269" t="s">
        <v>681</v>
      </c>
      <c r="CB11" s="269" t="s">
        <v>681</v>
      </c>
      <c r="CC11" s="269" t="s">
        <v>681</v>
      </c>
    </row>
    <row r="12" spans="1:81" ht="11" x14ac:dyDescent="0.2">
      <c r="A12" s="270" t="s">
        <v>572</v>
      </c>
      <c r="B12" s="271">
        <v>8997.5450000000001</v>
      </c>
      <c r="C12" s="272" t="s">
        <v>681</v>
      </c>
      <c r="D12" s="271">
        <v>8997.5450000000001</v>
      </c>
      <c r="E12" s="272" t="s">
        <v>681</v>
      </c>
      <c r="F12" s="271">
        <v>1385.999</v>
      </c>
      <c r="G12" s="272" t="s">
        <v>681</v>
      </c>
      <c r="H12" s="271">
        <v>1385.999</v>
      </c>
      <c r="I12" s="272" t="s">
        <v>681</v>
      </c>
      <c r="J12" s="298">
        <v>0</v>
      </c>
      <c r="K12" s="272" t="s">
        <v>681</v>
      </c>
      <c r="L12" s="271">
        <v>1385.999</v>
      </c>
      <c r="M12" s="272" t="s">
        <v>681</v>
      </c>
      <c r="N12" s="271">
        <v>7611.5460000000003</v>
      </c>
      <c r="O12" s="272" t="s">
        <v>681</v>
      </c>
      <c r="P12" s="271">
        <v>7611.5460000000003</v>
      </c>
      <c r="Q12" s="272" t="s">
        <v>681</v>
      </c>
      <c r="R12" s="298">
        <v>0</v>
      </c>
      <c r="S12" s="272" t="s">
        <v>681</v>
      </c>
      <c r="T12" s="298">
        <v>0</v>
      </c>
      <c r="U12" s="272" t="s">
        <v>681</v>
      </c>
      <c r="V12" s="271">
        <v>1540.0730000000001</v>
      </c>
      <c r="W12" s="272" t="s">
        <v>681</v>
      </c>
      <c r="X12" s="271">
        <v>4719.866</v>
      </c>
      <c r="Y12" s="272" t="s">
        <v>681</v>
      </c>
      <c r="Z12" s="298">
        <v>0</v>
      </c>
      <c r="AA12" s="272" t="s">
        <v>681</v>
      </c>
      <c r="AB12" s="298">
        <v>0</v>
      </c>
      <c r="AC12" s="272" t="s">
        <v>681</v>
      </c>
      <c r="AD12" s="298">
        <v>0</v>
      </c>
      <c r="AE12" s="272" t="s">
        <v>681</v>
      </c>
      <c r="AF12" s="298">
        <v>0</v>
      </c>
      <c r="AG12" s="272" t="s">
        <v>681</v>
      </c>
      <c r="AH12" s="298">
        <v>0</v>
      </c>
      <c r="AI12" s="272" t="s">
        <v>681</v>
      </c>
      <c r="AJ12" s="298">
        <v>0</v>
      </c>
      <c r="AK12" s="272" t="s">
        <v>681</v>
      </c>
      <c r="AL12" s="271">
        <v>50.921999999999997</v>
      </c>
      <c r="AM12" s="272" t="s">
        <v>681</v>
      </c>
      <c r="AN12" s="271">
        <v>3.899</v>
      </c>
      <c r="AO12" s="272" t="s">
        <v>681</v>
      </c>
      <c r="AP12" s="271">
        <v>3.899</v>
      </c>
      <c r="AQ12" s="272" t="s">
        <v>681</v>
      </c>
      <c r="AR12" s="298">
        <v>0</v>
      </c>
      <c r="AS12" s="272" t="s">
        <v>681</v>
      </c>
      <c r="AT12" s="271">
        <v>3.899</v>
      </c>
      <c r="AU12" s="272" t="s">
        <v>681</v>
      </c>
      <c r="AV12" s="271">
        <v>0.28599999999999998</v>
      </c>
      <c r="AW12" s="272" t="s">
        <v>681</v>
      </c>
      <c r="AX12" s="298">
        <v>0</v>
      </c>
      <c r="AY12" s="272" t="s">
        <v>681</v>
      </c>
      <c r="AZ12" s="271">
        <v>0.28599999999999998</v>
      </c>
      <c r="BA12" s="272" t="s">
        <v>681</v>
      </c>
      <c r="BB12" s="271">
        <v>29.957999999999998</v>
      </c>
      <c r="BC12" s="272" t="s">
        <v>681</v>
      </c>
      <c r="BD12" s="271">
        <v>157.79599999999999</v>
      </c>
      <c r="BE12" s="272" t="s">
        <v>681</v>
      </c>
      <c r="BF12" s="271">
        <v>71.587000000000003</v>
      </c>
      <c r="BG12" s="272" t="s">
        <v>681</v>
      </c>
      <c r="BH12" s="271">
        <v>556.17200000000003</v>
      </c>
      <c r="BI12" s="272" t="s">
        <v>681</v>
      </c>
      <c r="BJ12" s="271">
        <v>91.894000000000005</v>
      </c>
      <c r="BK12" s="272" t="s">
        <v>681</v>
      </c>
      <c r="BL12" s="271">
        <v>389.09300000000002</v>
      </c>
      <c r="BM12" s="272" t="s">
        <v>681</v>
      </c>
      <c r="BN12" s="298">
        <v>0</v>
      </c>
      <c r="BO12" s="272" t="s">
        <v>681</v>
      </c>
      <c r="BP12" s="298">
        <v>0</v>
      </c>
      <c r="BQ12" s="272" t="s">
        <v>681</v>
      </c>
      <c r="BR12" s="298">
        <v>0</v>
      </c>
      <c r="BS12" s="272" t="s">
        <v>681</v>
      </c>
      <c r="BT12" s="272" t="s">
        <v>493</v>
      </c>
      <c r="BU12" s="272" t="s">
        <v>681</v>
      </c>
      <c r="BV12" s="272" t="s">
        <v>493</v>
      </c>
      <c r="BW12" s="272" t="s">
        <v>681</v>
      </c>
      <c r="BX12" s="272" t="s">
        <v>493</v>
      </c>
      <c r="BY12" s="272" t="s">
        <v>681</v>
      </c>
      <c r="BZ12" s="272" t="s">
        <v>493</v>
      </c>
      <c r="CA12" s="272" t="s">
        <v>681</v>
      </c>
      <c r="CB12" s="272" t="s">
        <v>493</v>
      </c>
      <c r="CC12" s="272" t="s">
        <v>681</v>
      </c>
    </row>
    <row r="13" spans="1:81" x14ac:dyDescent="0.2">
      <c r="A13" s="270" t="s">
        <v>728</v>
      </c>
      <c r="B13" s="271">
        <v>8445.8359999999993</v>
      </c>
      <c r="C13" s="272" t="s">
        <v>681</v>
      </c>
      <c r="D13" s="271">
        <v>8445.8359999999993</v>
      </c>
      <c r="E13" s="272" t="s">
        <v>681</v>
      </c>
      <c r="F13" s="271">
        <v>1385.999</v>
      </c>
      <c r="G13" s="272" t="s">
        <v>681</v>
      </c>
      <c r="H13" s="271">
        <v>1385.999</v>
      </c>
      <c r="I13" s="272" t="s">
        <v>681</v>
      </c>
      <c r="J13" s="298">
        <v>0</v>
      </c>
      <c r="K13" s="272" t="s">
        <v>681</v>
      </c>
      <c r="L13" s="271">
        <v>1385.999</v>
      </c>
      <c r="M13" s="272" t="s">
        <v>681</v>
      </c>
      <c r="N13" s="271">
        <v>7059.8370000000004</v>
      </c>
      <c r="O13" s="272" t="s">
        <v>681</v>
      </c>
      <c r="P13" s="271">
        <v>7059.8370000000004</v>
      </c>
      <c r="Q13" s="272" t="s">
        <v>681</v>
      </c>
      <c r="R13" s="298">
        <v>0</v>
      </c>
      <c r="S13" s="272" t="s">
        <v>681</v>
      </c>
      <c r="T13" s="298">
        <v>0</v>
      </c>
      <c r="U13" s="272" t="s">
        <v>681</v>
      </c>
      <c r="V13" s="271">
        <v>1540.0730000000001</v>
      </c>
      <c r="W13" s="272" t="s">
        <v>681</v>
      </c>
      <c r="X13" s="271">
        <v>4719.866</v>
      </c>
      <c r="Y13" s="272" t="s">
        <v>681</v>
      </c>
      <c r="Z13" s="298">
        <v>0</v>
      </c>
      <c r="AA13" s="272" t="s">
        <v>681</v>
      </c>
      <c r="AB13" s="298">
        <v>0</v>
      </c>
      <c r="AC13" s="272" t="s">
        <v>681</v>
      </c>
      <c r="AD13" s="298">
        <v>0</v>
      </c>
      <c r="AE13" s="272" t="s">
        <v>681</v>
      </c>
      <c r="AF13" s="298">
        <v>0</v>
      </c>
      <c r="AG13" s="272" t="s">
        <v>681</v>
      </c>
      <c r="AH13" s="298">
        <v>0</v>
      </c>
      <c r="AI13" s="272" t="s">
        <v>681</v>
      </c>
      <c r="AJ13" s="298">
        <v>0</v>
      </c>
      <c r="AK13" s="272" t="s">
        <v>681</v>
      </c>
      <c r="AL13" s="271">
        <v>49.177999999999997</v>
      </c>
      <c r="AM13" s="272" t="s">
        <v>681</v>
      </c>
      <c r="AN13" s="271">
        <v>3.899</v>
      </c>
      <c r="AO13" s="272" t="s">
        <v>681</v>
      </c>
      <c r="AP13" s="271">
        <v>3.899</v>
      </c>
      <c r="AQ13" s="272" t="s">
        <v>681</v>
      </c>
      <c r="AR13" s="298">
        <v>0</v>
      </c>
      <c r="AS13" s="272" t="s">
        <v>681</v>
      </c>
      <c r="AT13" s="271">
        <v>3.899</v>
      </c>
      <c r="AU13" s="272" t="s">
        <v>681</v>
      </c>
      <c r="AV13" s="271">
        <v>0.28599999999999998</v>
      </c>
      <c r="AW13" s="272" t="s">
        <v>681</v>
      </c>
      <c r="AX13" s="298">
        <v>0</v>
      </c>
      <c r="AY13" s="272" t="s">
        <v>681</v>
      </c>
      <c r="AZ13" s="271">
        <v>0.28599999999999998</v>
      </c>
      <c r="BA13" s="272" t="s">
        <v>681</v>
      </c>
      <c r="BB13" s="271">
        <v>14.978999999999999</v>
      </c>
      <c r="BC13" s="272" t="s">
        <v>681</v>
      </c>
      <c r="BD13" s="271">
        <v>1.236</v>
      </c>
      <c r="BE13" s="272" t="s">
        <v>681</v>
      </c>
      <c r="BF13" s="271">
        <v>54.442999999999998</v>
      </c>
      <c r="BG13" s="272" t="s">
        <v>681</v>
      </c>
      <c r="BH13" s="271">
        <v>286.78399999999999</v>
      </c>
      <c r="BI13" s="272" t="s">
        <v>681</v>
      </c>
      <c r="BJ13" s="298">
        <v>0</v>
      </c>
      <c r="BK13" s="272" t="s">
        <v>681</v>
      </c>
      <c r="BL13" s="271">
        <v>389.09300000000002</v>
      </c>
      <c r="BM13" s="272" t="s">
        <v>681</v>
      </c>
      <c r="BN13" s="298">
        <v>0</v>
      </c>
      <c r="BO13" s="272" t="s">
        <v>681</v>
      </c>
      <c r="BP13" s="298">
        <v>0</v>
      </c>
      <c r="BQ13" s="272" t="s">
        <v>681</v>
      </c>
      <c r="BR13" s="298">
        <v>0</v>
      </c>
      <c r="BS13" s="272" t="s">
        <v>681</v>
      </c>
      <c r="BT13" s="272" t="s">
        <v>493</v>
      </c>
      <c r="BU13" s="272" t="s">
        <v>681</v>
      </c>
      <c r="BV13" s="272" t="s">
        <v>493</v>
      </c>
      <c r="BW13" s="272" t="s">
        <v>681</v>
      </c>
      <c r="BX13" s="272" t="s">
        <v>493</v>
      </c>
      <c r="BY13" s="272" t="s">
        <v>681</v>
      </c>
      <c r="BZ13" s="272" t="s">
        <v>493</v>
      </c>
      <c r="CA13" s="272" t="s">
        <v>681</v>
      </c>
      <c r="CB13" s="272" t="s">
        <v>493</v>
      </c>
      <c r="CC13" s="272" t="s">
        <v>681</v>
      </c>
    </row>
    <row r="15" spans="1:81" x14ac:dyDescent="0.2">
      <c r="A15" s="267" t="s">
        <v>685</v>
      </c>
    </row>
    <row r="16" spans="1:81" x14ac:dyDescent="0.2">
      <c r="A16" s="267" t="s">
        <v>493</v>
      </c>
      <c r="B16" s="265" t="s">
        <v>686</v>
      </c>
    </row>
    <row r="20" spans="1:81" ht="15" x14ac:dyDescent="0.2">
      <c r="B20" s="275" t="s">
        <v>95</v>
      </c>
      <c r="C20" s="275" t="s">
        <v>681</v>
      </c>
      <c r="D20" s="275" t="s">
        <v>713</v>
      </c>
      <c r="E20" s="275" t="s">
        <v>681</v>
      </c>
      <c r="F20" s="275" t="s">
        <v>714</v>
      </c>
      <c r="G20" s="275" t="s">
        <v>681</v>
      </c>
      <c r="H20" s="275" t="s">
        <v>715</v>
      </c>
      <c r="I20" s="275" t="s">
        <v>681</v>
      </c>
      <c r="J20" s="275" t="s">
        <v>96</v>
      </c>
      <c r="K20" s="275" t="s">
        <v>681</v>
      </c>
      <c r="L20" s="275" t="s">
        <v>97</v>
      </c>
      <c r="M20" s="275" t="s">
        <v>681</v>
      </c>
      <c r="N20" s="275" t="s">
        <v>716</v>
      </c>
      <c r="O20" s="275" t="s">
        <v>681</v>
      </c>
      <c r="P20" s="275" t="s">
        <v>717</v>
      </c>
      <c r="Q20" s="275" t="s">
        <v>681</v>
      </c>
      <c r="R20" s="275" t="s">
        <v>101</v>
      </c>
      <c r="S20" s="275" t="s">
        <v>681</v>
      </c>
      <c r="T20" s="275" t="s">
        <v>102</v>
      </c>
      <c r="U20" s="275" t="s">
        <v>681</v>
      </c>
      <c r="V20" s="275" t="s">
        <v>103</v>
      </c>
      <c r="W20" s="275" t="s">
        <v>681</v>
      </c>
      <c r="X20" s="275" t="s">
        <v>109</v>
      </c>
      <c r="Y20" s="275" t="s">
        <v>681</v>
      </c>
      <c r="Z20" s="275" t="s">
        <v>105</v>
      </c>
      <c r="AA20" s="275" t="s">
        <v>681</v>
      </c>
      <c r="AB20" s="275" t="s">
        <v>718</v>
      </c>
      <c r="AC20" s="275" t="s">
        <v>681</v>
      </c>
      <c r="AD20" s="275" t="s">
        <v>104</v>
      </c>
      <c r="AE20" s="275" t="s">
        <v>681</v>
      </c>
      <c r="AF20" s="275" t="s">
        <v>106</v>
      </c>
      <c r="AG20" s="275" t="s">
        <v>681</v>
      </c>
      <c r="AH20" s="275" t="s">
        <v>719</v>
      </c>
      <c r="AI20" s="275" t="s">
        <v>681</v>
      </c>
      <c r="AJ20" s="275" t="s">
        <v>107</v>
      </c>
      <c r="AK20" s="275" t="s">
        <v>681</v>
      </c>
      <c r="AL20" s="275" t="s">
        <v>108</v>
      </c>
      <c r="AM20" s="275" t="s">
        <v>681</v>
      </c>
      <c r="AN20" s="275" t="s">
        <v>720</v>
      </c>
      <c r="AO20" s="275" t="s">
        <v>681</v>
      </c>
      <c r="AP20" s="275" t="s">
        <v>110</v>
      </c>
      <c r="AQ20" s="275" t="s">
        <v>681</v>
      </c>
      <c r="AR20" s="275" t="s">
        <v>721</v>
      </c>
      <c r="AS20" s="275" t="s">
        <v>681</v>
      </c>
      <c r="AT20" s="275" t="s">
        <v>722</v>
      </c>
      <c r="AU20" s="275" t="s">
        <v>681</v>
      </c>
      <c r="AV20" s="275" t="s">
        <v>111</v>
      </c>
      <c r="AW20" s="275" t="s">
        <v>681</v>
      </c>
      <c r="AX20" s="275" t="s">
        <v>723</v>
      </c>
      <c r="AY20" s="275" t="s">
        <v>681</v>
      </c>
      <c r="AZ20" s="275" t="s">
        <v>724</v>
      </c>
      <c r="BA20" s="275" t="s">
        <v>681</v>
      </c>
      <c r="BB20" s="275" t="s">
        <v>112</v>
      </c>
      <c r="BC20" s="275" t="s">
        <v>681</v>
      </c>
      <c r="BD20" s="275" t="s">
        <v>113</v>
      </c>
      <c r="BE20" s="275" t="s">
        <v>681</v>
      </c>
      <c r="BF20" s="275" t="s">
        <v>116</v>
      </c>
      <c r="BG20" s="275" t="s">
        <v>681</v>
      </c>
      <c r="BH20" s="275" t="s">
        <v>115</v>
      </c>
      <c r="BI20" s="275" t="s">
        <v>681</v>
      </c>
      <c r="BJ20" s="275" t="s">
        <v>114</v>
      </c>
      <c r="BK20" s="275" t="s">
        <v>681</v>
      </c>
      <c r="BL20" s="275" t="s">
        <v>117</v>
      </c>
      <c r="BM20" s="275" t="s">
        <v>681</v>
      </c>
      <c r="BN20" s="275" t="s">
        <v>131</v>
      </c>
      <c r="BO20" s="275" t="s">
        <v>681</v>
      </c>
      <c r="BP20" s="275" t="s">
        <v>133</v>
      </c>
      <c r="BQ20" s="275" t="s">
        <v>681</v>
      </c>
      <c r="BR20" s="275" t="s">
        <v>135</v>
      </c>
      <c r="BS20" s="275" t="s">
        <v>681</v>
      </c>
      <c r="BT20" s="275" t="s">
        <v>99</v>
      </c>
      <c r="BU20" s="275" t="s">
        <v>681</v>
      </c>
      <c r="BV20" s="275" t="s">
        <v>726</v>
      </c>
      <c r="BW20" s="275" t="s">
        <v>681</v>
      </c>
      <c r="BX20" s="275" t="s">
        <v>100</v>
      </c>
      <c r="BY20" s="275" t="s">
        <v>681</v>
      </c>
      <c r="BZ20" s="275" t="s">
        <v>727</v>
      </c>
      <c r="CA20" s="275" t="s">
        <v>681</v>
      </c>
      <c r="CB20" s="275" t="s">
        <v>98</v>
      </c>
      <c r="CC20" s="275" t="s">
        <v>681</v>
      </c>
    </row>
    <row r="21" spans="1:81" ht="15" x14ac:dyDescent="0.2">
      <c r="A21" s="266" t="str">
        <f>A12</f>
        <v>Final consumption - non-energy use</v>
      </c>
      <c r="B21" s="266">
        <f>IF(ISNUMBER(B12),B12,0)</f>
        <v>8997.5450000000001</v>
      </c>
      <c r="D21" s="266">
        <f>IF(ISNUMBER(D12),D12,0)</f>
        <v>8997.5450000000001</v>
      </c>
      <c r="F21" s="266">
        <f>IF(ISNUMBER(F12),F12,0)</f>
        <v>1385.999</v>
      </c>
      <c r="H21" s="266">
        <f>IF(ISNUMBER(H12),H12,0)</f>
        <v>1385.999</v>
      </c>
      <c r="J21" s="266">
        <f>IF(ISNUMBER(J12),J12,0)</f>
        <v>0</v>
      </c>
      <c r="L21" s="266">
        <f>IF(ISNUMBER(L12),L12,0)</f>
        <v>1385.999</v>
      </c>
      <c r="N21" s="266">
        <f>IF(ISNUMBER(N12),N12,0)</f>
        <v>7611.5460000000003</v>
      </c>
      <c r="P21" s="266">
        <f>IF(ISNUMBER(P12),P12,0)</f>
        <v>7611.5460000000003</v>
      </c>
      <c r="R21" s="266">
        <f>IF(ISNUMBER(R12),R12,0)</f>
        <v>0</v>
      </c>
      <c r="T21" s="266">
        <f>IF(ISNUMBER(T12),T12,0)</f>
        <v>0</v>
      </c>
      <c r="V21" s="266">
        <f>IF(ISNUMBER(V12),V12,0)</f>
        <v>1540.0730000000001</v>
      </c>
      <c r="X21" s="266">
        <f>IF(ISNUMBER(X12),X12,0)</f>
        <v>4719.866</v>
      </c>
      <c r="Z21" s="266">
        <f>IF(ISNUMBER(Z12),Z12,0)</f>
        <v>0</v>
      </c>
      <c r="AB21" s="266">
        <f>IF(ISNUMBER(AB12),AB12,0)</f>
        <v>0</v>
      </c>
      <c r="AD21" s="266">
        <f>IF(ISNUMBER(AD12),AD12,0)</f>
        <v>0</v>
      </c>
      <c r="AF21" s="266">
        <f>IF(ISNUMBER(AF12),AF12,0)</f>
        <v>0</v>
      </c>
      <c r="AH21" s="266">
        <f>IF(ISNUMBER(AH12),AH12,0)</f>
        <v>0</v>
      </c>
      <c r="AJ21" s="266">
        <f>IF(ISNUMBER(AJ12),AJ12,0)</f>
        <v>0</v>
      </c>
      <c r="AL21" s="266">
        <f>IF(ISNUMBER(AL12),AL12,0)</f>
        <v>50.921999999999997</v>
      </c>
      <c r="AN21" s="266">
        <f>IF(ISNUMBER(AN12),AN12,0)</f>
        <v>3.899</v>
      </c>
      <c r="AP21" s="266">
        <f>IF(ISNUMBER(AP12),AP12,0)</f>
        <v>3.899</v>
      </c>
      <c r="AR21" s="266">
        <f>IF(ISNUMBER(AR12),AR12,0)</f>
        <v>0</v>
      </c>
      <c r="AT21" s="266">
        <f>IF(ISNUMBER(AT12),AT12,0)</f>
        <v>3.899</v>
      </c>
      <c r="AV21" s="266">
        <f>IF(ISNUMBER(AV12),AV12,0)</f>
        <v>0.28599999999999998</v>
      </c>
      <c r="AX21" s="266">
        <f>IF(ISNUMBER(AX12),AX12,0)</f>
        <v>0</v>
      </c>
      <c r="AZ21" s="266">
        <f>IF(ISNUMBER(AZ12),AZ12,0)</f>
        <v>0.28599999999999998</v>
      </c>
      <c r="BB21" s="266">
        <f>IF(ISNUMBER(BB12),BB12,0)</f>
        <v>29.957999999999998</v>
      </c>
      <c r="BD21" s="266">
        <f>IF(ISNUMBER(BD12),BD12,0)</f>
        <v>157.79599999999999</v>
      </c>
      <c r="BF21" s="266">
        <f>IF(ISNUMBER(BF12),BF12,0)</f>
        <v>71.587000000000003</v>
      </c>
      <c r="BH21" s="266">
        <f>IF(ISNUMBER(BH12),BH12,0)</f>
        <v>556.17200000000003</v>
      </c>
      <c r="BJ21" s="266">
        <f>IF(ISNUMBER(BJ12),BJ12,0)</f>
        <v>91.894000000000005</v>
      </c>
      <c r="BL21" s="266">
        <f>IF(ISNUMBER(BL12),BL12,0)</f>
        <v>389.09300000000002</v>
      </c>
      <c r="BN21" s="266">
        <f>IF(ISNUMBER(BN12),BN12,0)</f>
        <v>0</v>
      </c>
      <c r="BP21" s="266">
        <f>IF(ISNUMBER(BP12),BP12,0)</f>
        <v>0</v>
      </c>
      <c r="BR21" s="266">
        <f>IF(ISNUMBER(BR12),BR12,0)</f>
        <v>0</v>
      </c>
      <c r="BT21" s="266">
        <f>IF(ISNUMBER(BT12),BT12,0)</f>
        <v>0</v>
      </c>
      <c r="BV21" s="266">
        <f>IF(ISNUMBER(BV12),BV12,0)</f>
        <v>0</v>
      </c>
      <c r="BX21" s="266">
        <f>IF(ISNUMBER(BX12),BX12,0)</f>
        <v>0</v>
      </c>
      <c r="BZ21" s="266">
        <f>IF(ISNUMBER(BZ12),BZ12,0)</f>
        <v>0</v>
      </c>
      <c r="CB21" s="266">
        <f>IF(ISNUMBER(CB12),CB12,0)</f>
        <v>0</v>
      </c>
    </row>
    <row r="22" spans="1:81" ht="15" x14ac:dyDescent="0.2">
      <c r="A22" s="266" t="str">
        <f>A13</f>
        <v>Final consumption - industry sector - chemical and petrochemical - non-energy use</v>
      </c>
      <c r="B22" s="266">
        <f>IF(ISNUMBER(B13),B13,0)</f>
        <v>8445.8359999999993</v>
      </c>
      <c r="D22" s="266">
        <f t="shared" ref="D22:F22" si="0">IF(ISNUMBER(D13),D13,0)</f>
        <v>8445.8359999999993</v>
      </c>
      <c r="F22" s="266">
        <f t="shared" si="0"/>
        <v>1385.999</v>
      </c>
      <c r="H22" s="266">
        <f t="shared" ref="H22:BR22" si="1">IF(ISNUMBER(H13),H13,0)</f>
        <v>1385.999</v>
      </c>
      <c r="J22" s="266">
        <f t="shared" si="1"/>
        <v>0</v>
      </c>
      <c r="L22" s="266">
        <f t="shared" si="1"/>
        <v>1385.999</v>
      </c>
      <c r="N22" s="266">
        <f t="shared" si="1"/>
        <v>7059.8370000000004</v>
      </c>
      <c r="P22" s="266">
        <f t="shared" si="1"/>
        <v>7059.8370000000004</v>
      </c>
      <c r="R22" s="266">
        <f t="shared" si="1"/>
        <v>0</v>
      </c>
      <c r="T22" s="266">
        <f t="shared" si="1"/>
        <v>0</v>
      </c>
      <c r="V22" s="266">
        <f t="shared" si="1"/>
        <v>1540.0730000000001</v>
      </c>
      <c r="X22" s="266">
        <f t="shared" si="1"/>
        <v>4719.866</v>
      </c>
      <c r="Z22" s="266">
        <f t="shared" si="1"/>
        <v>0</v>
      </c>
      <c r="AB22" s="266">
        <f t="shared" si="1"/>
        <v>0</v>
      </c>
      <c r="AD22" s="266">
        <f t="shared" si="1"/>
        <v>0</v>
      </c>
      <c r="AF22" s="266">
        <f t="shared" si="1"/>
        <v>0</v>
      </c>
      <c r="AH22" s="266">
        <f t="shared" si="1"/>
        <v>0</v>
      </c>
      <c r="AJ22" s="266">
        <f t="shared" si="1"/>
        <v>0</v>
      </c>
      <c r="AL22" s="266">
        <f t="shared" si="1"/>
        <v>49.177999999999997</v>
      </c>
      <c r="AN22" s="266">
        <f t="shared" si="1"/>
        <v>3.899</v>
      </c>
      <c r="AP22" s="266">
        <f t="shared" si="1"/>
        <v>3.899</v>
      </c>
      <c r="AR22" s="266">
        <f t="shared" si="1"/>
        <v>0</v>
      </c>
      <c r="AT22" s="266">
        <f t="shared" si="1"/>
        <v>3.899</v>
      </c>
      <c r="AV22" s="266">
        <f t="shared" si="1"/>
        <v>0.28599999999999998</v>
      </c>
      <c r="AX22" s="266">
        <f t="shared" si="1"/>
        <v>0</v>
      </c>
      <c r="AZ22" s="266">
        <f t="shared" si="1"/>
        <v>0.28599999999999998</v>
      </c>
      <c r="BB22" s="266">
        <f t="shared" si="1"/>
        <v>14.978999999999999</v>
      </c>
      <c r="BD22" s="266">
        <f t="shared" si="1"/>
        <v>1.236</v>
      </c>
      <c r="BF22" s="266">
        <f t="shared" si="1"/>
        <v>54.442999999999998</v>
      </c>
      <c r="BH22" s="266">
        <f t="shared" si="1"/>
        <v>286.78399999999999</v>
      </c>
      <c r="BJ22" s="266">
        <f t="shared" si="1"/>
        <v>0</v>
      </c>
      <c r="BL22" s="266">
        <f t="shared" si="1"/>
        <v>389.09300000000002</v>
      </c>
      <c r="BN22" s="266">
        <f t="shared" si="1"/>
        <v>0</v>
      </c>
      <c r="BP22" s="266">
        <f t="shared" si="1"/>
        <v>0</v>
      </c>
      <c r="BR22" s="266">
        <f t="shared" si="1"/>
        <v>0</v>
      </c>
      <c r="BT22" s="266">
        <f t="shared" ref="BT22:CB22" si="2">IF(ISNUMBER(BT13),BT13,0)</f>
        <v>0</v>
      </c>
      <c r="BV22" s="266">
        <f t="shared" si="2"/>
        <v>0</v>
      </c>
      <c r="BX22" s="266">
        <f t="shared" si="2"/>
        <v>0</v>
      </c>
      <c r="BZ22" s="266">
        <f t="shared" si="2"/>
        <v>0</v>
      </c>
      <c r="CB22" s="266">
        <f t="shared" si="2"/>
        <v>0</v>
      </c>
    </row>
  </sheetData>
  <mergeCells count="40">
    <mergeCell ref="BJ10:BK10"/>
    <mergeCell ref="BL10:BM10"/>
    <mergeCell ref="BN10:BO10"/>
    <mergeCell ref="BP10:BQ10"/>
    <mergeCell ref="BR10:BS10"/>
    <mergeCell ref="BT10:BU10"/>
    <mergeCell ref="BV10:BW10"/>
    <mergeCell ref="BX10:BY10"/>
    <mergeCell ref="BZ10:CA10"/>
    <mergeCell ref="CB10:CC10"/>
    <mergeCell ref="AP10:AQ10"/>
    <mergeCell ref="AR10:AS10"/>
    <mergeCell ref="AT10:AU10"/>
    <mergeCell ref="AV10:AW10"/>
    <mergeCell ref="AX10:AY10"/>
    <mergeCell ref="AZ10:BA10"/>
    <mergeCell ref="BB10:BC10"/>
    <mergeCell ref="BD10:BE10"/>
    <mergeCell ref="BF10:BG10"/>
    <mergeCell ref="BH10:BI10"/>
    <mergeCell ref="V10:W10"/>
    <mergeCell ref="X10:Y10"/>
    <mergeCell ref="Z10:AA10"/>
    <mergeCell ref="AB10:AC10"/>
    <mergeCell ref="AD10:AE10"/>
    <mergeCell ref="AF10:AG10"/>
    <mergeCell ref="AH10:AI10"/>
    <mergeCell ref="AJ10:AK10"/>
    <mergeCell ref="AL10:AM10"/>
    <mergeCell ref="AN10:AO10"/>
    <mergeCell ref="B10:C10"/>
    <mergeCell ref="D10:E10"/>
    <mergeCell ref="F10:G10"/>
    <mergeCell ref="H10:I10"/>
    <mergeCell ref="J10:K10"/>
    <mergeCell ref="L10:M10"/>
    <mergeCell ref="N10:O10"/>
    <mergeCell ref="P10:Q10"/>
    <mergeCell ref="R10:S10"/>
    <mergeCell ref="T10:U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AC89F-3EDA-8248-BB3B-951B225BA2C0}">
  <sheetPr>
    <tabColor theme="9" tint="0.59999389629810485"/>
  </sheetPr>
  <dimension ref="A1:M21"/>
  <sheetViews>
    <sheetView workbookViewId="0">
      <pane xSplit="1" ySplit="11" topLeftCell="B13" activePane="bottomRight" state="frozen"/>
      <selection pane="topRight"/>
      <selection pane="bottomLeft"/>
      <selection pane="bottomRight" activeCell="H39" sqref="H39"/>
    </sheetView>
  </sheetViews>
  <sheetFormatPr baseColWidth="10" defaultColWidth="8.83203125" defaultRowHeight="11.25" customHeight="1" x14ac:dyDescent="0.2"/>
  <cols>
    <col min="1" max="1" width="29.83203125" style="266" customWidth="1"/>
    <col min="2" max="2" width="18" style="266" customWidth="1"/>
    <col min="3" max="3" width="5" style="266" customWidth="1"/>
    <col min="4" max="4" width="13" style="266" customWidth="1"/>
    <col min="5" max="5" width="5" style="266" customWidth="1"/>
    <col min="6" max="6" width="13" style="266" customWidth="1"/>
    <col min="7" max="7" width="5" style="266" customWidth="1"/>
    <col min="8" max="8" width="17" style="266" customWidth="1"/>
    <col min="9" max="9" width="5" style="266" customWidth="1"/>
    <col min="10" max="10" width="20" style="266" customWidth="1"/>
    <col min="11" max="11" width="5" style="266" customWidth="1"/>
    <col min="12" max="12" width="11" style="266" customWidth="1"/>
    <col min="13" max="13" width="5" style="266" customWidth="1"/>
    <col min="14" max="16384" width="8.83203125" style="266"/>
  </cols>
  <sheetData>
    <row r="1" spans="1:13" x14ac:dyDescent="0.2">
      <c r="A1" s="265" t="s">
        <v>729</v>
      </c>
    </row>
    <row r="2" spans="1:13" x14ac:dyDescent="0.2">
      <c r="A2" s="265" t="s">
        <v>671</v>
      </c>
      <c r="B2" s="267" t="s">
        <v>730</v>
      </c>
    </row>
    <row r="3" spans="1:13" x14ac:dyDescent="0.2">
      <c r="A3" s="265" t="s">
        <v>672</v>
      </c>
      <c r="B3" s="265" t="s">
        <v>731</v>
      </c>
    </row>
    <row r="5" spans="1:13" x14ac:dyDescent="0.2">
      <c r="A5" s="267" t="s">
        <v>673</v>
      </c>
      <c r="C5" s="265" t="s">
        <v>674</v>
      </c>
    </row>
    <row r="6" spans="1:13" x14ac:dyDescent="0.2">
      <c r="A6" s="267" t="s">
        <v>677</v>
      </c>
      <c r="C6" s="265" t="s">
        <v>732</v>
      </c>
    </row>
    <row r="7" spans="1:13" x14ac:dyDescent="0.2">
      <c r="A7" s="267" t="s">
        <v>679</v>
      </c>
      <c r="C7" s="265" t="s">
        <v>0</v>
      </c>
    </row>
    <row r="8" spans="1:13" x14ac:dyDescent="0.2">
      <c r="A8" s="267" t="s">
        <v>680</v>
      </c>
      <c r="C8" s="265" t="s">
        <v>700</v>
      </c>
    </row>
    <row r="10" spans="1:13" x14ac:dyDescent="0.2">
      <c r="A10" s="295" t="s">
        <v>682</v>
      </c>
      <c r="B10" s="402" t="s">
        <v>86</v>
      </c>
      <c r="C10" s="402" t="s">
        <v>681</v>
      </c>
      <c r="D10" s="402" t="s">
        <v>88</v>
      </c>
      <c r="E10" s="402" t="s">
        <v>681</v>
      </c>
      <c r="F10" s="402" t="s">
        <v>87</v>
      </c>
      <c r="G10" s="402" t="s">
        <v>681</v>
      </c>
      <c r="H10" s="402" t="s">
        <v>89</v>
      </c>
      <c r="I10" s="402" t="s">
        <v>681</v>
      </c>
      <c r="J10" s="402" t="s">
        <v>90</v>
      </c>
      <c r="K10" s="402" t="s">
        <v>681</v>
      </c>
      <c r="L10" s="402" t="s">
        <v>118</v>
      </c>
      <c r="M10" s="402" t="s">
        <v>681</v>
      </c>
    </row>
    <row r="11" spans="1:13" x14ac:dyDescent="0.2">
      <c r="A11" s="268" t="s">
        <v>615</v>
      </c>
      <c r="B11" s="269" t="s">
        <v>681</v>
      </c>
      <c r="C11" s="269" t="s">
        <v>681</v>
      </c>
      <c r="D11" s="269" t="s">
        <v>681</v>
      </c>
      <c r="E11" s="269" t="s">
        <v>681</v>
      </c>
      <c r="F11" s="269" t="s">
        <v>681</v>
      </c>
      <c r="G11" s="269" t="s">
        <v>681</v>
      </c>
      <c r="H11" s="269" t="s">
        <v>681</v>
      </c>
      <c r="I11" s="269" t="s">
        <v>681</v>
      </c>
      <c r="J11" s="269" t="s">
        <v>681</v>
      </c>
      <c r="K11" s="269" t="s">
        <v>681</v>
      </c>
      <c r="L11" s="269" t="s">
        <v>681</v>
      </c>
      <c r="M11" s="269" t="s">
        <v>681</v>
      </c>
    </row>
    <row r="12" spans="1:13" x14ac:dyDescent="0.2">
      <c r="A12" s="270" t="s">
        <v>572</v>
      </c>
      <c r="B12" s="298">
        <v>0</v>
      </c>
      <c r="C12" s="272" t="s">
        <v>681</v>
      </c>
      <c r="D12" s="298">
        <v>0</v>
      </c>
      <c r="E12" s="272" t="s">
        <v>681</v>
      </c>
      <c r="F12" s="298">
        <v>0</v>
      </c>
      <c r="G12" s="272" t="s">
        <v>681</v>
      </c>
      <c r="H12" s="298">
        <v>0</v>
      </c>
      <c r="I12" s="272" t="s">
        <v>681</v>
      </c>
      <c r="J12" s="298">
        <v>0</v>
      </c>
      <c r="K12" s="272" t="s">
        <v>681</v>
      </c>
      <c r="L12" s="271">
        <v>122581.939</v>
      </c>
      <c r="M12" s="272" t="s">
        <v>681</v>
      </c>
    </row>
    <row r="13" spans="1:13" x14ac:dyDescent="0.2">
      <c r="A13" s="270" t="s">
        <v>728</v>
      </c>
      <c r="B13" s="298">
        <v>0</v>
      </c>
      <c r="C13" s="272" t="s">
        <v>681</v>
      </c>
      <c r="D13" s="298">
        <v>0</v>
      </c>
      <c r="E13" s="272" t="s">
        <v>681</v>
      </c>
      <c r="F13" s="298">
        <v>0</v>
      </c>
      <c r="G13" s="272" t="s">
        <v>681</v>
      </c>
      <c r="H13" s="298">
        <v>0</v>
      </c>
      <c r="I13" s="272" t="s">
        <v>681</v>
      </c>
      <c r="J13" s="298">
        <v>0</v>
      </c>
      <c r="K13" s="272" t="s">
        <v>681</v>
      </c>
      <c r="L13" s="271">
        <v>122581.93799999999</v>
      </c>
      <c r="M13" s="272" t="s">
        <v>681</v>
      </c>
    </row>
    <row r="15" spans="1:13" x14ac:dyDescent="0.2">
      <c r="A15" s="267" t="s">
        <v>685</v>
      </c>
    </row>
    <row r="16" spans="1:13" x14ac:dyDescent="0.2">
      <c r="A16" s="267" t="s">
        <v>493</v>
      </c>
      <c r="B16" s="265" t="s">
        <v>686</v>
      </c>
    </row>
    <row r="19" spans="1:13" ht="15" x14ac:dyDescent="0.2">
      <c r="B19" s="402" t="s">
        <v>86</v>
      </c>
      <c r="C19" s="402" t="s">
        <v>681</v>
      </c>
      <c r="D19" s="402" t="s">
        <v>88</v>
      </c>
      <c r="E19" s="402" t="s">
        <v>681</v>
      </c>
      <c r="F19" s="402" t="s">
        <v>87</v>
      </c>
      <c r="G19" s="402" t="s">
        <v>681</v>
      </c>
      <c r="H19" s="402" t="s">
        <v>89</v>
      </c>
      <c r="I19" s="402" t="s">
        <v>681</v>
      </c>
      <c r="J19" s="402" t="s">
        <v>90</v>
      </c>
      <c r="K19" s="402" t="s">
        <v>681</v>
      </c>
      <c r="L19" s="402" t="s">
        <v>118</v>
      </c>
      <c r="M19" s="402" t="s">
        <v>681</v>
      </c>
    </row>
    <row r="20" spans="1:13" ht="15" x14ac:dyDescent="0.2">
      <c r="A20" s="270" t="s">
        <v>572</v>
      </c>
      <c r="B20" s="298">
        <f>B12</f>
        <v>0</v>
      </c>
      <c r="C20" s="272" t="s">
        <v>681</v>
      </c>
      <c r="D20" s="298">
        <f>D12</f>
        <v>0</v>
      </c>
      <c r="E20" s="272" t="s">
        <v>681</v>
      </c>
      <c r="F20" s="298">
        <f>F12</f>
        <v>0</v>
      </c>
      <c r="G20" s="272" t="s">
        <v>681</v>
      </c>
      <c r="H20" s="298">
        <f>H12</f>
        <v>0</v>
      </c>
      <c r="I20" s="272" t="s">
        <v>681</v>
      </c>
      <c r="J20" s="298">
        <f>J12</f>
        <v>0</v>
      </c>
      <c r="K20" s="272" t="s">
        <v>681</v>
      </c>
      <c r="L20" s="271">
        <f>L12</f>
        <v>122581.939</v>
      </c>
      <c r="M20" s="272" t="s">
        <v>681</v>
      </c>
    </row>
    <row r="21" spans="1:13" ht="15" x14ac:dyDescent="0.2">
      <c r="A21" s="270" t="s">
        <v>728</v>
      </c>
      <c r="B21" s="299">
        <f>B13</f>
        <v>0</v>
      </c>
      <c r="D21" s="300">
        <f>D13</f>
        <v>0</v>
      </c>
      <c r="F21" s="300">
        <f>F13</f>
        <v>0</v>
      </c>
      <c r="H21" s="300">
        <f>H13</f>
        <v>0</v>
      </c>
      <c r="J21" s="300">
        <f>J13</f>
        <v>0</v>
      </c>
      <c r="L21" s="299">
        <f>L13</f>
        <v>122581.93799999999</v>
      </c>
    </row>
  </sheetData>
  <mergeCells count="12">
    <mergeCell ref="L19:M19"/>
    <mergeCell ref="B10:C10"/>
    <mergeCell ref="D10:E10"/>
    <mergeCell ref="F10:G10"/>
    <mergeCell ref="H10:I10"/>
    <mergeCell ref="J10:K10"/>
    <mergeCell ref="L10:M10"/>
    <mergeCell ref="B19:C19"/>
    <mergeCell ref="D19:E19"/>
    <mergeCell ref="F19:G19"/>
    <mergeCell ref="H19:I19"/>
    <mergeCell ref="J19:K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AC12-80D5-4640-89BA-24B97ACBBAC6}">
  <sheetPr codeName="Sheet4">
    <tabColor rgb="FF92CDDC"/>
  </sheetPr>
  <dimension ref="A1:CR115"/>
  <sheetViews>
    <sheetView tabSelected="1" zoomScaleNormal="100" workbookViewId="0">
      <pane xSplit="1" ySplit="8" topLeftCell="AM9" activePane="bottomRight" state="frozen"/>
      <selection pane="topRight" activeCell="B1" sqref="B1"/>
      <selection pane="bottomLeft" activeCell="A9" sqref="A9"/>
      <selection pane="bottomRight" activeCell="BT19" sqref="BT19"/>
    </sheetView>
  </sheetViews>
  <sheetFormatPr baseColWidth="10" defaultRowHeight="16" x14ac:dyDescent="0.2"/>
  <cols>
    <col min="1" max="1" width="55.1640625" bestFit="1" customWidth="1"/>
    <col min="2" max="2" width="39.1640625" customWidth="1"/>
    <col min="3" max="3" width="2" customWidth="1"/>
    <col min="4" max="4" width="29.1640625" customWidth="1"/>
    <col min="5" max="5" width="7" customWidth="1"/>
    <col min="6" max="6" width="29.1640625" customWidth="1"/>
    <col min="7" max="7" width="7" customWidth="1"/>
    <col min="8" max="8" width="29.1640625" customWidth="1"/>
    <col min="9" max="9" width="7" customWidth="1"/>
    <col min="10" max="10" width="29.1640625" customWidth="1"/>
    <col min="11" max="11" width="7" customWidth="1"/>
    <col min="12" max="12" width="29.1640625" customWidth="1"/>
    <col min="13" max="13" width="7" customWidth="1"/>
    <col min="14" max="14" width="29.1640625" customWidth="1"/>
    <col min="15" max="15" width="7" customWidth="1"/>
    <col min="16" max="16" width="29.1640625" customWidth="1"/>
    <col min="17" max="17" width="7" customWidth="1"/>
    <col min="18" max="18" width="29.1640625" customWidth="1"/>
    <col min="19" max="19" width="7" customWidth="1"/>
    <col min="20" max="20" width="29.1640625" customWidth="1"/>
    <col min="21" max="21" width="6.1640625" customWidth="1"/>
    <col min="22" max="22" width="28.33203125" customWidth="1"/>
    <col min="23" max="23" width="6.5" customWidth="1"/>
    <col min="24" max="24" width="24" customWidth="1"/>
    <col min="25" max="25" width="19.6640625" bestFit="1" customWidth="1"/>
    <col min="26" max="26" width="21.1640625" bestFit="1" customWidth="1"/>
    <col min="27" max="27" width="11.6640625" bestFit="1" customWidth="1"/>
    <col min="28" max="28" width="12" customWidth="1"/>
    <col min="29" max="29" width="19.5" bestFit="1" customWidth="1"/>
    <col min="30" max="30" width="18" bestFit="1" customWidth="1"/>
    <col min="31" max="31" width="11.1640625" bestFit="1" customWidth="1"/>
    <col min="32" max="32" width="10.1640625" bestFit="1" customWidth="1"/>
    <col min="33" max="33" width="13.5" bestFit="1" customWidth="1"/>
    <col min="34" max="34" width="8.5" bestFit="1" customWidth="1"/>
    <col min="35" max="35" width="12.1640625" bestFit="1" customWidth="1"/>
    <col min="36" max="36" width="12.5" bestFit="1" customWidth="1"/>
    <col min="37" max="37" width="13" bestFit="1" customWidth="1"/>
    <col min="38" max="38" width="12.6640625" bestFit="1" customWidth="1"/>
    <col min="39" max="39" width="15.33203125" bestFit="1" customWidth="1"/>
    <col min="40" max="40" width="19.6640625" bestFit="1" customWidth="1"/>
    <col min="41" max="42" width="13.33203125" bestFit="1" customWidth="1"/>
    <col min="43" max="43" width="30.83203125" bestFit="1" customWidth="1"/>
    <col min="44" max="44" width="10.83203125" bestFit="1" customWidth="1"/>
    <col min="45" max="45" width="16.6640625" bestFit="1" customWidth="1"/>
    <col min="46" max="46" width="17.33203125" bestFit="1" customWidth="1"/>
    <col min="47" max="47" width="31.5" customWidth="1"/>
    <col min="48" max="48" width="17.33203125" bestFit="1" customWidth="1"/>
    <col min="49" max="49" width="11.33203125" bestFit="1" customWidth="1"/>
    <col min="50" max="50" width="8.6640625" bestFit="1" customWidth="1"/>
    <col min="51" max="51" width="28.33203125" bestFit="1" customWidth="1"/>
    <col min="52" max="52" width="25" bestFit="1" customWidth="1"/>
    <col min="53" max="53" width="15.1640625" bestFit="1" customWidth="1"/>
    <col min="54" max="54" width="18.83203125" bestFit="1" customWidth="1"/>
    <col min="55" max="55" width="30.6640625" bestFit="1" customWidth="1"/>
    <col min="56" max="56" width="13.6640625" bestFit="1" customWidth="1"/>
    <col min="57" max="57" width="24.5" bestFit="1" customWidth="1"/>
    <col min="58" max="59" width="12.83203125" bestFit="1" customWidth="1"/>
    <col min="60" max="60" width="26.6640625" bestFit="1" customWidth="1"/>
    <col min="61" max="61" width="9.5" bestFit="1" customWidth="1"/>
    <col min="62" max="62" width="8.1640625" bestFit="1" customWidth="1"/>
    <col min="63" max="63" width="13.33203125" bestFit="1" customWidth="1"/>
    <col min="64" max="64" width="13.83203125" bestFit="1" customWidth="1"/>
    <col min="65" max="65" width="15.83203125" bestFit="1" customWidth="1"/>
    <col min="66" max="66" width="22.83203125" customWidth="1"/>
    <col min="67" max="67" width="25.5" bestFit="1" customWidth="1"/>
    <col min="68" max="68" width="29.33203125" bestFit="1" customWidth="1"/>
    <col min="69" max="69" width="19" bestFit="1" customWidth="1"/>
    <col min="70" max="70" width="12.83203125" bestFit="1" customWidth="1"/>
    <col min="71" max="71" width="12" bestFit="1" customWidth="1"/>
    <col min="72" max="72" width="11.33203125" bestFit="1" customWidth="1"/>
    <col min="73" max="73" width="18" bestFit="1" customWidth="1"/>
    <col min="74" max="74" width="36" bestFit="1" customWidth="1"/>
    <col min="75" max="75" width="8.1640625" bestFit="1" customWidth="1"/>
    <col min="76" max="76" width="49.1640625" bestFit="1" customWidth="1"/>
    <col min="77" max="77" width="42.83203125" bestFit="1" customWidth="1"/>
    <col min="78" max="78" width="13" customWidth="1"/>
    <col min="79" max="79" width="13.5" customWidth="1"/>
    <col min="80" max="80" width="11" bestFit="1" customWidth="1"/>
    <col min="81" max="81" width="16.83203125" bestFit="1" customWidth="1"/>
    <col min="82" max="82" width="12.33203125" bestFit="1" customWidth="1"/>
    <col min="83" max="83" width="19" bestFit="1" customWidth="1"/>
    <col min="84" max="84" width="14.83203125" customWidth="1"/>
    <col min="85" max="85" width="12.5" bestFit="1" customWidth="1"/>
    <col min="86" max="86" width="12.83203125" bestFit="1" customWidth="1"/>
    <col min="87" max="87" width="13.6640625" customWidth="1"/>
    <col min="88" max="88" width="12.83203125" bestFit="1" customWidth="1"/>
    <col min="89" max="89" width="17.6640625" bestFit="1" customWidth="1"/>
    <col min="90" max="90" width="4.5" customWidth="1"/>
    <col min="91" max="91" width="27" customWidth="1"/>
    <col min="92" max="92" width="22" customWidth="1"/>
    <col min="93" max="93" width="36.1640625" customWidth="1"/>
  </cols>
  <sheetData>
    <row r="1" spans="1:96" x14ac:dyDescent="0.2">
      <c r="A1" s="317" t="s">
        <v>743</v>
      </c>
      <c r="B1" s="403" t="s">
        <v>741</v>
      </c>
      <c r="C1" s="403"/>
      <c r="D1" s="403"/>
      <c r="E1" s="403"/>
      <c r="F1" s="403"/>
      <c r="G1" s="403"/>
      <c r="H1" s="403"/>
      <c r="I1" s="403"/>
      <c r="J1" s="403"/>
      <c r="K1" s="403"/>
      <c r="L1" s="403"/>
      <c r="M1" s="403"/>
      <c r="N1" s="403"/>
      <c r="O1" s="403"/>
      <c r="P1" s="403"/>
      <c r="Q1" s="403"/>
      <c r="R1" s="403"/>
      <c r="S1" s="403"/>
      <c r="T1" s="403"/>
      <c r="U1" s="403"/>
      <c r="V1" s="403"/>
      <c r="W1" s="409"/>
      <c r="X1" s="404" t="s">
        <v>742</v>
      </c>
      <c r="Y1" s="405"/>
      <c r="Z1" s="405"/>
      <c r="AA1" s="405"/>
      <c r="AB1" s="405"/>
      <c r="AC1" s="405"/>
      <c r="AD1" s="405"/>
      <c r="AE1" s="405"/>
      <c r="AF1" s="405"/>
      <c r="AG1" s="405"/>
      <c r="AH1" s="405"/>
      <c r="AI1" s="405"/>
      <c r="AJ1" s="405"/>
      <c r="AK1" s="405"/>
      <c r="AL1" s="405"/>
      <c r="AM1" s="405"/>
      <c r="AN1" s="405"/>
      <c r="AO1" s="405"/>
      <c r="AP1" s="405"/>
      <c r="AQ1" s="405"/>
      <c r="AR1" s="405"/>
      <c r="AS1" s="405"/>
      <c r="AT1" s="405"/>
      <c r="AU1" s="405"/>
      <c r="AV1" s="405"/>
      <c r="AW1" s="405"/>
      <c r="AX1" s="405"/>
      <c r="AY1" s="405"/>
      <c r="AZ1" s="405"/>
      <c r="BA1" s="405"/>
      <c r="BB1" s="405"/>
      <c r="BC1" s="405"/>
      <c r="BD1" s="405"/>
      <c r="BE1" s="405"/>
      <c r="BF1" s="405"/>
      <c r="BG1" s="405"/>
      <c r="BH1" s="405"/>
      <c r="BI1" s="405"/>
      <c r="BJ1" s="405"/>
      <c r="BK1" s="405"/>
      <c r="BL1" s="405"/>
      <c r="BM1" s="405"/>
      <c r="BN1" s="405"/>
      <c r="BO1" s="405"/>
      <c r="BP1" s="405"/>
      <c r="BQ1" s="405"/>
      <c r="BR1" s="405"/>
      <c r="BS1" s="405"/>
      <c r="BT1" s="405"/>
      <c r="BU1" s="405"/>
      <c r="BV1" s="405"/>
      <c r="BW1" s="405"/>
      <c r="BX1" s="405"/>
      <c r="BY1" s="405"/>
      <c r="BZ1" s="405"/>
      <c r="CA1" s="405"/>
      <c r="CB1" s="405"/>
      <c r="CC1" s="405"/>
      <c r="CD1" s="405"/>
      <c r="CE1" s="405"/>
      <c r="CF1" s="405"/>
      <c r="CG1" s="405"/>
      <c r="CH1" s="405"/>
      <c r="CI1" s="405"/>
      <c r="CJ1" s="405"/>
      <c r="CK1" s="406"/>
      <c r="CL1" s="316" t="s">
        <v>493</v>
      </c>
      <c r="CM1" s="361" t="s">
        <v>754</v>
      </c>
    </row>
    <row r="2" spans="1:96" x14ac:dyDescent="0.2">
      <c r="B2" s="166"/>
      <c r="C2" s="166"/>
      <c r="D2" s="166"/>
      <c r="E2" s="166"/>
      <c r="F2" s="166"/>
      <c r="G2" s="166"/>
      <c r="H2" s="166"/>
      <c r="I2" s="166"/>
      <c r="J2" s="166"/>
      <c r="K2" s="166"/>
      <c r="L2" s="166"/>
      <c r="M2" s="166"/>
      <c r="N2" s="166"/>
      <c r="O2" s="166"/>
      <c r="P2" s="166"/>
      <c r="Q2" s="166"/>
      <c r="R2" s="166"/>
      <c r="S2" s="166"/>
      <c r="T2" s="166"/>
      <c r="U2" s="166"/>
      <c r="V2" s="166"/>
      <c r="W2" s="166"/>
      <c r="X2" s="318" t="s">
        <v>744</v>
      </c>
      <c r="Y2" s="319" t="s">
        <v>620</v>
      </c>
      <c r="Z2" s="319" t="s">
        <v>620</v>
      </c>
      <c r="AA2" s="319"/>
      <c r="AB2" s="319"/>
      <c r="AC2" s="319"/>
      <c r="AD2" s="319"/>
      <c r="AE2" s="319"/>
      <c r="AF2" s="319"/>
      <c r="AG2" s="319"/>
      <c r="AH2" s="319"/>
      <c r="AI2" s="319"/>
      <c r="AJ2" s="319"/>
      <c r="AK2" s="319"/>
      <c r="AL2" s="319"/>
      <c r="AM2" s="319"/>
      <c r="AN2" s="319"/>
      <c r="AO2" s="319" t="s">
        <v>708</v>
      </c>
      <c r="AP2" s="319"/>
      <c r="AQ2" s="319" t="s">
        <v>620</v>
      </c>
      <c r="AR2" s="319"/>
      <c r="AS2" s="319"/>
      <c r="AT2" s="319"/>
      <c r="AU2" s="319" t="s">
        <v>621</v>
      </c>
      <c r="AV2" s="319"/>
      <c r="AW2" s="319"/>
      <c r="AX2" s="319"/>
      <c r="AY2" s="319"/>
      <c r="AZ2" s="319"/>
      <c r="BA2" s="319"/>
      <c r="BB2" s="319"/>
      <c r="BC2" s="319"/>
      <c r="BD2" s="319"/>
      <c r="BE2" s="319"/>
      <c r="BF2" s="319"/>
      <c r="BG2" s="319"/>
      <c r="BH2" s="319"/>
      <c r="BI2" s="319"/>
      <c r="BJ2" s="319"/>
      <c r="BK2" s="319"/>
      <c r="BL2" s="319"/>
      <c r="BM2" s="319"/>
      <c r="BN2" s="319"/>
      <c r="BO2" s="319"/>
      <c r="BP2" s="319"/>
      <c r="BQ2" s="319"/>
      <c r="BR2" s="319"/>
      <c r="BS2" s="319"/>
      <c r="BT2" s="319"/>
      <c r="BU2" s="319"/>
      <c r="BV2" s="319" t="s">
        <v>752</v>
      </c>
      <c r="BW2" s="319"/>
      <c r="BX2" s="319" t="s">
        <v>752</v>
      </c>
      <c r="BY2" s="319" t="s">
        <v>752</v>
      </c>
      <c r="BZ2" s="319" t="s">
        <v>618</v>
      </c>
      <c r="CA2" s="319"/>
      <c r="CB2" s="319"/>
      <c r="CC2" s="319"/>
      <c r="CD2" s="319"/>
      <c r="CE2" s="319"/>
      <c r="CF2" s="319"/>
      <c r="CG2" s="319" t="s">
        <v>494</v>
      </c>
      <c r="CH2" s="319"/>
      <c r="CI2" s="319"/>
      <c r="CJ2" s="319"/>
      <c r="CK2" s="320" t="s">
        <v>753</v>
      </c>
      <c r="CL2" s="316" t="s">
        <v>493</v>
      </c>
      <c r="CM2" s="362"/>
    </row>
    <row r="3" spans="1:96" x14ac:dyDescent="0.2">
      <c r="B3" s="166"/>
      <c r="C3" s="166"/>
      <c r="D3" s="166"/>
      <c r="E3" s="166"/>
      <c r="F3" s="166"/>
      <c r="G3" s="166"/>
      <c r="H3" s="166"/>
      <c r="I3" s="166"/>
      <c r="J3" s="166"/>
      <c r="K3" s="166"/>
      <c r="L3" s="166"/>
      <c r="M3" s="166"/>
      <c r="N3" s="166"/>
      <c r="O3" s="166"/>
      <c r="P3" s="166"/>
      <c r="Q3" s="166"/>
      <c r="R3" s="166"/>
      <c r="S3" s="166"/>
      <c r="T3" s="166"/>
      <c r="U3" s="166"/>
      <c r="V3" s="166"/>
      <c r="W3" s="166"/>
      <c r="X3" s="323" t="s">
        <v>751</v>
      </c>
      <c r="Y3" s="328"/>
      <c r="Z3" s="328"/>
      <c r="AA3" s="326"/>
      <c r="AB3" s="326"/>
      <c r="AC3" s="326"/>
      <c r="AD3" s="326"/>
      <c r="AE3" s="326"/>
      <c r="AF3" s="326"/>
      <c r="AG3" s="326"/>
      <c r="AH3" s="326"/>
      <c r="AI3" s="326"/>
      <c r="AJ3" s="326"/>
      <c r="AK3" s="326"/>
      <c r="AL3" s="326"/>
      <c r="AM3" s="326"/>
      <c r="AN3" s="326"/>
      <c r="AO3" s="328"/>
      <c r="AP3" s="326"/>
      <c r="AQ3" s="178" t="s">
        <v>100</v>
      </c>
      <c r="AR3" s="326"/>
      <c r="AS3" s="326"/>
      <c r="AT3" s="326"/>
      <c r="AU3" s="326"/>
      <c r="AV3" s="326"/>
      <c r="AW3" s="326"/>
      <c r="AX3" s="326"/>
      <c r="AY3" s="326"/>
      <c r="AZ3" s="326"/>
      <c r="BA3" s="326"/>
      <c r="BB3" s="326"/>
      <c r="BC3" s="326"/>
      <c r="BD3" s="326"/>
      <c r="BE3" s="326"/>
      <c r="BF3" s="326"/>
      <c r="BG3" s="326"/>
      <c r="BH3" s="326"/>
      <c r="BI3" s="326"/>
      <c r="BJ3" s="326"/>
      <c r="BK3" s="326"/>
      <c r="BL3" s="326"/>
      <c r="BM3" s="326"/>
      <c r="BN3" s="326"/>
      <c r="BO3" s="326"/>
      <c r="BP3" s="326"/>
      <c r="BQ3" s="326"/>
      <c r="BR3" s="326"/>
      <c r="BS3" s="330"/>
      <c r="BT3" s="329"/>
      <c r="BU3" s="326"/>
      <c r="BV3" s="328"/>
      <c r="BW3" s="326"/>
      <c r="BX3" s="331"/>
      <c r="BY3" s="331"/>
      <c r="BZ3" s="326"/>
      <c r="CA3" s="326"/>
      <c r="CB3" s="326"/>
      <c r="CC3" s="326"/>
      <c r="CD3" s="326"/>
      <c r="CE3" s="326"/>
      <c r="CF3" s="326"/>
      <c r="CG3" s="329"/>
      <c r="CH3" s="326"/>
      <c r="CI3" s="326"/>
      <c r="CJ3" s="326"/>
      <c r="CK3" s="358"/>
      <c r="CL3" s="316" t="s">
        <v>493</v>
      </c>
      <c r="CM3" s="362"/>
    </row>
    <row r="4" spans="1:96" x14ac:dyDescent="0.2">
      <c r="B4" s="166"/>
      <c r="C4" s="166"/>
      <c r="D4" s="166"/>
      <c r="E4" s="166"/>
      <c r="F4" s="166"/>
      <c r="G4" s="166"/>
      <c r="H4" s="166"/>
      <c r="I4" s="166"/>
      <c r="J4" s="166"/>
      <c r="K4" s="166"/>
      <c r="L4" s="166"/>
      <c r="M4" s="166"/>
      <c r="N4" s="166"/>
      <c r="O4" s="166"/>
      <c r="P4" s="166"/>
      <c r="Q4" s="166"/>
      <c r="R4" s="166"/>
      <c r="S4" s="166"/>
      <c r="T4" s="166"/>
      <c r="U4" s="166"/>
      <c r="V4" s="166"/>
      <c r="W4" s="166"/>
      <c r="X4" s="323"/>
      <c r="Y4" s="328"/>
      <c r="Z4" s="328"/>
      <c r="AA4" s="327"/>
      <c r="AB4" s="326"/>
      <c r="AC4" s="326"/>
      <c r="AD4" s="326"/>
      <c r="AE4" s="326"/>
      <c r="AF4" s="326"/>
      <c r="AG4" s="326"/>
      <c r="AH4" s="326"/>
      <c r="AI4" s="326"/>
      <c r="AJ4" s="326"/>
      <c r="AK4" s="326"/>
      <c r="AL4" s="326"/>
      <c r="AM4" s="326"/>
      <c r="AN4" s="326"/>
      <c r="AO4" s="328"/>
      <c r="AP4" s="326"/>
      <c r="AQ4" s="178" t="s">
        <v>99</v>
      </c>
      <c r="AR4" s="326"/>
      <c r="AS4" s="326"/>
      <c r="AT4" s="326"/>
      <c r="AU4" s="326"/>
      <c r="AV4" s="326"/>
      <c r="AW4" s="326"/>
      <c r="AX4" s="326"/>
      <c r="AY4" s="326"/>
      <c r="AZ4" s="326"/>
      <c r="BA4" s="326"/>
      <c r="BB4" s="326"/>
      <c r="BC4" s="326"/>
      <c r="BD4" s="326"/>
      <c r="BE4" s="326"/>
      <c r="BF4" s="326"/>
      <c r="BG4" s="326"/>
      <c r="BH4" s="326"/>
      <c r="BI4" s="326"/>
      <c r="BJ4" s="326"/>
      <c r="BK4" s="326"/>
      <c r="BL4" s="326"/>
      <c r="BM4" s="326"/>
      <c r="BN4" s="326"/>
      <c r="BO4" s="326"/>
      <c r="BP4" s="326"/>
      <c r="BQ4" s="326"/>
      <c r="BR4" s="326"/>
      <c r="BS4" s="329"/>
      <c r="BT4" s="329"/>
      <c r="BU4" s="326"/>
      <c r="BV4" s="328"/>
      <c r="BW4" s="326"/>
      <c r="BX4" s="328"/>
      <c r="BY4" s="328"/>
      <c r="BZ4" s="326"/>
      <c r="CA4" s="326"/>
      <c r="CB4" s="326"/>
      <c r="CC4" s="326"/>
      <c r="CD4" s="326"/>
      <c r="CE4" s="326"/>
      <c r="CF4" s="326"/>
      <c r="CG4" s="329"/>
      <c r="CH4" s="326"/>
      <c r="CI4" s="326"/>
      <c r="CJ4" s="327"/>
      <c r="CK4" s="358"/>
      <c r="CL4" s="316" t="s">
        <v>493</v>
      </c>
      <c r="CM4" s="362"/>
    </row>
    <row r="5" spans="1:96" x14ac:dyDescent="0.2">
      <c r="B5" s="166"/>
      <c r="C5" s="166"/>
      <c r="D5" s="166"/>
      <c r="E5" s="166"/>
      <c r="F5" s="166"/>
      <c r="G5" s="166"/>
      <c r="H5" s="166"/>
      <c r="I5" s="166"/>
      <c r="J5" s="166"/>
      <c r="K5" s="166"/>
      <c r="L5" s="166"/>
      <c r="M5" s="166"/>
      <c r="N5" s="166"/>
      <c r="O5" s="166"/>
      <c r="P5" s="166"/>
      <c r="Q5" s="166"/>
      <c r="R5" s="166"/>
      <c r="S5" s="166"/>
      <c r="T5" s="166"/>
      <c r="U5" s="166"/>
      <c r="V5" s="166"/>
      <c r="W5" s="166"/>
      <c r="X5" s="323"/>
      <c r="Y5" s="178" t="s">
        <v>78</v>
      </c>
      <c r="Z5" s="328"/>
      <c r="AA5" s="326"/>
      <c r="AB5" s="326"/>
      <c r="AC5" s="326"/>
      <c r="AD5" s="326"/>
      <c r="AE5" s="326"/>
      <c r="AF5" s="326"/>
      <c r="AG5" s="326"/>
      <c r="AH5" s="326"/>
      <c r="AI5" s="326"/>
      <c r="AJ5" s="326"/>
      <c r="AK5" s="326"/>
      <c r="AL5" s="326"/>
      <c r="AM5" s="326"/>
      <c r="AN5" s="326"/>
      <c r="AO5" s="328"/>
      <c r="AP5" s="326"/>
      <c r="AQ5" s="178" t="s">
        <v>98</v>
      </c>
      <c r="AR5" s="326"/>
      <c r="AS5" s="326"/>
      <c r="AT5" s="326"/>
      <c r="AU5" s="326"/>
      <c r="AV5" s="326"/>
      <c r="AW5" s="326"/>
      <c r="AX5" s="326"/>
      <c r="AY5" s="326"/>
      <c r="AZ5" s="326"/>
      <c r="BA5" s="326"/>
      <c r="BB5" s="326"/>
      <c r="BC5" s="326"/>
      <c r="BD5" s="326"/>
      <c r="BE5" s="326"/>
      <c r="BF5" s="326"/>
      <c r="BG5" s="326"/>
      <c r="BH5" s="326"/>
      <c r="BI5" s="326"/>
      <c r="BJ5" s="326"/>
      <c r="BK5" s="326"/>
      <c r="BL5" s="326"/>
      <c r="BM5" s="326"/>
      <c r="BN5" s="326"/>
      <c r="BO5" s="326"/>
      <c r="BP5" s="326"/>
      <c r="BQ5" s="326"/>
      <c r="BR5" s="326"/>
      <c r="BS5" s="329"/>
      <c r="BT5" s="329"/>
      <c r="BU5" s="326"/>
      <c r="BV5" s="328"/>
      <c r="BW5" s="326"/>
      <c r="BX5" s="332" t="s">
        <v>90</v>
      </c>
      <c r="BY5" s="328"/>
      <c r="BZ5" s="326"/>
      <c r="CA5" s="326"/>
      <c r="CB5" s="326"/>
      <c r="CC5" s="326"/>
      <c r="CD5" s="326"/>
      <c r="CE5" s="326"/>
      <c r="CF5" s="326"/>
      <c r="CG5" s="329"/>
      <c r="CH5" s="326"/>
      <c r="CI5" s="326"/>
      <c r="CJ5" s="326"/>
      <c r="CK5" s="358"/>
      <c r="CL5" s="316" t="s">
        <v>493</v>
      </c>
      <c r="CM5" s="362"/>
    </row>
    <row r="6" spans="1:96" x14ac:dyDescent="0.2">
      <c r="X6" s="323"/>
      <c r="Y6" s="178" t="s">
        <v>77</v>
      </c>
      <c r="Z6" s="178" t="s">
        <v>80</v>
      </c>
      <c r="AA6" s="327"/>
      <c r="AB6" s="327"/>
      <c r="AC6" s="327"/>
      <c r="AD6" s="327"/>
      <c r="AE6" s="327"/>
      <c r="AF6" s="327"/>
      <c r="AG6" s="327"/>
      <c r="AH6" s="327"/>
      <c r="AI6" s="327"/>
      <c r="AJ6" s="327"/>
      <c r="AK6" s="327"/>
      <c r="AL6" s="327"/>
      <c r="AM6" s="327"/>
      <c r="AN6" s="327"/>
      <c r="AO6" s="331"/>
      <c r="AP6" s="327"/>
      <c r="AQ6" s="178" t="s">
        <v>97</v>
      </c>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7"/>
      <c r="BR6" s="327"/>
      <c r="BS6" s="335" t="s">
        <v>131</v>
      </c>
      <c r="BT6" s="335" t="s">
        <v>133</v>
      </c>
      <c r="BU6" s="327"/>
      <c r="BV6" s="331"/>
      <c r="BW6" s="327"/>
      <c r="BX6" s="332" t="s">
        <v>89</v>
      </c>
      <c r="BY6" s="331"/>
      <c r="BZ6" s="327"/>
      <c r="CA6" s="327"/>
      <c r="CB6" s="327"/>
      <c r="CC6" s="327"/>
      <c r="CD6" s="327"/>
      <c r="CE6" s="327"/>
      <c r="CF6" s="327"/>
      <c r="CG6" s="330"/>
      <c r="CH6" s="327"/>
      <c r="CI6" s="327"/>
      <c r="CJ6" s="327"/>
      <c r="CK6" s="358"/>
      <c r="CL6" s="316" t="s">
        <v>493</v>
      </c>
      <c r="CM6" s="362"/>
    </row>
    <row r="7" spans="1:96" ht="17" customHeight="1" x14ac:dyDescent="0.2">
      <c r="X7" s="324"/>
      <c r="Y7" s="178" t="s">
        <v>76</v>
      </c>
      <c r="Z7" s="178" t="s">
        <v>79</v>
      </c>
      <c r="AA7" s="161" t="s">
        <v>76</v>
      </c>
      <c r="AB7" s="161" t="s">
        <v>77</v>
      </c>
      <c r="AC7" s="161" t="s">
        <v>78</v>
      </c>
      <c r="AD7" s="161" t="s">
        <v>79</v>
      </c>
      <c r="AE7" s="161" t="s">
        <v>80</v>
      </c>
      <c r="AF7" s="161" t="s">
        <v>81</v>
      </c>
      <c r="AG7" s="161" t="s">
        <v>82</v>
      </c>
      <c r="AH7" s="161" t="s">
        <v>83</v>
      </c>
      <c r="AI7" s="161" t="s">
        <v>84</v>
      </c>
      <c r="AJ7" s="161" t="s">
        <v>85</v>
      </c>
      <c r="AK7" s="161" t="s">
        <v>87</v>
      </c>
      <c r="AL7" s="161" t="s">
        <v>88</v>
      </c>
      <c r="AM7" s="161" t="s">
        <v>89</v>
      </c>
      <c r="AN7" s="161" t="s">
        <v>90</v>
      </c>
      <c r="AO7" s="178" t="s">
        <v>91</v>
      </c>
      <c r="AP7" s="162" t="s">
        <v>118</v>
      </c>
      <c r="AQ7" s="178" t="s">
        <v>96</v>
      </c>
      <c r="AR7" s="161" t="s">
        <v>96</v>
      </c>
      <c r="AS7" s="161" t="s">
        <v>97</v>
      </c>
      <c r="AT7" s="161" t="s">
        <v>98</v>
      </c>
      <c r="AU7" s="161" t="s">
        <v>99</v>
      </c>
      <c r="AV7" s="161" t="s">
        <v>100</v>
      </c>
      <c r="AW7" s="161" t="s">
        <v>101</v>
      </c>
      <c r="AX7" s="161" t="s">
        <v>102</v>
      </c>
      <c r="AY7" s="161" t="s">
        <v>103</v>
      </c>
      <c r="AZ7" s="163" t="s">
        <v>104</v>
      </c>
      <c r="BA7" s="161" t="s">
        <v>105</v>
      </c>
      <c r="BB7" s="161" t="s">
        <v>106</v>
      </c>
      <c r="BC7" s="163" t="s">
        <v>107</v>
      </c>
      <c r="BD7" s="161" t="s">
        <v>108</v>
      </c>
      <c r="BE7" s="163" t="s">
        <v>110</v>
      </c>
      <c r="BF7" s="161" t="s">
        <v>111</v>
      </c>
      <c r="BG7" s="161" t="s">
        <v>109</v>
      </c>
      <c r="BH7" s="163" t="s">
        <v>112</v>
      </c>
      <c r="BI7" s="161" t="s">
        <v>113</v>
      </c>
      <c r="BJ7" s="161" t="s">
        <v>114</v>
      </c>
      <c r="BK7" s="161" t="s">
        <v>116</v>
      </c>
      <c r="BL7" s="161" t="s">
        <v>115</v>
      </c>
      <c r="BM7" s="161" t="s">
        <v>117</v>
      </c>
      <c r="BN7" s="25" t="s">
        <v>139</v>
      </c>
      <c r="BO7" s="161" t="s">
        <v>129</v>
      </c>
      <c r="BP7" s="25" t="s">
        <v>140</v>
      </c>
      <c r="BQ7" s="161" t="s">
        <v>126</v>
      </c>
      <c r="BR7" s="161" t="s">
        <v>128</v>
      </c>
      <c r="BS7" s="335" t="s">
        <v>130</v>
      </c>
      <c r="BT7" s="335" t="s">
        <v>132</v>
      </c>
      <c r="BU7" s="164" t="s">
        <v>136</v>
      </c>
      <c r="BV7" s="334"/>
      <c r="BW7" s="161" t="s">
        <v>127</v>
      </c>
      <c r="BX7" s="332" t="s">
        <v>88</v>
      </c>
      <c r="BY7" s="333"/>
      <c r="BZ7" s="24" t="s">
        <v>141</v>
      </c>
      <c r="CA7" s="161" t="s">
        <v>120</v>
      </c>
      <c r="CB7" s="161" t="s">
        <v>125</v>
      </c>
      <c r="CC7" s="161" t="s">
        <v>123</v>
      </c>
      <c r="CD7" s="161" t="s">
        <v>124</v>
      </c>
      <c r="CE7" s="161" t="s">
        <v>121</v>
      </c>
      <c r="CF7" s="161" t="s">
        <v>122</v>
      </c>
      <c r="CG7" s="177"/>
      <c r="CH7" s="162" t="s">
        <v>143</v>
      </c>
      <c r="CI7" s="162" t="s">
        <v>142</v>
      </c>
      <c r="CJ7" s="162" t="s">
        <v>74</v>
      </c>
      <c r="CK7" s="359"/>
      <c r="CL7" s="316" t="s">
        <v>493</v>
      </c>
      <c r="CM7" s="363"/>
      <c r="CN7" s="365" t="s">
        <v>137</v>
      </c>
      <c r="CO7" s="160"/>
      <c r="CP7" s="160"/>
      <c r="CQ7" s="160"/>
      <c r="CR7" s="160"/>
    </row>
    <row r="8" spans="1:96" x14ac:dyDescent="0.2">
      <c r="B8" s="336" t="s">
        <v>744</v>
      </c>
      <c r="C8" s="336"/>
      <c r="D8" s="302" t="s">
        <v>740</v>
      </c>
      <c r="E8" s="337" t="s">
        <v>484</v>
      </c>
      <c r="F8" s="302" t="s">
        <v>740</v>
      </c>
      <c r="G8" s="337" t="s">
        <v>484</v>
      </c>
      <c r="H8" s="302" t="s">
        <v>740</v>
      </c>
      <c r="I8" s="337" t="s">
        <v>484</v>
      </c>
      <c r="J8" s="302" t="s">
        <v>740</v>
      </c>
      <c r="K8" s="337" t="s">
        <v>484</v>
      </c>
      <c r="L8" s="302" t="s">
        <v>740</v>
      </c>
      <c r="M8" s="337" t="s">
        <v>484</v>
      </c>
      <c r="N8" s="302" t="s">
        <v>740</v>
      </c>
      <c r="O8" s="337" t="s">
        <v>484</v>
      </c>
      <c r="P8" s="302" t="s">
        <v>740</v>
      </c>
      <c r="Q8" s="337" t="s">
        <v>484</v>
      </c>
      <c r="R8" s="302" t="s">
        <v>740</v>
      </c>
      <c r="S8" s="337" t="s">
        <v>484</v>
      </c>
      <c r="T8" s="302" t="s">
        <v>740</v>
      </c>
      <c r="U8" s="337" t="s">
        <v>484</v>
      </c>
      <c r="V8" s="302" t="s">
        <v>740</v>
      </c>
      <c r="W8" s="337" t="s">
        <v>484</v>
      </c>
      <c r="X8" s="324" t="s">
        <v>750</v>
      </c>
      <c r="Y8" s="303" t="s">
        <v>394</v>
      </c>
      <c r="Z8" s="303" t="s">
        <v>395</v>
      </c>
      <c r="AA8" s="303" t="s">
        <v>76</v>
      </c>
      <c r="AB8" s="303" t="s">
        <v>77</v>
      </c>
      <c r="AC8" s="303" t="s">
        <v>78</v>
      </c>
      <c r="AD8" s="303" t="s">
        <v>79</v>
      </c>
      <c r="AE8" s="303" t="s">
        <v>80</v>
      </c>
      <c r="AF8" s="303" t="s">
        <v>81</v>
      </c>
      <c r="AG8" s="303" t="s">
        <v>82</v>
      </c>
      <c r="AH8" s="303" t="s">
        <v>83</v>
      </c>
      <c r="AI8" s="303" t="s">
        <v>84</v>
      </c>
      <c r="AJ8" s="303" t="s">
        <v>396</v>
      </c>
      <c r="AK8" s="303" t="s">
        <v>87</v>
      </c>
      <c r="AL8" s="303" t="s">
        <v>88</v>
      </c>
      <c r="AM8" s="303" t="s">
        <v>89</v>
      </c>
      <c r="AN8" s="303" t="s">
        <v>90</v>
      </c>
      <c r="AO8" s="303" t="s">
        <v>92</v>
      </c>
      <c r="AP8" s="303" t="s">
        <v>118</v>
      </c>
      <c r="AQ8" s="303" t="s">
        <v>397</v>
      </c>
      <c r="AR8" s="303" t="s">
        <v>96</v>
      </c>
      <c r="AS8" s="303" t="s">
        <v>97</v>
      </c>
      <c r="AT8" s="303" t="s">
        <v>98</v>
      </c>
      <c r="AU8" s="303" t="s">
        <v>398</v>
      </c>
      <c r="AV8" s="303" t="s">
        <v>100</v>
      </c>
      <c r="AW8" s="303" t="s">
        <v>101</v>
      </c>
      <c r="AX8" s="303" t="s">
        <v>102</v>
      </c>
      <c r="AY8" s="303" t="s">
        <v>399</v>
      </c>
      <c r="AZ8" s="303" t="s">
        <v>400</v>
      </c>
      <c r="BA8" s="303" t="s">
        <v>105</v>
      </c>
      <c r="BB8" s="303" t="s">
        <v>401</v>
      </c>
      <c r="BC8" s="303" t="s">
        <v>402</v>
      </c>
      <c r="BD8" s="303" t="s">
        <v>108</v>
      </c>
      <c r="BE8" s="303" t="s">
        <v>403</v>
      </c>
      <c r="BF8" s="303" t="s">
        <v>111</v>
      </c>
      <c r="BG8" s="303" t="s">
        <v>109</v>
      </c>
      <c r="BH8" s="303" t="s">
        <v>404</v>
      </c>
      <c r="BI8" s="303" t="s">
        <v>113</v>
      </c>
      <c r="BJ8" s="303" t="s">
        <v>114</v>
      </c>
      <c r="BK8" s="303" t="s">
        <v>116</v>
      </c>
      <c r="BL8" s="303" t="s">
        <v>115</v>
      </c>
      <c r="BM8" s="303" t="s">
        <v>117</v>
      </c>
      <c r="BN8" s="303" t="s">
        <v>405</v>
      </c>
      <c r="BO8" s="303" t="s">
        <v>406</v>
      </c>
      <c r="BP8" s="303" t="s">
        <v>407</v>
      </c>
      <c r="BQ8" s="303" t="s">
        <v>126</v>
      </c>
      <c r="BR8" s="303" t="s">
        <v>128</v>
      </c>
      <c r="BS8" s="303" t="s">
        <v>408</v>
      </c>
      <c r="BT8" s="303" t="s">
        <v>409</v>
      </c>
      <c r="BU8" s="303" t="s">
        <v>136</v>
      </c>
      <c r="BV8" s="303" t="s">
        <v>410</v>
      </c>
      <c r="BW8" s="303" t="s">
        <v>127</v>
      </c>
      <c r="BX8" s="303" t="s">
        <v>411</v>
      </c>
      <c r="BY8" s="303" t="s">
        <v>412</v>
      </c>
      <c r="BZ8" s="303" t="s">
        <v>413</v>
      </c>
      <c r="CA8" s="303" t="s">
        <v>120</v>
      </c>
      <c r="CB8" s="303" t="s">
        <v>125</v>
      </c>
      <c r="CC8" s="303" t="s">
        <v>414</v>
      </c>
      <c r="CD8" s="303" t="s">
        <v>124</v>
      </c>
      <c r="CE8" s="303" t="s">
        <v>415</v>
      </c>
      <c r="CF8" s="303" t="s">
        <v>122</v>
      </c>
      <c r="CG8" s="303" t="s">
        <v>249</v>
      </c>
      <c r="CH8" s="303" t="s">
        <v>143</v>
      </c>
      <c r="CI8" s="303" t="s">
        <v>142</v>
      </c>
      <c r="CJ8" s="303" t="s">
        <v>74</v>
      </c>
      <c r="CK8" s="322" t="s">
        <v>416</v>
      </c>
      <c r="CL8" s="316" t="s">
        <v>493</v>
      </c>
      <c r="CM8" s="362" t="s">
        <v>756</v>
      </c>
      <c r="CN8" s="325" t="s">
        <v>757</v>
      </c>
      <c r="CO8" s="325" t="s">
        <v>758</v>
      </c>
    </row>
    <row r="9" spans="1:96" x14ac:dyDescent="0.2">
      <c r="A9" t="s">
        <v>749</v>
      </c>
      <c r="B9" s="321"/>
      <c r="C9" s="321" t="s">
        <v>493</v>
      </c>
      <c r="D9" s="338"/>
      <c r="E9" s="345"/>
      <c r="F9" s="338"/>
      <c r="G9" s="345"/>
      <c r="H9" s="338"/>
      <c r="I9" s="345"/>
      <c r="J9" s="338"/>
      <c r="K9" s="345"/>
      <c r="L9" s="338"/>
      <c r="M9" s="345"/>
      <c r="N9" s="338"/>
      <c r="O9" s="345"/>
      <c r="P9" s="338"/>
      <c r="Q9" s="345"/>
      <c r="R9" s="338"/>
      <c r="S9" s="345"/>
      <c r="T9" s="338"/>
      <c r="U9" s="345"/>
      <c r="V9" s="338"/>
      <c r="W9" s="345"/>
      <c r="X9" s="316" t="s">
        <v>493</v>
      </c>
      <c r="CL9" s="316" t="s">
        <v>493</v>
      </c>
      <c r="CM9" s="362"/>
    </row>
    <row r="10" spans="1:96" x14ac:dyDescent="0.2">
      <c r="A10" t="s">
        <v>418</v>
      </c>
      <c r="B10" s="321"/>
      <c r="C10" s="321" t="s">
        <v>493</v>
      </c>
      <c r="D10" s="338"/>
      <c r="E10" s="345"/>
      <c r="F10" s="338"/>
      <c r="G10" s="345"/>
      <c r="H10" s="338"/>
      <c r="I10" s="345"/>
      <c r="J10" s="338"/>
      <c r="K10" s="345"/>
      <c r="L10" s="338"/>
      <c r="M10" s="345"/>
      <c r="N10" s="338"/>
      <c r="O10" s="345"/>
      <c r="P10" s="338"/>
      <c r="Q10" s="345"/>
      <c r="R10" s="338"/>
      <c r="S10" s="345"/>
      <c r="T10" s="338"/>
      <c r="U10" s="345"/>
      <c r="V10" s="339" t="s">
        <v>147</v>
      </c>
      <c r="W10" s="340">
        <v>1</v>
      </c>
      <c r="X10" s="316" t="s">
        <v>493</v>
      </c>
      <c r="Y10" t="s">
        <v>619</v>
      </c>
      <c r="Z10" t="s">
        <v>619</v>
      </c>
      <c r="AA10">
        <f>INDEX('EUROSTAT EB TJ GWh'!$J$6:$CC$146,MATCH($V10,'EUROSTAT EB TJ GWh'!$I$6:$I$146,0),MATCH(AA$7,'EUROSTAT EB TJ GWh'!$J$5:$CC$5,0))*$W10</f>
        <v>0</v>
      </c>
      <c r="AB10">
        <f>INDEX('EUROSTAT EB TJ GWh'!$J$6:$CC$146,MATCH($V10,'EUROSTAT EB TJ GWh'!$I$6:$I$146,0),MATCH(AB$7,'EUROSTAT EB TJ GWh'!$J$5:$CC$5,0))*$W10</f>
        <v>0</v>
      </c>
      <c r="AC10">
        <f>INDEX('EUROSTAT EB TJ GWh'!$J$6:$CC$146,MATCH($V10,'EUROSTAT EB TJ GWh'!$I$6:$I$146,0),MATCH(AC$7,'EUROSTAT EB TJ GWh'!$J$5:$CC$5,0))*$W10</f>
        <v>0</v>
      </c>
      <c r="AD10">
        <f>INDEX('EUROSTAT EB TJ GWh'!$J$6:$CC$146,MATCH($V10,'EUROSTAT EB TJ GWh'!$I$6:$I$146,0),MATCH(AD$7,'EUROSTAT EB TJ GWh'!$J$5:$CC$5,0))*$W10</f>
        <v>0</v>
      </c>
      <c r="AE10">
        <f>INDEX('EUROSTAT EB TJ GWh'!$J$6:$CC$146,MATCH($V10,'EUROSTAT EB TJ GWh'!$I$6:$I$146,0),MATCH(AE$7,'EUROSTAT EB TJ GWh'!$J$5:$CC$5,0))*$W10</f>
        <v>0</v>
      </c>
      <c r="AF10">
        <f>INDEX('EUROSTAT EB TJ GWh'!$J$6:$CC$146,MATCH($V10,'EUROSTAT EB TJ GWh'!$I$6:$I$146,0),MATCH(AF$7,'EUROSTAT EB TJ GWh'!$J$5:$CC$5,0))*$W10</f>
        <v>0</v>
      </c>
      <c r="AG10">
        <f>INDEX('EUROSTAT EB TJ GWh'!$J$6:$CC$146,MATCH($V10,'EUROSTAT EB TJ GWh'!$I$6:$I$146,0),MATCH(AG$7,'EUROSTAT EB TJ GWh'!$J$5:$CC$5,0))*$W10</f>
        <v>0</v>
      </c>
      <c r="AH10">
        <f>INDEX('EUROSTAT EB TJ GWh'!$J$6:$CC$146,MATCH($V10,'EUROSTAT EB TJ GWh'!$I$6:$I$146,0),MATCH(AH$7,'EUROSTAT EB TJ GWh'!$J$5:$CC$5,0))*$W10</f>
        <v>0</v>
      </c>
      <c r="AI10">
        <f>INDEX('EUROSTAT EB TJ GWh'!$J$6:$CC$146,MATCH($V10,'EUROSTAT EB TJ GWh'!$I$6:$I$146,0),MATCH(AI$7,'EUROSTAT EB TJ GWh'!$J$5:$CC$5,0))*$W10</f>
        <v>0</v>
      </c>
      <c r="AJ10">
        <f>INDEX('EUROSTAT EB TJ GWh'!$J$6:$CC$146,MATCH($V10,'EUROSTAT EB TJ GWh'!$I$6:$I$146,0),MATCH(AJ$7,'EUROSTAT EB TJ GWh'!$J$5:$CC$5,0))*$W10</f>
        <v>0</v>
      </c>
      <c r="AK10">
        <f>INDEX('EUROSTAT EB TJ GWh'!$J$6:$CC$146,MATCH($V10,'EUROSTAT EB TJ GWh'!$I$6:$I$146,0),MATCH(AK$7,'EUROSTAT EB TJ GWh'!$J$5:$CC$5,0))*$W10</f>
        <v>0</v>
      </c>
      <c r="AL10">
        <f>INDEX('EUROSTAT EB TJ GWh'!$J$6:$CC$146,MATCH($V10,'EUROSTAT EB TJ GWh'!$I$6:$I$146,0),MATCH(AL$7,'EUROSTAT EB TJ GWh'!$J$5:$CC$5,0))*$W10</f>
        <v>0</v>
      </c>
      <c r="AM10">
        <f>INDEX('EUROSTAT EB TJ GWh'!$J$6:$CC$146,MATCH($V10,'EUROSTAT EB TJ GWh'!$I$6:$I$146,0),MATCH(AM$7,'EUROSTAT EB TJ GWh'!$J$5:$CC$5,0))*$W10</f>
        <v>0</v>
      </c>
      <c r="AN10">
        <f>INDEX('EUROSTAT EB TJ GWh'!$J$6:$CC$146,MATCH($V10,'EUROSTAT EB TJ GWh'!$I$6:$I$146,0),MATCH(AN$7,'EUROSTAT EB TJ GWh'!$J$5:$CC$5,0))*$W10</f>
        <v>0</v>
      </c>
      <c r="AO10">
        <f>INDEX('EUROSTAT EB TJ GWh'!$J$6:$CC$146,MATCH($V10,'EUROSTAT EB TJ GWh'!$I$6:$I$146,0),MATCH(AO$7,'EUROSTAT EB TJ GWh'!$J$5:$CC$5,0))*$W10</f>
        <v>0</v>
      </c>
      <c r="AP10">
        <f>INDEX('EUROSTAT EB TJ GWh'!$J$6:$CC$146,MATCH($V10,'EUROSTAT EB TJ GWh'!$I$6:$I$146,0),MATCH(AP$7,'EUROSTAT EB TJ GWh'!$J$5:$CC$5,0))*$W10</f>
        <v>1002477.3436799999</v>
      </c>
      <c r="AQ10" t="s">
        <v>619</v>
      </c>
      <c r="AR10">
        <f>INDEX('EUROSTAT EB TJ GWh'!$J$6:$CC$146,MATCH($V10,'EUROSTAT EB TJ GWh'!$I$6:$I$146,0),MATCH(AR$7,'EUROSTAT EB TJ GWh'!$J$5:$CC$5,0))*$W10</f>
        <v>31885.957043999999</v>
      </c>
      <c r="AS10">
        <f>INDEX('EUROSTAT EB TJ GWh'!$J$6:$CC$146,MATCH($V10,'EUROSTAT EB TJ GWh'!$I$6:$I$146,0),MATCH(AS$7,'EUROSTAT EB TJ GWh'!$J$5:$CC$5,0))*$W10</f>
        <v>5822.8758360000002</v>
      </c>
      <c r="AT10">
        <f>INDEX('EUROSTAT EB TJ GWh'!$J$6:$CC$146,MATCH($V10,'EUROSTAT EB TJ GWh'!$I$6:$I$146,0),MATCH(AT$7,'EUROSTAT EB TJ GWh'!$J$5:$CC$5,0))*$W10</f>
        <v>0</v>
      </c>
      <c r="AU10">
        <f>INDEX('EUROSTAT EB TJ GWh'!$J$6:$CC$146,MATCH($V10,'EUROSTAT EB TJ GWh'!$I$6:$I$146,0),MATCH(AU$7,'EUROSTAT EB TJ GWh'!$J$5:$CC$5,0))*$W10</f>
        <v>10256.82264</v>
      </c>
      <c r="AV10">
        <f>INDEX('EUROSTAT EB TJ GWh'!$J$6:$CC$146,MATCH($V10,'EUROSTAT EB TJ GWh'!$I$6:$I$146,0),MATCH(AV$7,'EUROSTAT EB TJ GWh'!$J$5:$CC$5,0))*$W10</f>
        <v>0</v>
      </c>
      <c r="AW10">
        <f>INDEX('EUROSTAT EB TJ GWh'!$J$6:$CC$146,MATCH($V10,'EUROSTAT EB TJ GWh'!$I$6:$I$146,0),MATCH(AW$7,'EUROSTAT EB TJ GWh'!$J$5:$CC$5,0))*$W10</f>
        <v>0</v>
      </c>
      <c r="AX10">
        <f>INDEX('EUROSTAT EB TJ GWh'!$J$6:$CC$146,MATCH($V10,'EUROSTAT EB TJ GWh'!$I$6:$I$146,0),MATCH(AX$7,'EUROSTAT EB TJ GWh'!$J$5:$CC$5,0))*$W10</f>
        <v>0</v>
      </c>
      <c r="AY10">
        <f>INDEX('EUROSTAT EB TJ GWh'!$J$6:$CC$146,MATCH($V10,'EUROSTAT EB TJ GWh'!$I$6:$I$146,0),MATCH(AY$7,'EUROSTAT EB TJ GWh'!$J$5:$CC$5,0))*$W10</f>
        <v>0</v>
      </c>
      <c r="AZ10">
        <f>INDEX('EUROSTAT EB TJ GWh'!$J$6:$CC$146,MATCH($V10,'EUROSTAT EB TJ GWh'!$I$6:$I$146,0),MATCH(AZ$7,'EUROSTAT EB TJ GWh'!$J$5:$CC$5,0))*$W10</f>
        <v>0</v>
      </c>
      <c r="BA10">
        <f>INDEX('EUROSTAT EB TJ GWh'!$J$6:$CC$146,MATCH($V10,'EUROSTAT EB TJ GWh'!$I$6:$I$146,0),MATCH(BA$7,'EUROSTAT EB TJ GWh'!$J$5:$CC$5,0))*$W10</f>
        <v>0</v>
      </c>
      <c r="BB10">
        <f>INDEX('EUROSTAT EB TJ GWh'!$J$6:$CC$146,MATCH($V10,'EUROSTAT EB TJ GWh'!$I$6:$I$146,0),MATCH(BB$7,'EUROSTAT EB TJ GWh'!$J$5:$CC$5,0))*$W10</f>
        <v>0</v>
      </c>
      <c r="BC10">
        <f>INDEX('EUROSTAT EB TJ GWh'!$J$6:$CC$146,MATCH($V10,'EUROSTAT EB TJ GWh'!$I$6:$I$146,0),MATCH(BC$7,'EUROSTAT EB TJ GWh'!$J$5:$CC$5,0))*$W10</f>
        <v>0</v>
      </c>
      <c r="BD10">
        <f>INDEX('EUROSTAT EB TJ GWh'!$J$6:$CC$146,MATCH($V10,'EUROSTAT EB TJ GWh'!$I$6:$I$146,0),MATCH(BD$7,'EUROSTAT EB TJ GWh'!$J$5:$CC$5,0))*$W10</f>
        <v>0</v>
      </c>
      <c r="BE10">
        <f>INDEX('EUROSTAT EB TJ GWh'!$J$6:$CC$146,MATCH($V10,'EUROSTAT EB TJ GWh'!$I$6:$I$146,0),MATCH(BE$7,'EUROSTAT EB TJ GWh'!$J$5:$CC$5,0))*$W10</f>
        <v>0</v>
      </c>
      <c r="BF10">
        <f>INDEX('EUROSTAT EB TJ GWh'!$J$6:$CC$146,MATCH($V10,'EUROSTAT EB TJ GWh'!$I$6:$I$146,0),MATCH(BF$7,'EUROSTAT EB TJ GWh'!$J$5:$CC$5,0))*$W10</f>
        <v>0</v>
      </c>
      <c r="BG10">
        <f>INDEX('EUROSTAT EB TJ GWh'!$J$6:$CC$146,MATCH($V10,'EUROSTAT EB TJ GWh'!$I$6:$I$146,0),MATCH(BG$7,'EUROSTAT EB TJ GWh'!$J$5:$CC$5,0))*$W10</f>
        <v>0</v>
      </c>
      <c r="BH10">
        <f>INDEX('EUROSTAT EB TJ GWh'!$J$6:$CC$146,MATCH($V10,'EUROSTAT EB TJ GWh'!$I$6:$I$146,0),MATCH(BH$7,'EUROSTAT EB TJ GWh'!$J$5:$CC$5,0))*$W10</f>
        <v>0</v>
      </c>
      <c r="BI10">
        <f>INDEX('EUROSTAT EB TJ GWh'!$J$6:$CC$146,MATCH($V10,'EUROSTAT EB TJ GWh'!$I$6:$I$146,0),MATCH(BI$7,'EUROSTAT EB TJ GWh'!$J$5:$CC$5,0))*$W10</f>
        <v>0</v>
      </c>
      <c r="BJ10">
        <f>INDEX('EUROSTAT EB TJ GWh'!$J$6:$CC$146,MATCH($V10,'EUROSTAT EB TJ GWh'!$I$6:$I$146,0),MATCH(BJ$7,'EUROSTAT EB TJ GWh'!$J$5:$CC$5,0))*$W10</f>
        <v>0</v>
      </c>
      <c r="BK10">
        <f>INDEX('EUROSTAT EB TJ GWh'!$J$6:$CC$146,MATCH($V10,'EUROSTAT EB TJ GWh'!$I$6:$I$146,0),MATCH(BK$7,'EUROSTAT EB TJ GWh'!$J$5:$CC$5,0))*$W10</f>
        <v>0</v>
      </c>
      <c r="BL10">
        <f>INDEX('EUROSTAT EB TJ GWh'!$J$6:$CC$146,MATCH($V10,'EUROSTAT EB TJ GWh'!$I$6:$I$146,0),MATCH(BL$7,'EUROSTAT EB TJ GWh'!$J$5:$CC$5,0))*$W10</f>
        <v>0</v>
      </c>
      <c r="BM10">
        <f>INDEX('EUROSTAT EB TJ GWh'!$J$6:$CC$146,MATCH($V10,'EUROSTAT EB TJ GWh'!$I$6:$I$146,0),MATCH(BM$7,'EUROSTAT EB TJ GWh'!$J$5:$CC$5,0))*$W10</f>
        <v>0</v>
      </c>
      <c r="BN10">
        <f>INDEX('EUROSTAT EB TJ GWh'!$J$6:$CC$146,MATCH($V10,'EUROSTAT EB TJ GWh'!$I$6:$I$146,0),MATCH(BN$7,'EUROSTAT EB TJ GWh'!$J$5:$CC$5,0))*$W10</f>
        <v>0</v>
      </c>
      <c r="BO10">
        <f>INDEX('EUROSTAT EB TJ GWh'!$J$6:$CC$146,MATCH($V10,'EUROSTAT EB TJ GWh'!$I$6:$I$146,0),MATCH(BO$7,'EUROSTAT EB TJ GWh'!$J$5:$CC$5,0))*$W10</f>
        <v>32153.242356000002</v>
      </c>
      <c r="BP10">
        <f>INDEX('EUROSTAT EB TJ GWh'!$J$6:$CC$146,MATCH($V10,'EUROSTAT EB TJ GWh'!$I$6:$I$146,0),MATCH(BP$7,'EUROSTAT EB TJ GWh'!$J$5:$CC$5,0))*$W10</f>
        <v>28513.280304000004</v>
      </c>
      <c r="BQ10">
        <f>INDEX('EUROSTAT EB TJ GWh'!$J$6:$CC$146,MATCH($V10,'EUROSTAT EB TJ GWh'!$I$6:$I$146,0),MATCH(BQ$7,'EUROSTAT EB TJ GWh'!$J$5:$CC$5,0))*$W10</f>
        <v>60292.013400000003</v>
      </c>
      <c r="BR10">
        <f>INDEX('EUROSTAT EB TJ GWh'!$J$6:$CC$146,MATCH($V10,'EUROSTAT EB TJ GWh'!$I$6:$I$146,0),MATCH(BR$7,'EUROSTAT EB TJ GWh'!$J$5:$CC$5,0))*$W10</f>
        <v>14903.668224000001</v>
      </c>
      <c r="BS10">
        <f>INDEX('EUROSTAT EB TJ GWh'!$J$6:$CC$146,MATCH($V10,'EUROSTAT EB TJ GWh'!$I$6:$I$146,0),MATCH(BS$7,'EUROSTAT EB TJ GWh'!$J$5:$CC$5,0))*$W10+INDEX('EUROSTAT EB TJ GWh'!$J$6:$CC$146,MATCH($V10,'EUROSTAT EB TJ GWh'!$I$6:$I$146,0),MATCH(BS$6,'EUROSTAT EB TJ GWh'!$J$5:$CC$5,0))*$W10</f>
        <v>0</v>
      </c>
      <c r="BT10">
        <f>INDEX('EUROSTAT EB TJ GWh'!$J$6:$CC$146,MATCH($V10,'EUROSTAT EB TJ GWh'!$I$6:$I$146,0),MATCH(BT$7,'EUROSTAT EB TJ GWh'!$J$5:$CC$5,0))*$W10+INDEX('EUROSTAT EB TJ GWh'!$J$6:$CC$146,MATCH($V10,'EUROSTAT EB TJ GWh'!$I$6:$I$146,0),MATCH(BT$6,'EUROSTAT EB TJ GWh'!$J$5:$CC$5,0))*$W10</f>
        <v>72827.711280000003</v>
      </c>
      <c r="BU10">
        <f>INDEX('EUROSTAT EB TJ GWh'!$J$6:$CC$146,MATCH($V10,'EUROSTAT EB TJ GWh'!$I$6:$I$146,0),MATCH(BU$7,'EUROSTAT EB TJ GWh'!$J$5:$CC$5,0))*$W10</f>
        <v>1673.0871480000001</v>
      </c>
      <c r="BV10">
        <v>0</v>
      </c>
      <c r="BW10">
        <f>INDEX('EUROSTAT EB TJ GWh'!$J$6:$CC$146,MATCH($V10,'EUROSTAT EB TJ GWh'!$I$6:$I$146,0),MATCH(BW$7,'EUROSTAT EB TJ GWh'!$J$5:$CC$5,0))*$W10</f>
        <v>0</v>
      </c>
      <c r="BX10">
        <v>0</v>
      </c>
      <c r="BY10">
        <v>0</v>
      </c>
      <c r="BZ10">
        <f>INDEX('EUROSTAT EB TJ GWh'!$J$6:$CC$146,MATCH($V10,'EUROSTAT EB TJ GWh'!$I$6:$I$146,0),MATCH(BZ$7,'EUROSTAT EB TJ GWh'!$J$5:$CC$5,0))*$W10</f>
        <v>38112.859080000002</v>
      </c>
      <c r="CA10">
        <f>INDEX('EUROSTAT EB TJ GWh'!$J$6:$CC$146,MATCH($V10,'EUROSTAT EB TJ GWh'!$I$6:$I$146,0),MATCH(CA$7,'EUROSTAT EB TJ GWh'!$J$5:$CC$5,0))*$W10</f>
        <v>267.07597199999998</v>
      </c>
      <c r="CB10">
        <f>INDEX('EUROSTAT EB TJ GWh'!$J$6:$CC$146,MATCH($V10,'EUROSTAT EB TJ GWh'!$I$6:$I$146,0),MATCH(CB$7,'EUROSTAT EB TJ GWh'!$J$5:$CC$5,0))*$W10</f>
        <v>5563.9222559999998</v>
      </c>
      <c r="CC10">
        <f>INDEX('EUROSTAT EB TJ GWh'!$J$6:$CC$146,MATCH($V10,'EUROSTAT EB TJ GWh'!$I$6:$I$146,0),MATCH(CC$7,'EUROSTAT EB TJ GWh'!$J$5:$CC$5,0))*$W10</f>
        <v>19207.656756</v>
      </c>
      <c r="CD10">
        <f>INDEX('EUROSTAT EB TJ GWh'!$J$6:$CC$146,MATCH($V10,'EUROSTAT EB TJ GWh'!$I$6:$I$146,0),MATCH(CD$7,'EUROSTAT EB TJ GWh'!$J$5:$CC$5,0))*$W10</f>
        <v>1207.0125720000001</v>
      </c>
      <c r="CE10">
        <f>INDEX('EUROSTAT EB TJ GWh'!$J$6:$CC$146,MATCH($V10,'EUROSTAT EB TJ GWh'!$I$6:$I$146,0),MATCH(CE$7,'EUROSTAT EB TJ GWh'!$J$5:$CC$5,0))*$W10</f>
        <v>0</v>
      </c>
      <c r="CF10">
        <f>INDEX('EUROSTAT EB TJ GWh'!$J$6:$CC$146,MATCH($V10,'EUROSTAT EB TJ GWh'!$I$6:$I$146,0),MATCH(CF$7,'EUROSTAT EB TJ GWh'!$J$5:$CC$5,0))*$W10</f>
        <v>41428.553472</v>
      </c>
      <c r="CG10">
        <v>0</v>
      </c>
      <c r="CH10">
        <f>INDEX('EUROSTAT EB TJ GWh'!$J$6:$CC$146,MATCH($V10,'EUROSTAT EB TJ GWh'!$I$6:$I$146,0),MATCH(CH$7,'EUROSTAT EB TJ GWh'!$J$5:$CC$5,0))*$W10</f>
        <v>0</v>
      </c>
      <c r="CI10">
        <f>INDEX('EUROSTAT EB TJ GWh'!$J$6:$CC$146,MATCH($V10,'EUROSTAT EB TJ GWh'!$I$6:$I$146,0),MATCH(CI$7,'EUROSTAT EB TJ GWh'!$J$5:$CC$5,0))*$W10</f>
        <v>9031.1788080000006</v>
      </c>
      <c r="CJ10">
        <f>INDEX('EUROSTAT EB TJ GWh'!$J$6:$CC$146,MATCH($V10,'EUROSTAT EB TJ GWh'!$I$6:$I$146,0),MATCH(CJ$7,'EUROSTAT EB TJ GWh'!$J$5:$CC$5,0))*$W10</f>
        <v>1386507.0519360001</v>
      </c>
      <c r="CK10">
        <f>SUM(BO10,BQ10:BW10,CA10:CF10)</f>
        <v>249523.943436</v>
      </c>
      <c r="CL10" s="316" t="s">
        <v>493</v>
      </c>
      <c r="CM10" s="364">
        <f>SUM(Y10:CI10)-CJ10</f>
        <v>-10882.791108000325</v>
      </c>
      <c r="CN10" s="293">
        <f>INDEX('EUROSTAT EB TJ GWh'!$J$6:$CC$146,MATCH($V10,'EUROSTAT EB TJ GWh'!$I$6:$I$146,0),MATCH(CN$7,'EUROSTAT EB TJ GWh'!$J$5:$CC$5,0))*$W10</f>
        <v>10882.916712000002</v>
      </c>
      <c r="CO10" s="293">
        <f>CN10+CM10</f>
        <v>0.12560399967696867</v>
      </c>
    </row>
    <row r="11" spans="1:96" x14ac:dyDescent="0.2">
      <c r="A11" t="s">
        <v>152</v>
      </c>
      <c r="B11" s="321"/>
      <c r="C11" s="321" t="s">
        <v>493</v>
      </c>
      <c r="D11" s="338"/>
      <c r="E11" s="345"/>
      <c r="F11" s="338"/>
      <c r="G11" s="345"/>
      <c r="H11" s="338"/>
      <c r="I11" s="345"/>
      <c r="J11" s="338"/>
      <c r="K11" s="345"/>
      <c r="L11" s="338"/>
      <c r="M11" s="345"/>
      <c r="N11" s="338"/>
      <c r="O11" s="345"/>
      <c r="P11" s="338"/>
      <c r="Q11" s="345"/>
      <c r="R11" s="338"/>
      <c r="S11" s="345"/>
      <c r="T11" s="338"/>
      <c r="U11" s="345"/>
      <c r="V11" s="341" t="s">
        <v>152</v>
      </c>
      <c r="W11" s="340">
        <v>1</v>
      </c>
      <c r="X11" s="316" t="s">
        <v>493</v>
      </c>
      <c r="Y11" t="s">
        <v>619</v>
      </c>
      <c r="Z11" t="s">
        <v>619</v>
      </c>
      <c r="AA11">
        <f>INDEX('EUROSTAT EB TJ GWh'!$J$6:$CC$146,MATCH($V11,'EUROSTAT EB TJ GWh'!$I$6:$I$146,0),MATCH(AA$7,'EUROSTAT EB TJ GWh'!$J$5:$CC$5,0))*$W11</f>
        <v>1457.6344200000001</v>
      </c>
      <c r="AB11">
        <f>INDEX('EUROSTAT EB TJ GWh'!$J$6:$CC$146,MATCH($V11,'EUROSTAT EB TJ GWh'!$I$6:$I$146,0),MATCH(AB$7,'EUROSTAT EB TJ GWh'!$J$5:$CC$5,0))*$W11</f>
        <v>123105.150288</v>
      </c>
      <c r="AC11">
        <f>INDEX('EUROSTAT EB TJ GWh'!$J$6:$CC$146,MATCH($V11,'EUROSTAT EB TJ GWh'!$I$6:$I$146,0),MATCH(AC$7,'EUROSTAT EB TJ GWh'!$J$5:$CC$5,0))*$W11</f>
        <v>150153.80421600002</v>
      </c>
      <c r="AD11">
        <f>INDEX('EUROSTAT EB TJ GWh'!$J$6:$CC$146,MATCH($V11,'EUROSTAT EB TJ GWh'!$I$6:$I$146,0),MATCH(AD$7,'EUROSTAT EB TJ GWh'!$J$5:$CC$5,0))*$W11</f>
        <v>0</v>
      </c>
      <c r="AE11">
        <f>INDEX('EUROSTAT EB TJ GWh'!$J$6:$CC$146,MATCH($V11,'EUROSTAT EB TJ GWh'!$I$6:$I$146,0),MATCH(AE$7,'EUROSTAT EB TJ GWh'!$J$5:$CC$5,0))*$W11</f>
        <v>195.35608800000003</v>
      </c>
      <c r="AF11">
        <f>INDEX('EUROSTAT EB TJ GWh'!$J$6:$CC$146,MATCH($V11,'EUROSTAT EB TJ GWh'!$I$6:$I$146,0),MATCH(AF$7,'EUROSTAT EB TJ GWh'!$J$5:$CC$5,0))*$W11</f>
        <v>0</v>
      </c>
      <c r="AG11">
        <f>INDEX('EUROSTAT EB TJ GWh'!$J$6:$CC$146,MATCH($V11,'EUROSTAT EB TJ GWh'!$I$6:$I$146,0),MATCH(AG$7,'EUROSTAT EB TJ GWh'!$J$5:$CC$5,0))*$W11</f>
        <v>2958.4347480000001</v>
      </c>
      <c r="AH11">
        <f>INDEX('EUROSTAT EB TJ GWh'!$J$6:$CC$146,MATCH($V11,'EUROSTAT EB TJ GWh'!$I$6:$I$146,0),MATCH(AH$7,'EUROSTAT EB TJ GWh'!$J$5:$CC$5,0))*$W11</f>
        <v>0</v>
      </c>
      <c r="AI11">
        <f>INDEX('EUROSTAT EB TJ GWh'!$J$6:$CC$146,MATCH($V11,'EUROSTAT EB TJ GWh'!$I$6:$I$146,0),MATCH(AI$7,'EUROSTAT EB TJ GWh'!$J$5:$CC$5,0))*$W11</f>
        <v>0</v>
      </c>
      <c r="AJ11">
        <f>INDEX('EUROSTAT EB TJ GWh'!$J$6:$CC$146,MATCH($V11,'EUROSTAT EB TJ GWh'!$I$6:$I$146,0),MATCH(AJ$7,'EUROSTAT EB TJ GWh'!$J$5:$CC$5,0))*$W11</f>
        <v>862.60640400000011</v>
      </c>
      <c r="AK11">
        <f>INDEX('EUROSTAT EB TJ GWh'!$J$6:$CC$146,MATCH($V11,'EUROSTAT EB TJ GWh'!$I$6:$I$146,0),MATCH(AK$7,'EUROSTAT EB TJ GWh'!$J$5:$CC$5,0))*$W11</f>
        <v>0</v>
      </c>
      <c r="AL11">
        <f>INDEX('EUROSTAT EB TJ GWh'!$J$6:$CC$146,MATCH($V11,'EUROSTAT EB TJ GWh'!$I$6:$I$146,0),MATCH(AL$7,'EUROSTAT EB TJ GWh'!$J$5:$CC$5,0))*$W11</f>
        <v>0</v>
      </c>
      <c r="AM11">
        <f>INDEX('EUROSTAT EB TJ GWh'!$J$6:$CC$146,MATCH($V11,'EUROSTAT EB TJ GWh'!$I$6:$I$146,0),MATCH(AM$7,'EUROSTAT EB TJ GWh'!$J$5:$CC$5,0))*$W11</f>
        <v>0</v>
      </c>
      <c r="AN11">
        <f>INDEX('EUROSTAT EB TJ GWh'!$J$6:$CC$146,MATCH($V11,'EUROSTAT EB TJ GWh'!$I$6:$I$146,0),MATCH(AN$7,'EUROSTAT EB TJ GWh'!$J$5:$CC$5,0))*$W11</f>
        <v>0</v>
      </c>
      <c r="AO11">
        <f>INDEX('EUROSTAT EB TJ GWh'!$J$6:$CC$146,MATCH($V11,'EUROSTAT EB TJ GWh'!$I$6:$I$146,0),MATCH(AO$7,'EUROSTAT EB TJ GWh'!$J$5:$CC$5,0))*$W11</f>
        <v>0</v>
      </c>
      <c r="AP11">
        <f>INDEX('EUROSTAT EB TJ GWh'!$J$6:$CC$146,MATCH($V11,'EUROSTAT EB TJ GWh'!$I$6:$I$146,0),MATCH(AP$7,'EUROSTAT EB TJ GWh'!$J$5:$CC$5,0))*$W11</f>
        <v>1778943.4777800001</v>
      </c>
      <c r="AQ11" t="s">
        <v>619</v>
      </c>
      <c r="AR11">
        <f>INDEX('EUROSTAT EB TJ GWh'!$J$6:$CC$146,MATCH($V11,'EUROSTAT EB TJ GWh'!$I$6:$I$146,0),MATCH(AR$7,'EUROSTAT EB TJ GWh'!$J$5:$CC$5,0))*$W11</f>
        <v>2461075.9418520001</v>
      </c>
      <c r="AS11">
        <f>INDEX('EUROSTAT EB TJ GWh'!$J$6:$CC$146,MATCH($V11,'EUROSTAT EB TJ GWh'!$I$6:$I$146,0),MATCH(AS$7,'EUROSTAT EB TJ GWh'!$J$5:$CC$5,0))*$W11</f>
        <v>209693.24031600001</v>
      </c>
      <c r="AT11">
        <f>INDEX('EUROSTAT EB TJ GWh'!$J$6:$CC$146,MATCH($V11,'EUROSTAT EB TJ GWh'!$I$6:$I$146,0),MATCH(AT$7,'EUROSTAT EB TJ GWh'!$J$5:$CC$5,0))*$W11</f>
        <v>0</v>
      </c>
      <c r="AU11">
        <f>INDEX('EUROSTAT EB TJ GWh'!$J$6:$CC$146,MATCH($V11,'EUROSTAT EB TJ GWh'!$I$6:$I$146,0),MATCH(AU$7,'EUROSTAT EB TJ GWh'!$J$5:$CC$5,0))*$W11</f>
        <v>37545.631415999997</v>
      </c>
      <c r="AV11">
        <f>INDEX('EUROSTAT EB TJ GWh'!$J$6:$CC$146,MATCH($V11,'EUROSTAT EB TJ GWh'!$I$6:$I$146,0),MATCH(AV$7,'EUROSTAT EB TJ GWh'!$J$5:$CC$5,0))*$W11</f>
        <v>0</v>
      </c>
      <c r="AW11">
        <f>INDEX('EUROSTAT EB TJ GWh'!$J$6:$CC$146,MATCH($V11,'EUROSTAT EB TJ GWh'!$I$6:$I$146,0),MATCH(AW$7,'EUROSTAT EB TJ GWh'!$J$5:$CC$5,0))*$W11</f>
        <v>0</v>
      </c>
      <c r="AX11">
        <f>INDEX('EUROSTAT EB TJ GWh'!$J$6:$CC$146,MATCH($V11,'EUROSTAT EB TJ GWh'!$I$6:$I$146,0),MATCH(AX$7,'EUROSTAT EB TJ GWh'!$J$5:$CC$5,0))*$W11</f>
        <v>0</v>
      </c>
      <c r="AY11">
        <f>INDEX('EUROSTAT EB TJ GWh'!$J$6:$CC$146,MATCH($V11,'EUROSTAT EB TJ GWh'!$I$6:$I$146,0),MATCH(AY$7,'EUROSTAT EB TJ GWh'!$J$5:$CC$5,0))*$W11</f>
        <v>149321.552112</v>
      </c>
      <c r="AZ11">
        <f>INDEX('EUROSTAT EB TJ GWh'!$J$6:$CC$146,MATCH($V11,'EUROSTAT EB TJ GWh'!$I$6:$I$146,0),MATCH(AZ$7,'EUROSTAT EB TJ GWh'!$J$5:$CC$5,0))*$W11</f>
        <v>312435.88880400005</v>
      </c>
      <c r="BA11">
        <f>INDEX('EUROSTAT EB TJ GWh'!$J$6:$CC$146,MATCH($V11,'EUROSTAT EB TJ GWh'!$I$6:$I$146,0),MATCH(BA$7,'EUROSTAT EB TJ GWh'!$J$5:$CC$5,0))*$W11</f>
        <v>0</v>
      </c>
      <c r="BB11">
        <f>INDEX('EUROSTAT EB TJ GWh'!$J$6:$CC$146,MATCH($V11,'EUROSTAT EB TJ GWh'!$I$6:$I$146,0),MATCH(BB$7,'EUROSTAT EB TJ GWh'!$J$5:$CC$5,0))*$W11</f>
        <v>0</v>
      </c>
      <c r="BC11">
        <f>INDEX('EUROSTAT EB TJ GWh'!$J$6:$CC$146,MATCH($V11,'EUROSTAT EB TJ GWh'!$I$6:$I$146,0),MATCH(BC$7,'EUROSTAT EB TJ GWh'!$J$5:$CC$5,0))*$W11</f>
        <v>149849.96814000001</v>
      </c>
      <c r="BD11">
        <f>INDEX('EUROSTAT EB TJ GWh'!$J$6:$CC$146,MATCH($V11,'EUROSTAT EB TJ GWh'!$I$6:$I$146,0),MATCH(BD$7,'EUROSTAT EB TJ GWh'!$J$5:$CC$5,0))*$W11</f>
        <v>17297.010576000001</v>
      </c>
      <c r="BE11">
        <f>INDEX('EUROSTAT EB TJ GWh'!$J$6:$CC$146,MATCH($V11,'EUROSTAT EB TJ GWh'!$I$6:$I$146,0),MATCH(BE$7,'EUROSTAT EB TJ GWh'!$J$5:$CC$5,0))*$W11</f>
        <v>553395.73283999995</v>
      </c>
      <c r="BF11">
        <f>INDEX('EUROSTAT EB TJ GWh'!$J$6:$CC$146,MATCH($V11,'EUROSTAT EB TJ GWh'!$I$6:$I$146,0),MATCH(BF$7,'EUROSTAT EB TJ GWh'!$J$5:$CC$5,0))*$W11</f>
        <v>480063.76336800004</v>
      </c>
      <c r="BG11">
        <f>INDEX('EUROSTAT EB TJ GWh'!$J$6:$CC$146,MATCH($V11,'EUROSTAT EB TJ GWh'!$I$6:$I$146,0),MATCH(BG$7,'EUROSTAT EB TJ GWh'!$J$5:$CC$5,0))*$W11</f>
        <v>1009495.3415760001</v>
      </c>
      <c r="BH11">
        <f>INDEX('EUROSTAT EB TJ GWh'!$J$6:$CC$146,MATCH($V11,'EUROSTAT EB TJ GWh'!$I$6:$I$146,0),MATCH(BH$7,'EUROSTAT EB TJ GWh'!$J$5:$CC$5,0))*$W11</f>
        <v>84107.871576000005</v>
      </c>
      <c r="BI11">
        <f>INDEX('EUROSTAT EB TJ GWh'!$J$6:$CC$146,MATCH($V11,'EUROSTAT EB TJ GWh'!$I$6:$I$146,0),MATCH(BI$7,'EUROSTAT EB TJ GWh'!$J$5:$CC$5,0))*$W11</f>
        <v>64690.665479999996</v>
      </c>
      <c r="BJ11">
        <f>INDEX('EUROSTAT EB TJ GWh'!$J$6:$CC$146,MATCH($V11,'EUROSTAT EB TJ GWh'!$I$6:$I$146,0),MATCH(BJ$7,'EUROSTAT EB TJ GWh'!$J$5:$CC$5,0))*$W11</f>
        <v>14593.551948</v>
      </c>
      <c r="BK11">
        <f>INDEX('EUROSTAT EB TJ GWh'!$J$6:$CC$146,MATCH($V11,'EUROSTAT EB TJ GWh'!$I$6:$I$146,0),MATCH(BK$7,'EUROSTAT EB TJ GWh'!$J$5:$CC$5,0))*$W11</f>
        <v>5849.0433360000006</v>
      </c>
      <c r="BL11">
        <f>INDEX('EUROSTAT EB TJ GWh'!$J$6:$CC$146,MATCH($V11,'EUROSTAT EB TJ GWh'!$I$6:$I$146,0),MATCH(BL$7,'EUROSTAT EB TJ GWh'!$J$5:$CC$5,0))*$W11</f>
        <v>58864.775148000001</v>
      </c>
      <c r="BM11">
        <f>INDEX('EUROSTAT EB TJ GWh'!$J$6:$CC$146,MATCH($V11,'EUROSTAT EB TJ GWh'!$I$6:$I$146,0),MATCH(BM$7,'EUROSTAT EB TJ GWh'!$J$5:$CC$5,0))*$W11</f>
        <v>605729.93734800001</v>
      </c>
      <c r="BN11">
        <f>INDEX('EUROSTAT EB TJ GWh'!$J$6:$CC$146,MATCH($V11,'EUROSTAT EB TJ GWh'!$I$6:$I$146,0),MATCH(BN$7,'EUROSTAT EB TJ GWh'!$J$5:$CC$5,0))*$W11</f>
        <v>0</v>
      </c>
      <c r="BO11">
        <f>INDEX('EUROSTAT EB TJ GWh'!$J$6:$CC$146,MATCH($V11,'EUROSTAT EB TJ GWh'!$I$6:$I$146,0),MATCH(BO$7,'EUROSTAT EB TJ GWh'!$J$5:$CC$5,0))*$W11</f>
        <v>8033.6737080000003</v>
      </c>
      <c r="BP11">
        <f>INDEX('EUROSTAT EB TJ GWh'!$J$6:$CC$146,MATCH($V11,'EUROSTAT EB TJ GWh'!$I$6:$I$146,0),MATCH(BP$7,'EUROSTAT EB TJ GWh'!$J$5:$CC$5,0))*$W11</f>
        <v>7124.1751439999998</v>
      </c>
      <c r="BQ11">
        <f>INDEX('EUROSTAT EB TJ GWh'!$J$6:$CC$146,MATCH($V11,'EUROSTAT EB TJ GWh'!$I$6:$I$146,0),MATCH(BQ$7,'EUROSTAT EB TJ GWh'!$J$5:$CC$5,0))*$W11</f>
        <v>15500.998980000002</v>
      </c>
      <c r="BR11">
        <f>INDEX('EUROSTAT EB TJ GWh'!$J$6:$CC$146,MATCH($V11,'EUROSTAT EB TJ GWh'!$I$6:$I$146,0),MATCH(BR$7,'EUROSTAT EB TJ GWh'!$J$5:$CC$5,0))*$W11</f>
        <v>0</v>
      </c>
      <c r="BS11">
        <f>INDEX('EUROSTAT EB TJ GWh'!$J$6:$CC$146,MATCH($V11,'EUROSTAT EB TJ GWh'!$I$6:$I$146,0),MATCH(BS$7,'EUROSTAT EB TJ GWh'!$J$5:$CC$5,0))*$W11+INDEX('EUROSTAT EB TJ GWh'!$J$6:$CC$146,MATCH($V11,'EUROSTAT EB TJ GWh'!$I$6:$I$146,0),MATCH(BS$6,'EUROSTAT EB TJ GWh'!$J$5:$CC$5,0))*$W11</f>
        <v>9063.7939800000004</v>
      </c>
      <c r="BT11">
        <f>INDEX('EUROSTAT EB TJ GWh'!$J$6:$CC$146,MATCH($V11,'EUROSTAT EB TJ GWh'!$I$6:$I$146,0),MATCH(BT$7,'EUROSTAT EB TJ GWh'!$J$5:$CC$5,0))*$W11+INDEX('EUROSTAT EB TJ GWh'!$J$6:$CC$146,MATCH($V11,'EUROSTAT EB TJ GWh'!$I$6:$I$146,0),MATCH(BT$6,'EUROSTAT EB TJ GWh'!$J$5:$CC$5,0))*$W11</f>
        <v>0</v>
      </c>
      <c r="BU11">
        <f>INDEX('EUROSTAT EB TJ GWh'!$J$6:$CC$146,MATCH($V11,'EUROSTAT EB TJ GWh'!$I$6:$I$146,0),MATCH(BU$7,'EUROSTAT EB TJ GWh'!$J$5:$CC$5,0))*$W11</f>
        <v>0</v>
      </c>
      <c r="BV11">
        <v>0</v>
      </c>
      <c r="BW11">
        <f>INDEX('EUROSTAT EB TJ GWh'!$J$6:$CC$146,MATCH($V11,'EUROSTAT EB TJ GWh'!$I$6:$I$146,0),MATCH(BW$7,'EUROSTAT EB TJ GWh'!$J$5:$CC$5,0))*$W11</f>
        <v>270.006732</v>
      </c>
      <c r="BX11">
        <v>0</v>
      </c>
      <c r="BY11">
        <v>0</v>
      </c>
      <c r="BZ11">
        <f>INDEX('EUROSTAT EB TJ GWh'!$J$6:$CC$146,MATCH($V11,'EUROSTAT EB TJ GWh'!$I$6:$I$146,0),MATCH(BZ$7,'EUROSTAT EB TJ GWh'!$J$5:$CC$5,0))*$W11</f>
        <v>0</v>
      </c>
      <c r="CA11">
        <f>INDEX('EUROSTAT EB TJ GWh'!$J$6:$CC$146,MATCH($V11,'EUROSTAT EB TJ GWh'!$I$6:$I$146,0),MATCH(CA$7,'EUROSTAT EB TJ GWh'!$J$5:$CC$5,0))*$W11</f>
        <v>0</v>
      </c>
      <c r="CB11">
        <f>INDEX('EUROSTAT EB TJ GWh'!$J$6:$CC$146,MATCH($V11,'EUROSTAT EB TJ GWh'!$I$6:$I$146,0),MATCH(CB$7,'EUROSTAT EB TJ GWh'!$J$5:$CC$5,0))*$W11</f>
        <v>0</v>
      </c>
      <c r="CC11">
        <f>INDEX('EUROSTAT EB TJ GWh'!$J$6:$CC$146,MATCH($V11,'EUROSTAT EB TJ GWh'!$I$6:$I$146,0),MATCH(CC$7,'EUROSTAT EB TJ GWh'!$J$5:$CC$5,0))*$W11</f>
        <v>0</v>
      </c>
      <c r="CD11">
        <f>INDEX('EUROSTAT EB TJ GWh'!$J$6:$CC$146,MATCH($V11,'EUROSTAT EB TJ GWh'!$I$6:$I$146,0),MATCH(CD$7,'EUROSTAT EB TJ GWh'!$J$5:$CC$5,0))*$W11</f>
        <v>0</v>
      </c>
      <c r="CE11">
        <f>INDEX('EUROSTAT EB TJ GWh'!$J$6:$CC$146,MATCH($V11,'EUROSTAT EB TJ GWh'!$I$6:$I$146,0),MATCH(CE$7,'EUROSTAT EB TJ GWh'!$J$5:$CC$5,0))*$W11</f>
        <v>0</v>
      </c>
      <c r="CF11">
        <f>INDEX('EUROSTAT EB TJ GWh'!$J$6:$CC$146,MATCH($V11,'EUROSTAT EB TJ GWh'!$I$6:$I$146,0),MATCH(CF$7,'EUROSTAT EB TJ GWh'!$J$5:$CC$5,0))*$W11</f>
        <v>0</v>
      </c>
      <c r="CG11">
        <v>0</v>
      </c>
      <c r="CH11">
        <f>INDEX('EUROSTAT EB TJ GWh'!$J$6:$CC$146,MATCH($V11,'EUROSTAT EB TJ GWh'!$I$6:$I$146,0),MATCH(CH$7,'EUROSTAT EB TJ GWh'!$J$5:$CC$5,0))*$W11</f>
        <v>73450.288440000004</v>
      </c>
      <c r="CI11">
        <f>INDEX('EUROSTAT EB TJ GWh'!$J$6:$CC$146,MATCH($V11,'EUROSTAT EB TJ GWh'!$I$6:$I$146,0),MATCH(CI$7,'EUROSTAT EB TJ GWh'!$J$5:$CC$5,0))*$W11</f>
        <v>0</v>
      </c>
      <c r="CJ11">
        <f>INDEX('EUROSTAT EB TJ GWh'!$J$6:$CC$146,MATCH($V11,'EUROSTAT EB TJ GWh'!$I$6:$I$146,0),MATCH(CJ$7,'EUROSTAT EB TJ GWh'!$J$5:$CC$5,0))*$W11</f>
        <v>8385129.3167639999</v>
      </c>
      <c r="CK11">
        <f t="shared" ref="CK11:CK74" si="0">SUM(BO11,BQ11:BW11,CA11:CF11)</f>
        <v>32868.473400000003</v>
      </c>
      <c r="CL11" s="316" t="s">
        <v>493</v>
      </c>
      <c r="CM11" s="364">
        <f t="shared" ref="CM11:CM74" si="1">SUM(Y11:CI11)-CJ11</f>
        <v>0</v>
      </c>
      <c r="CN11" s="293">
        <f>INDEX('EUROSTAT EB TJ GWh'!$J$6:$CC$146,MATCH($V11,'EUROSTAT EB TJ GWh'!$I$6:$I$146,0),MATCH(CN$7,'EUROSTAT EB TJ GWh'!$J$5:$CC$5,0))*$W11</f>
        <v>0</v>
      </c>
      <c r="CO11" s="293">
        <f t="shared" ref="CO11:CO74" si="2">CN11+CM11</f>
        <v>0</v>
      </c>
    </row>
    <row r="12" spans="1:96" x14ac:dyDescent="0.2">
      <c r="A12" t="s">
        <v>155</v>
      </c>
      <c r="B12" s="321"/>
      <c r="C12" s="321" t="s">
        <v>493</v>
      </c>
      <c r="D12" s="338"/>
      <c r="E12" s="345"/>
      <c r="F12" s="338"/>
      <c r="G12" s="345"/>
      <c r="H12" s="338"/>
      <c r="I12" s="345"/>
      <c r="J12" s="338"/>
      <c r="K12" s="345"/>
      <c r="L12" s="338"/>
      <c r="M12" s="345"/>
      <c r="N12" s="338"/>
      <c r="O12" s="345"/>
      <c r="P12" s="338"/>
      <c r="Q12" s="345"/>
      <c r="R12" s="338"/>
      <c r="S12" s="345"/>
      <c r="T12" s="338"/>
      <c r="U12" s="345"/>
      <c r="V12" s="342" t="s">
        <v>155</v>
      </c>
      <c r="W12" s="340">
        <v>-1</v>
      </c>
      <c r="X12" s="316" t="s">
        <v>493</v>
      </c>
      <c r="Y12" t="s">
        <v>619</v>
      </c>
      <c r="Z12" t="s">
        <v>619</v>
      </c>
      <c r="AA12">
        <f>INDEX('EUROSTAT EB TJ GWh'!$J$6:$CC$146,MATCH($V12,'EUROSTAT EB TJ GWh'!$I$6:$I$146,0),MATCH(AA$7,'EUROSTAT EB TJ GWh'!$J$5:$CC$5,0))*$W12</f>
        <v>0</v>
      </c>
      <c r="AB12">
        <f>INDEX('EUROSTAT EB TJ GWh'!$J$6:$CC$146,MATCH($V12,'EUROSTAT EB TJ GWh'!$I$6:$I$146,0),MATCH(AB$7,'EUROSTAT EB TJ GWh'!$J$5:$CC$5,0))*$W12</f>
        <v>0</v>
      </c>
      <c r="AC12">
        <f>INDEX('EUROSTAT EB TJ GWh'!$J$6:$CC$146,MATCH($V12,'EUROSTAT EB TJ GWh'!$I$6:$I$146,0),MATCH(AC$7,'EUROSTAT EB TJ GWh'!$J$5:$CC$5,0))*$W12</f>
        <v>0</v>
      </c>
      <c r="AD12">
        <f>INDEX('EUROSTAT EB TJ GWh'!$J$6:$CC$146,MATCH($V12,'EUROSTAT EB TJ GWh'!$I$6:$I$146,0),MATCH(AD$7,'EUROSTAT EB TJ GWh'!$J$5:$CC$5,0))*$W12</f>
        <v>0</v>
      </c>
      <c r="AE12">
        <f>INDEX('EUROSTAT EB TJ GWh'!$J$6:$CC$146,MATCH($V12,'EUROSTAT EB TJ GWh'!$I$6:$I$146,0),MATCH(AE$7,'EUROSTAT EB TJ GWh'!$J$5:$CC$5,0))*$W12</f>
        <v>0</v>
      </c>
      <c r="AF12">
        <f>INDEX('EUROSTAT EB TJ GWh'!$J$6:$CC$146,MATCH($V12,'EUROSTAT EB TJ GWh'!$I$6:$I$146,0),MATCH(AF$7,'EUROSTAT EB TJ GWh'!$J$5:$CC$5,0))*$W12</f>
        <v>0</v>
      </c>
      <c r="AG12">
        <f>INDEX('EUROSTAT EB TJ GWh'!$J$6:$CC$146,MATCH($V12,'EUROSTAT EB TJ GWh'!$I$6:$I$146,0),MATCH(AG$7,'EUROSTAT EB TJ GWh'!$J$5:$CC$5,0))*$W12</f>
        <v>-3544.7542200000003</v>
      </c>
      <c r="AH12">
        <f>INDEX('EUROSTAT EB TJ GWh'!$J$6:$CC$146,MATCH($V12,'EUROSTAT EB TJ GWh'!$I$6:$I$146,0),MATCH(AH$7,'EUROSTAT EB TJ GWh'!$J$5:$CC$5,0))*$W12</f>
        <v>0</v>
      </c>
      <c r="AI12">
        <f>INDEX('EUROSTAT EB TJ GWh'!$J$6:$CC$146,MATCH($V12,'EUROSTAT EB TJ GWh'!$I$6:$I$146,0),MATCH(AI$7,'EUROSTAT EB TJ GWh'!$J$5:$CC$5,0))*$W12</f>
        <v>-642.63193200000001</v>
      </c>
      <c r="AJ12">
        <f>INDEX('EUROSTAT EB TJ GWh'!$J$6:$CC$146,MATCH($V12,'EUROSTAT EB TJ GWh'!$I$6:$I$146,0),MATCH(AJ$7,'EUROSTAT EB TJ GWh'!$J$5:$CC$5,0))*$W12</f>
        <v>0</v>
      </c>
      <c r="AK12">
        <f>INDEX('EUROSTAT EB TJ GWh'!$J$6:$CC$146,MATCH($V12,'EUROSTAT EB TJ GWh'!$I$6:$I$146,0),MATCH(AK$7,'EUROSTAT EB TJ GWh'!$J$5:$CC$5,0))*$W12</f>
        <v>0</v>
      </c>
      <c r="AL12">
        <f>INDEX('EUROSTAT EB TJ GWh'!$J$6:$CC$146,MATCH($V12,'EUROSTAT EB TJ GWh'!$I$6:$I$146,0),MATCH(AL$7,'EUROSTAT EB TJ GWh'!$J$5:$CC$5,0))*$W12</f>
        <v>0</v>
      </c>
      <c r="AM12">
        <f>INDEX('EUROSTAT EB TJ GWh'!$J$6:$CC$146,MATCH($V12,'EUROSTAT EB TJ GWh'!$I$6:$I$146,0),MATCH(AM$7,'EUROSTAT EB TJ GWh'!$J$5:$CC$5,0))*$W12</f>
        <v>0</v>
      </c>
      <c r="AN12">
        <f>INDEX('EUROSTAT EB TJ GWh'!$J$6:$CC$146,MATCH($V12,'EUROSTAT EB TJ GWh'!$I$6:$I$146,0),MATCH(AN$7,'EUROSTAT EB TJ GWh'!$J$5:$CC$5,0))*$W12</f>
        <v>0</v>
      </c>
      <c r="AO12">
        <f>INDEX('EUROSTAT EB TJ GWh'!$J$6:$CC$146,MATCH($V12,'EUROSTAT EB TJ GWh'!$I$6:$I$146,0),MATCH(AO$7,'EUROSTAT EB TJ GWh'!$J$5:$CC$5,0))*$W12</f>
        <v>0</v>
      </c>
      <c r="AP12">
        <f>INDEX('EUROSTAT EB TJ GWh'!$J$6:$CC$146,MATCH($V12,'EUROSTAT EB TJ GWh'!$I$6:$I$146,0),MATCH(AP$7,'EUROSTAT EB TJ GWh'!$J$5:$CC$5,0))*$W12</f>
        <v>-1430146.9894320001</v>
      </c>
      <c r="AQ12" t="s">
        <v>619</v>
      </c>
      <c r="AR12">
        <f>INDEX('EUROSTAT EB TJ GWh'!$J$6:$CC$146,MATCH($V12,'EUROSTAT EB TJ GWh'!$I$6:$I$146,0),MATCH(AR$7,'EUROSTAT EB TJ GWh'!$J$5:$CC$5,0))*$W12</f>
        <v>-16765.914996</v>
      </c>
      <c r="AS12">
        <f>INDEX('EUROSTAT EB TJ GWh'!$J$6:$CC$146,MATCH($V12,'EUROSTAT EB TJ GWh'!$I$6:$I$146,0),MATCH(AS$7,'EUROSTAT EB TJ GWh'!$J$5:$CC$5,0))*$W12</f>
        <v>-3872.496924</v>
      </c>
      <c r="AT12">
        <f>INDEX('EUROSTAT EB TJ GWh'!$J$6:$CC$146,MATCH($V12,'EUROSTAT EB TJ GWh'!$I$6:$I$146,0),MATCH(AT$7,'EUROSTAT EB TJ GWh'!$J$5:$CC$5,0))*$W12</f>
        <v>0</v>
      </c>
      <c r="AU12">
        <f>INDEX('EUROSTAT EB TJ GWh'!$J$6:$CC$146,MATCH($V12,'EUROSTAT EB TJ GWh'!$I$6:$I$146,0),MATCH(AU$7,'EUROSTAT EB TJ GWh'!$J$5:$CC$5,0))*$W12</f>
        <v>-17440.575948000002</v>
      </c>
      <c r="AV12">
        <f>INDEX('EUROSTAT EB TJ GWh'!$J$6:$CC$146,MATCH($V12,'EUROSTAT EB TJ GWh'!$I$6:$I$146,0),MATCH(AV$7,'EUROSTAT EB TJ GWh'!$J$5:$CC$5,0))*$W12</f>
        <v>0</v>
      </c>
      <c r="AW12">
        <f>INDEX('EUROSTAT EB TJ GWh'!$J$6:$CC$146,MATCH($V12,'EUROSTAT EB TJ GWh'!$I$6:$I$146,0),MATCH(AW$7,'EUROSTAT EB TJ GWh'!$J$5:$CC$5,0))*$W12</f>
        <v>0</v>
      </c>
      <c r="AX12">
        <f>INDEX('EUROSTAT EB TJ GWh'!$J$6:$CC$146,MATCH($V12,'EUROSTAT EB TJ GWh'!$I$6:$I$146,0),MATCH(AX$7,'EUROSTAT EB TJ GWh'!$J$5:$CC$5,0))*$W12</f>
        <v>0</v>
      </c>
      <c r="AY12">
        <f>INDEX('EUROSTAT EB TJ GWh'!$J$6:$CC$146,MATCH($V12,'EUROSTAT EB TJ GWh'!$I$6:$I$146,0),MATCH(AY$7,'EUROSTAT EB TJ GWh'!$J$5:$CC$5,0))*$W12</f>
        <v>-94886.034551999997</v>
      </c>
      <c r="AZ12">
        <f>INDEX('EUROSTAT EB TJ GWh'!$J$6:$CC$146,MATCH($V12,'EUROSTAT EB TJ GWh'!$I$6:$I$146,0),MATCH(AZ$7,'EUROSTAT EB TJ GWh'!$J$5:$CC$5,0))*$W12</f>
        <v>-1112987.6366040001</v>
      </c>
      <c r="BA12">
        <f>INDEX('EUROSTAT EB TJ GWh'!$J$6:$CC$146,MATCH($V12,'EUROSTAT EB TJ GWh'!$I$6:$I$146,0),MATCH(BA$7,'EUROSTAT EB TJ GWh'!$J$5:$CC$5,0))*$W12</f>
        <v>-2072.172924</v>
      </c>
      <c r="BB12">
        <f>INDEX('EUROSTAT EB TJ GWh'!$J$6:$CC$146,MATCH($V12,'EUROSTAT EB TJ GWh'!$I$6:$I$146,0),MATCH(BB$7,'EUROSTAT EB TJ GWh'!$J$5:$CC$5,0))*$W12</f>
        <v>0</v>
      </c>
      <c r="BC12">
        <f>INDEX('EUROSTAT EB TJ GWh'!$J$6:$CC$146,MATCH($V12,'EUROSTAT EB TJ GWh'!$I$6:$I$146,0),MATCH(BC$7,'EUROSTAT EB TJ GWh'!$J$5:$CC$5,0))*$W12</f>
        <v>-352848.47338799998</v>
      </c>
      <c r="BD12">
        <f>INDEX('EUROSTAT EB TJ GWh'!$J$6:$CC$146,MATCH($V12,'EUROSTAT EB TJ GWh'!$I$6:$I$146,0),MATCH(BD$7,'EUROSTAT EB TJ GWh'!$J$5:$CC$5,0))*$W12</f>
        <v>-17734.740516000002</v>
      </c>
      <c r="BE12">
        <f>INDEX('EUROSTAT EB TJ GWh'!$J$6:$CC$146,MATCH($V12,'EUROSTAT EB TJ GWh'!$I$6:$I$146,0),MATCH(BE$7,'EUROSTAT EB TJ GWh'!$J$5:$CC$5,0))*$W12</f>
        <v>-1033501.615416</v>
      </c>
      <c r="BF12">
        <f>INDEX('EUROSTAT EB TJ GWh'!$J$6:$CC$146,MATCH($V12,'EUROSTAT EB TJ GWh'!$I$6:$I$146,0),MATCH(BF$7,'EUROSTAT EB TJ GWh'!$J$5:$CC$5,0))*$W12</f>
        <v>-396942.17626799998</v>
      </c>
      <c r="BG12">
        <f>INDEX('EUROSTAT EB TJ GWh'!$J$6:$CC$146,MATCH($V12,'EUROSTAT EB TJ GWh'!$I$6:$I$146,0),MATCH(BG$7,'EUROSTAT EB TJ GWh'!$J$5:$CC$5,0))*$W12</f>
        <v>-523242.44110800006</v>
      </c>
      <c r="BH12">
        <f>INDEX('EUROSTAT EB TJ GWh'!$J$6:$CC$146,MATCH($V12,'EUROSTAT EB TJ GWh'!$I$6:$I$146,0),MATCH(BH$7,'EUROSTAT EB TJ GWh'!$J$5:$CC$5,0))*$W12</f>
        <v>-62673.172164000003</v>
      </c>
      <c r="BI12">
        <f>INDEX('EUROSTAT EB TJ GWh'!$J$6:$CC$146,MATCH($V12,'EUROSTAT EB TJ GWh'!$I$6:$I$146,0),MATCH(BI$7,'EUROSTAT EB TJ GWh'!$J$5:$CC$5,0))*$W12</f>
        <v>-76694.304816000003</v>
      </c>
      <c r="BJ12">
        <f>INDEX('EUROSTAT EB TJ GWh'!$J$6:$CC$146,MATCH($V12,'EUROSTAT EB TJ GWh'!$I$6:$I$146,0),MATCH(BJ$7,'EUROSTAT EB TJ GWh'!$J$5:$CC$5,0))*$W12</f>
        <v>-20756.437812</v>
      </c>
      <c r="BK12">
        <f>INDEX('EUROSTAT EB TJ GWh'!$J$6:$CC$146,MATCH($V12,'EUROSTAT EB TJ GWh'!$I$6:$I$146,0),MATCH(BK$7,'EUROSTAT EB TJ GWh'!$J$5:$CC$5,0))*$W12</f>
        <v>-4459.2769440000002</v>
      </c>
      <c r="BL12">
        <f>INDEX('EUROSTAT EB TJ GWh'!$J$6:$CC$146,MATCH($V12,'EUROSTAT EB TJ GWh'!$I$6:$I$146,0),MATCH(BL$7,'EUROSTAT EB TJ GWh'!$J$5:$CC$5,0))*$W12</f>
        <v>-44476.502004000009</v>
      </c>
      <c r="BM12">
        <f>INDEX('EUROSTAT EB TJ GWh'!$J$6:$CC$146,MATCH($V12,'EUROSTAT EB TJ GWh'!$I$6:$I$146,0),MATCH(BM$7,'EUROSTAT EB TJ GWh'!$J$5:$CC$5,0))*$W12</f>
        <v>-652051.98079200007</v>
      </c>
      <c r="BN12">
        <f>INDEX('EUROSTAT EB TJ GWh'!$J$6:$CC$146,MATCH($V12,'EUROSTAT EB TJ GWh'!$I$6:$I$146,0),MATCH(BN$7,'EUROSTAT EB TJ GWh'!$J$5:$CC$5,0))*$W12</f>
        <v>0</v>
      </c>
      <c r="BO12">
        <f>INDEX('EUROSTAT EB TJ GWh'!$J$6:$CC$146,MATCH($V12,'EUROSTAT EB TJ GWh'!$I$6:$I$146,0),MATCH(BO$7,'EUROSTAT EB TJ GWh'!$J$5:$CC$5,0))*$W12</f>
        <v>-1706.5815480000001</v>
      </c>
      <c r="BP12">
        <f>INDEX('EUROSTAT EB TJ GWh'!$J$6:$CC$146,MATCH($V12,'EUROSTAT EB TJ GWh'!$I$6:$I$146,0),MATCH(BP$7,'EUROSTAT EB TJ GWh'!$J$5:$CC$5,0))*$W12</f>
        <v>-1513.4025959999999</v>
      </c>
      <c r="BQ12">
        <f>INDEX('EUROSTAT EB TJ GWh'!$J$6:$CC$146,MATCH($V12,'EUROSTAT EB TJ GWh'!$I$6:$I$146,0),MATCH(BQ$7,'EUROSTAT EB TJ GWh'!$J$5:$CC$5,0))*$W12</f>
        <v>-10777.367484</v>
      </c>
      <c r="BR12">
        <f>INDEX('EUROSTAT EB TJ GWh'!$J$6:$CC$146,MATCH($V12,'EUROSTAT EB TJ GWh'!$I$6:$I$146,0),MATCH(BR$7,'EUROSTAT EB TJ GWh'!$J$5:$CC$5,0))*$W12</f>
        <v>0</v>
      </c>
      <c r="BS12">
        <f>INDEX('EUROSTAT EB TJ GWh'!$J$6:$CC$146,MATCH($V12,'EUROSTAT EB TJ GWh'!$I$6:$I$146,0),MATCH(BS$7,'EUROSTAT EB TJ GWh'!$J$5:$CC$5,0))*$W12+INDEX('EUROSTAT EB TJ GWh'!$J$6:$CC$146,MATCH($V12,'EUROSTAT EB TJ GWh'!$I$6:$I$146,0),MATCH(BS$6,'EUROSTAT EB TJ GWh'!$J$5:$CC$5,0))*$W12</f>
        <v>-798.63210000000004</v>
      </c>
      <c r="BT12">
        <f>INDEX('EUROSTAT EB TJ GWh'!$J$6:$CC$146,MATCH($V12,'EUROSTAT EB TJ GWh'!$I$6:$I$146,0),MATCH(BT$7,'EUROSTAT EB TJ GWh'!$J$5:$CC$5,0))*$W12+INDEX('EUROSTAT EB TJ GWh'!$J$6:$CC$146,MATCH($V12,'EUROSTAT EB TJ GWh'!$I$6:$I$146,0),MATCH(BT$6,'EUROSTAT EB TJ GWh'!$J$5:$CC$5,0))*$W12</f>
        <v>-50873.178780000009</v>
      </c>
      <c r="BU12">
        <f>INDEX('EUROSTAT EB TJ GWh'!$J$6:$CC$146,MATCH($V12,'EUROSTAT EB TJ GWh'!$I$6:$I$146,0),MATCH(BU$7,'EUROSTAT EB TJ GWh'!$J$5:$CC$5,0))*$W12</f>
        <v>0</v>
      </c>
      <c r="BV12">
        <v>0</v>
      </c>
      <c r="BW12">
        <f>INDEX('EUROSTAT EB TJ GWh'!$J$6:$CC$146,MATCH($V12,'EUROSTAT EB TJ GWh'!$I$6:$I$146,0),MATCH(BW$7,'EUROSTAT EB TJ GWh'!$J$5:$CC$5,0))*$W12</f>
        <v>0</v>
      </c>
      <c r="BX12">
        <v>0</v>
      </c>
      <c r="BY12">
        <v>0</v>
      </c>
      <c r="BZ12">
        <f>INDEX('EUROSTAT EB TJ GWh'!$J$6:$CC$146,MATCH($V12,'EUROSTAT EB TJ GWh'!$I$6:$I$146,0),MATCH(BZ$7,'EUROSTAT EB TJ GWh'!$J$5:$CC$5,0))*$W12</f>
        <v>0</v>
      </c>
      <c r="CA12">
        <f>INDEX('EUROSTAT EB TJ GWh'!$J$6:$CC$146,MATCH($V12,'EUROSTAT EB TJ GWh'!$I$6:$I$146,0),MATCH(CA$7,'EUROSTAT EB TJ GWh'!$J$5:$CC$5,0))*$W12</f>
        <v>0</v>
      </c>
      <c r="CB12">
        <f>INDEX('EUROSTAT EB TJ GWh'!$J$6:$CC$146,MATCH($V12,'EUROSTAT EB TJ GWh'!$I$6:$I$146,0),MATCH(CB$7,'EUROSTAT EB TJ GWh'!$J$5:$CC$5,0))*$W12</f>
        <v>0</v>
      </c>
      <c r="CC12">
        <f>INDEX('EUROSTAT EB TJ GWh'!$J$6:$CC$146,MATCH($V12,'EUROSTAT EB TJ GWh'!$I$6:$I$146,0),MATCH(CC$7,'EUROSTAT EB TJ GWh'!$J$5:$CC$5,0))*$W12</f>
        <v>0</v>
      </c>
      <c r="CD12">
        <f>INDEX('EUROSTAT EB TJ GWh'!$J$6:$CC$146,MATCH($V12,'EUROSTAT EB TJ GWh'!$I$6:$I$146,0),MATCH(CD$7,'EUROSTAT EB TJ GWh'!$J$5:$CC$5,0))*$W12</f>
        <v>0</v>
      </c>
      <c r="CE12">
        <f>INDEX('EUROSTAT EB TJ GWh'!$J$6:$CC$146,MATCH($V12,'EUROSTAT EB TJ GWh'!$I$6:$I$146,0),MATCH(CE$7,'EUROSTAT EB TJ GWh'!$J$5:$CC$5,0))*$W12</f>
        <v>0</v>
      </c>
      <c r="CF12">
        <f>INDEX('EUROSTAT EB TJ GWh'!$J$6:$CC$146,MATCH($V12,'EUROSTAT EB TJ GWh'!$I$6:$I$146,0),MATCH(CF$7,'EUROSTAT EB TJ GWh'!$J$5:$CC$5,0))*$W12</f>
        <v>0</v>
      </c>
      <c r="CG12">
        <v>0</v>
      </c>
      <c r="CH12">
        <f>INDEX('EUROSTAT EB TJ GWh'!$J$6:$CC$146,MATCH($V12,'EUROSTAT EB TJ GWh'!$I$6:$I$146,0),MATCH(CH$7,'EUROSTAT EB TJ GWh'!$J$5:$CC$5,0))*$W12</f>
        <v>-70371.441323999999</v>
      </c>
      <c r="CI12">
        <f>INDEX('EUROSTAT EB TJ GWh'!$J$6:$CC$146,MATCH($V12,'EUROSTAT EB TJ GWh'!$I$6:$I$146,0),MATCH(CI$7,'EUROSTAT EB TJ GWh'!$J$5:$CC$5,0))*$W12</f>
        <v>0</v>
      </c>
      <c r="CJ12">
        <f>INDEX('EUROSTAT EB TJ GWh'!$J$6:$CC$146,MATCH($V12,'EUROSTAT EB TJ GWh'!$I$6:$I$146,0),MATCH(CJ$7,'EUROSTAT EB TJ GWh'!$J$5:$CC$5,0))*$W12</f>
        <v>-6003780.8488560002</v>
      </c>
      <c r="CK12">
        <f t="shared" si="0"/>
        <v>-64155.759912000009</v>
      </c>
      <c r="CL12" s="316" t="s">
        <v>493</v>
      </c>
      <c r="CM12" s="364">
        <f t="shared" si="1"/>
        <v>-8.3735998719930649E-2</v>
      </c>
      <c r="CN12" s="293">
        <f>INDEX('EUROSTAT EB TJ GWh'!$J$6:$CC$146,MATCH($V12,'EUROSTAT EB TJ GWh'!$I$6:$I$146,0),MATCH(CN$7,'EUROSTAT EB TJ GWh'!$J$5:$CC$5,0))*$W12</f>
        <v>0</v>
      </c>
      <c r="CO12" s="293">
        <f t="shared" si="2"/>
        <v>-8.3735998719930649E-2</v>
      </c>
    </row>
    <row r="13" spans="1:96" x14ac:dyDescent="0.2">
      <c r="A13" t="s">
        <v>419</v>
      </c>
      <c r="B13" s="321"/>
      <c r="C13" s="321" t="s">
        <v>493</v>
      </c>
      <c r="D13" s="338"/>
      <c r="E13" s="345"/>
      <c r="F13" s="338"/>
      <c r="G13" s="345"/>
      <c r="H13" s="338"/>
      <c r="I13" s="345"/>
      <c r="J13" s="338"/>
      <c r="K13" s="345"/>
      <c r="L13" s="338"/>
      <c r="M13" s="345"/>
      <c r="N13" s="338"/>
      <c r="O13" s="345"/>
      <c r="P13" s="338"/>
      <c r="Q13" s="345"/>
      <c r="R13" s="338"/>
      <c r="S13" s="345"/>
      <c r="T13" s="338"/>
      <c r="U13" s="345"/>
      <c r="V13" s="343" t="s">
        <v>162</v>
      </c>
      <c r="W13" s="340">
        <v>-1</v>
      </c>
      <c r="X13" s="316" t="s">
        <v>493</v>
      </c>
      <c r="Y13" t="s">
        <v>619</v>
      </c>
      <c r="Z13" t="s">
        <v>619</v>
      </c>
      <c r="AA13">
        <f>INDEX('EUROSTAT EB TJ GWh'!$J$6:$CC$146,MATCH($V13,'EUROSTAT EB TJ GWh'!$I$6:$I$146,0),MATCH(AA$7,'EUROSTAT EB TJ GWh'!$J$5:$CC$5,0))*$W13</f>
        <v>0</v>
      </c>
      <c r="AB13">
        <f>INDEX('EUROSTAT EB TJ GWh'!$J$6:$CC$146,MATCH($V13,'EUROSTAT EB TJ GWh'!$I$6:$I$146,0),MATCH(AB$7,'EUROSTAT EB TJ GWh'!$J$5:$CC$5,0))*$W13</f>
        <v>0</v>
      </c>
      <c r="AC13">
        <f>INDEX('EUROSTAT EB TJ GWh'!$J$6:$CC$146,MATCH($V13,'EUROSTAT EB TJ GWh'!$I$6:$I$146,0),MATCH(AC$7,'EUROSTAT EB TJ GWh'!$J$5:$CC$5,0))*$W13</f>
        <v>0</v>
      </c>
      <c r="AD13">
        <f>INDEX('EUROSTAT EB TJ GWh'!$J$6:$CC$146,MATCH($V13,'EUROSTAT EB TJ GWh'!$I$6:$I$146,0),MATCH(AD$7,'EUROSTAT EB TJ GWh'!$J$5:$CC$5,0))*$W13</f>
        <v>0</v>
      </c>
      <c r="AE13">
        <f>INDEX('EUROSTAT EB TJ GWh'!$J$6:$CC$146,MATCH($V13,'EUROSTAT EB TJ GWh'!$I$6:$I$146,0),MATCH(AE$7,'EUROSTAT EB TJ GWh'!$J$5:$CC$5,0))*$W13</f>
        <v>0</v>
      </c>
      <c r="AF13">
        <f>INDEX('EUROSTAT EB TJ GWh'!$J$6:$CC$146,MATCH($V13,'EUROSTAT EB TJ GWh'!$I$6:$I$146,0),MATCH(AF$7,'EUROSTAT EB TJ GWh'!$J$5:$CC$5,0))*$W13</f>
        <v>0</v>
      </c>
      <c r="AG13">
        <f>INDEX('EUROSTAT EB TJ GWh'!$J$6:$CC$146,MATCH($V13,'EUROSTAT EB TJ GWh'!$I$6:$I$146,0),MATCH(AG$7,'EUROSTAT EB TJ GWh'!$J$5:$CC$5,0))*$W13</f>
        <v>0</v>
      </c>
      <c r="AH13">
        <f>INDEX('EUROSTAT EB TJ GWh'!$J$6:$CC$146,MATCH($V13,'EUROSTAT EB TJ GWh'!$I$6:$I$146,0),MATCH(AH$7,'EUROSTAT EB TJ GWh'!$J$5:$CC$5,0))*$W13</f>
        <v>0</v>
      </c>
      <c r="AI13">
        <f>INDEX('EUROSTAT EB TJ GWh'!$J$6:$CC$146,MATCH($V13,'EUROSTAT EB TJ GWh'!$I$6:$I$146,0),MATCH(AI$7,'EUROSTAT EB TJ GWh'!$J$5:$CC$5,0))*$W13</f>
        <v>0</v>
      </c>
      <c r="AJ13">
        <f>INDEX('EUROSTAT EB TJ GWh'!$J$6:$CC$146,MATCH($V13,'EUROSTAT EB TJ GWh'!$I$6:$I$146,0),MATCH(AJ$7,'EUROSTAT EB TJ GWh'!$J$5:$CC$5,0))*$W13</f>
        <v>0</v>
      </c>
      <c r="AK13">
        <f>INDEX('EUROSTAT EB TJ GWh'!$J$6:$CC$146,MATCH($V13,'EUROSTAT EB TJ GWh'!$I$6:$I$146,0),MATCH(AK$7,'EUROSTAT EB TJ GWh'!$J$5:$CC$5,0))*$W13</f>
        <v>0</v>
      </c>
      <c r="AL13">
        <f>INDEX('EUROSTAT EB TJ GWh'!$J$6:$CC$146,MATCH($V13,'EUROSTAT EB TJ GWh'!$I$6:$I$146,0),MATCH(AL$7,'EUROSTAT EB TJ GWh'!$J$5:$CC$5,0))*$W13</f>
        <v>0</v>
      </c>
      <c r="AM13">
        <f>INDEX('EUROSTAT EB TJ GWh'!$J$6:$CC$146,MATCH($V13,'EUROSTAT EB TJ GWh'!$I$6:$I$146,0),MATCH(AM$7,'EUROSTAT EB TJ GWh'!$J$5:$CC$5,0))*$W13</f>
        <v>0</v>
      </c>
      <c r="AN13">
        <f>INDEX('EUROSTAT EB TJ GWh'!$J$6:$CC$146,MATCH($V13,'EUROSTAT EB TJ GWh'!$I$6:$I$146,0),MATCH(AN$7,'EUROSTAT EB TJ GWh'!$J$5:$CC$5,0))*$W13</f>
        <v>0</v>
      </c>
      <c r="AO13">
        <f>INDEX('EUROSTAT EB TJ GWh'!$J$6:$CC$146,MATCH($V13,'EUROSTAT EB TJ GWh'!$I$6:$I$146,0),MATCH(AO$7,'EUROSTAT EB TJ GWh'!$J$5:$CC$5,0))*$W13</f>
        <v>0</v>
      </c>
      <c r="AP13">
        <f>INDEX('EUROSTAT EB TJ GWh'!$J$6:$CC$146,MATCH($V13,'EUROSTAT EB TJ GWh'!$I$6:$I$146,0),MATCH(AP$7,'EUROSTAT EB TJ GWh'!$J$5:$CC$5,0))*$W13</f>
        <v>-2489.3038080000001</v>
      </c>
      <c r="AQ13" t="s">
        <v>619</v>
      </c>
      <c r="AR13">
        <f>INDEX('EUROSTAT EB TJ GWh'!$J$6:$CC$146,MATCH($V13,'EUROSTAT EB TJ GWh'!$I$6:$I$146,0),MATCH(AR$7,'EUROSTAT EB TJ GWh'!$J$5:$CC$5,0))*$W13</f>
        <v>0</v>
      </c>
      <c r="AS13">
        <f>INDEX('EUROSTAT EB TJ GWh'!$J$6:$CC$146,MATCH($V13,'EUROSTAT EB TJ GWh'!$I$6:$I$146,0),MATCH(AS$7,'EUROSTAT EB TJ GWh'!$J$5:$CC$5,0))*$W13</f>
        <v>0</v>
      </c>
      <c r="AT13">
        <f>INDEX('EUROSTAT EB TJ GWh'!$J$6:$CC$146,MATCH($V13,'EUROSTAT EB TJ GWh'!$I$6:$I$146,0),MATCH(AT$7,'EUROSTAT EB TJ GWh'!$J$5:$CC$5,0))*$W13</f>
        <v>0</v>
      </c>
      <c r="AU13">
        <f>INDEX('EUROSTAT EB TJ GWh'!$J$6:$CC$146,MATCH($V13,'EUROSTAT EB TJ GWh'!$I$6:$I$146,0),MATCH(AU$7,'EUROSTAT EB TJ GWh'!$J$5:$CC$5,0))*$W13</f>
        <v>0</v>
      </c>
      <c r="AV13">
        <f>INDEX('EUROSTAT EB TJ GWh'!$J$6:$CC$146,MATCH($V13,'EUROSTAT EB TJ GWh'!$I$6:$I$146,0),MATCH(AV$7,'EUROSTAT EB TJ GWh'!$J$5:$CC$5,0))*$W13</f>
        <v>0</v>
      </c>
      <c r="AW13">
        <f>INDEX('EUROSTAT EB TJ GWh'!$J$6:$CC$146,MATCH($V13,'EUROSTAT EB TJ GWh'!$I$6:$I$146,0),MATCH(AW$7,'EUROSTAT EB TJ GWh'!$J$5:$CC$5,0))*$W13</f>
        <v>0</v>
      </c>
      <c r="AX13">
        <f>INDEX('EUROSTAT EB TJ GWh'!$J$6:$CC$146,MATCH($V13,'EUROSTAT EB TJ GWh'!$I$6:$I$146,0),MATCH(AX$7,'EUROSTAT EB TJ GWh'!$J$5:$CC$5,0))*$W13</f>
        <v>0</v>
      </c>
      <c r="AY13">
        <f>INDEX('EUROSTAT EB TJ GWh'!$J$6:$CC$146,MATCH($V13,'EUROSTAT EB TJ GWh'!$I$6:$I$146,0),MATCH(AY$7,'EUROSTAT EB TJ GWh'!$J$5:$CC$5,0))*$W13</f>
        <v>0</v>
      </c>
      <c r="AZ13">
        <f>INDEX('EUROSTAT EB TJ GWh'!$J$6:$CC$146,MATCH($V13,'EUROSTAT EB TJ GWh'!$I$6:$I$146,0),MATCH(AZ$7,'EUROSTAT EB TJ GWh'!$J$5:$CC$5,0))*$W13</f>
        <v>0</v>
      </c>
      <c r="BA13">
        <f>INDEX('EUROSTAT EB TJ GWh'!$J$6:$CC$146,MATCH($V13,'EUROSTAT EB TJ GWh'!$I$6:$I$146,0),MATCH(BA$7,'EUROSTAT EB TJ GWh'!$J$5:$CC$5,0))*$W13</f>
        <v>0</v>
      </c>
      <c r="BB13">
        <f>INDEX('EUROSTAT EB TJ GWh'!$J$6:$CC$146,MATCH($V13,'EUROSTAT EB TJ GWh'!$I$6:$I$146,0),MATCH(BB$7,'EUROSTAT EB TJ GWh'!$J$5:$CC$5,0))*$W13</f>
        <v>0</v>
      </c>
      <c r="BC13">
        <f>INDEX('EUROSTAT EB TJ GWh'!$J$6:$CC$146,MATCH($V13,'EUROSTAT EB TJ GWh'!$I$6:$I$146,0),MATCH(BC$7,'EUROSTAT EB TJ GWh'!$J$5:$CC$5,0))*$W13</f>
        <v>0</v>
      </c>
      <c r="BD13">
        <f>INDEX('EUROSTAT EB TJ GWh'!$J$6:$CC$146,MATCH($V13,'EUROSTAT EB TJ GWh'!$I$6:$I$146,0),MATCH(BD$7,'EUROSTAT EB TJ GWh'!$J$5:$CC$5,0))*$W13</f>
        <v>0</v>
      </c>
      <c r="BE13">
        <f>INDEX('EUROSTAT EB TJ GWh'!$J$6:$CC$146,MATCH($V13,'EUROSTAT EB TJ GWh'!$I$6:$I$146,0),MATCH(BE$7,'EUROSTAT EB TJ GWh'!$J$5:$CC$5,0))*$W13</f>
        <v>-106754.314644</v>
      </c>
      <c r="BF13">
        <f>INDEX('EUROSTAT EB TJ GWh'!$J$6:$CC$146,MATCH($V13,'EUROSTAT EB TJ GWh'!$I$6:$I$146,0),MATCH(BF$7,'EUROSTAT EB TJ GWh'!$J$5:$CC$5,0))*$W13</f>
        <v>-385201.67731200001</v>
      </c>
      <c r="BG13">
        <f>INDEX('EUROSTAT EB TJ GWh'!$J$6:$CC$146,MATCH($V13,'EUROSTAT EB TJ GWh'!$I$6:$I$146,0),MATCH(BG$7,'EUROSTAT EB TJ GWh'!$J$5:$CC$5,0))*$W13</f>
        <v>0</v>
      </c>
      <c r="BH13">
        <f>INDEX('EUROSTAT EB TJ GWh'!$J$6:$CC$146,MATCH($V13,'EUROSTAT EB TJ GWh'!$I$6:$I$146,0),MATCH(BH$7,'EUROSTAT EB TJ GWh'!$J$5:$CC$5,0))*$W13</f>
        <v>0</v>
      </c>
      <c r="BI13">
        <f>INDEX('EUROSTAT EB TJ GWh'!$J$6:$CC$146,MATCH($V13,'EUROSTAT EB TJ GWh'!$I$6:$I$146,0),MATCH(BI$7,'EUROSTAT EB TJ GWh'!$J$5:$CC$5,0))*$W13</f>
        <v>-3828.5773920000001</v>
      </c>
      <c r="BJ13">
        <f>INDEX('EUROSTAT EB TJ GWh'!$J$6:$CC$146,MATCH($V13,'EUROSTAT EB TJ GWh'!$I$6:$I$146,0),MATCH(BJ$7,'EUROSTAT EB TJ GWh'!$J$5:$CC$5,0))*$W13</f>
        <v>0</v>
      </c>
      <c r="BK13">
        <f>INDEX('EUROSTAT EB TJ GWh'!$J$6:$CC$146,MATCH($V13,'EUROSTAT EB TJ GWh'!$I$6:$I$146,0),MATCH(BK$7,'EUROSTAT EB TJ GWh'!$J$5:$CC$5,0))*$W13</f>
        <v>0</v>
      </c>
      <c r="BL13">
        <f>INDEX('EUROSTAT EB TJ GWh'!$J$6:$CC$146,MATCH($V13,'EUROSTAT EB TJ GWh'!$I$6:$I$146,0),MATCH(BL$7,'EUROSTAT EB TJ GWh'!$J$5:$CC$5,0))*$W13</f>
        <v>0</v>
      </c>
      <c r="BM13">
        <f>INDEX('EUROSTAT EB TJ GWh'!$J$6:$CC$146,MATCH($V13,'EUROSTAT EB TJ GWh'!$I$6:$I$146,0),MATCH(BM$7,'EUROSTAT EB TJ GWh'!$J$5:$CC$5,0))*$W13</f>
        <v>0</v>
      </c>
      <c r="BN13">
        <f>INDEX('EUROSTAT EB TJ GWh'!$J$6:$CC$146,MATCH($V13,'EUROSTAT EB TJ GWh'!$I$6:$I$146,0),MATCH(BN$7,'EUROSTAT EB TJ GWh'!$J$5:$CC$5,0))*$W13</f>
        <v>0</v>
      </c>
      <c r="BO13">
        <f>INDEX('EUROSTAT EB TJ GWh'!$J$6:$CC$146,MATCH($V13,'EUROSTAT EB TJ GWh'!$I$6:$I$146,0),MATCH(BO$7,'EUROSTAT EB TJ GWh'!$J$5:$CC$5,0))*$W13</f>
        <v>0</v>
      </c>
      <c r="BP13">
        <f>INDEX('EUROSTAT EB TJ GWh'!$J$6:$CC$146,MATCH($V13,'EUROSTAT EB TJ GWh'!$I$6:$I$146,0),MATCH(BP$7,'EUROSTAT EB TJ GWh'!$J$5:$CC$5,0))*$W13</f>
        <v>0</v>
      </c>
      <c r="BQ13">
        <f>INDEX('EUROSTAT EB TJ GWh'!$J$6:$CC$146,MATCH($V13,'EUROSTAT EB TJ GWh'!$I$6:$I$146,0),MATCH(BQ$7,'EUROSTAT EB TJ GWh'!$J$5:$CC$5,0))*$W13</f>
        <v>0</v>
      </c>
      <c r="BR13">
        <f>INDEX('EUROSTAT EB TJ GWh'!$J$6:$CC$146,MATCH($V13,'EUROSTAT EB TJ GWh'!$I$6:$I$146,0),MATCH(BR$7,'EUROSTAT EB TJ GWh'!$J$5:$CC$5,0))*$W13</f>
        <v>0</v>
      </c>
      <c r="BS13">
        <f>INDEX('EUROSTAT EB TJ GWh'!$J$6:$CC$146,MATCH($V13,'EUROSTAT EB TJ GWh'!$I$6:$I$146,0),MATCH(BS$7,'EUROSTAT EB TJ GWh'!$J$5:$CC$5,0))*$W13+INDEX('EUROSTAT EB TJ GWh'!$J$6:$CC$146,MATCH($V13,'EUROSTAT EB TJ GWh'!$I$6:$I$146,0),MATCH(BS$6,'EUROSTAT EB TJ GWh'!$J$5:$CC$5,0))*$W13</f>
        <v>0</v>
      </c>
      <c r="BT13">
        <f>INDEX('EUROSTAT EB TJ GWh'!$J$6:$CC$146,MATCH($V13,'EUROSTAT EB TJ GWh'!$I$6:$I$146,0),MATCH(BT$7,'EUROSTAT EB TJ GWh'!$J$5:$CC$5,0))*$W13+INDEX('EUROSTAT EB TJ GWh'!$J$6:$CC$146,MATCH($V13,'EUROSTAT EB TJ GWh'!$I$6:$I$146,0),MATCH(BT$6,'EUROSTAT EB TJ GWh'!$J$5:$CC$5,0))*$W13</f>
        <v>-1981.7799120000002</v>
      </c>
      <c r="BU13">
        <f>INDEX('EUROSTAT EB TJ GWh'!$J$6:$CC$146,MATCH($V13,'EUROSTAT EB TJ GWh'!$I$6:$I$146,0),MATCH(BU$7,'EUROSTAT EB TJ GWh'!$J$5:$CC$5,0))*$W13</f>
        <v>0</v>
      </c>
      <c r="BV13">
        <v>0</v>
      </c>
      <c r="BW13">
        <f>INDEX('EUROSTAT EB TJ GWh'!$J$6:$CC$146,MATCH($V13,'EUROSTAT EB TJ GWh'!$I$6:$I$146,0),MATCH(BW$7,'EUROSTAT EB TJ GWh'!$J$5:$CC$5,0))*$W13</f>
        <v>0</v>
      </c>
      <c r="BX13">
        <v>0</v>
      </c>
      <c r="BY13">
        <v>0</v>
      </c>
      <c r="BZ13">
        <f>INDEX('EUROSTAT EB TJ GWh'!$J$6:$CC$146,MATCH($V13,'EUROSTAT EB TJ GWh'!$I$6:$I$146,0),MATCH(BZ$7,'EUROSTAT EB TJ GWh'!$J$5:$CC$5,0))*$W13</f>
        <v>0</v>
      </c>
      <c r="CA13">
        <f>INDEX('EUROSTAT EB TJ GWh'!$J$6:$CC$146,MATCH($V13,'EUROSTAT EB TJ GWh'!$I$6:$I$146,0),MATCH(CA$7,'EUROSTAT EB TJ GWh'!$J$5:$CC$5,0))*$W13</f>
        <v>0</v>
      </c>
      <c r="CB13">
        <f>INDEX('EUROSTAT EB TJ GWh'!$J$6:$CC$146,MATCH($V13,'EUROSTAT EB TJ GWh'!$I$6:$I$146,0),MATCH(CB$7,'EUROSTAT EB TJ GWh'!$J$5:$CC$5,0))*$W13</f>
        <v>0</v>
      </c>
      <c r="CC13">
        <f>INDEX('EUROSTAT EB TJ GWh'!$J$6:$CC$146,MATCH($V13,'EUROSTAT EB TJ GWh'!$I$6:$I$146,0),MATCH(CC$7,'EUROSTAT EB TJ GWh'!$J$5:$CC$5,0))*$W13</f>
        <v>0</v>
      </c>
      <c r="CD13">
        <f>INDEX('EUROSTAT EB TJ GWh'!$J$6:$CC$146,MATCH($V13,'EUROSTAT EB TJ GWh'!$I$6:$I$146,0),MATCH(CD$7,'EUROSTAT EB TJ GWh'!$J$5:$CC$5,0))*$W13</f>
        <v>0</v>
      </c>
      <c r="CE13">
        <f>INDEX('EUROSTAT EB TJ GWh'!$J$6:$CC$146,MATCH($V13,'EUROSTAT EB TJ GWh'!$I$6:$I$146,0),MATCH(CE$7,'EUROSTAT EB TJ GWh'!$J$5:$CC$5,0))*$W13</f>
        <v>0</v>
      </c>
      <c r="CF13">
        <f>INDEX('EUROSTAT EB TJ GWh'!$J$6:$CC$146,MATCH($V13,'EUROSTAT EB TJ GWh'!$I$6:$I$146,0),MATCH(CF$7,'EUROSTAT EB TJ GWh'!$J$5:$CC$5,0))*$W13</f>
        <v>0</v>
      </c>
      <c r="CG13">
        <v>0</v>
      </c>
      <c r="CH13">
        <f>INDEX('EUROSTAT EB TJ GWh'!$J$6:$CC$146,MATCH($V13,'EUROSTAT EB TJ GWh'!$I$6:$I$146,0),MATCH(CH$7,'EUROSTAT EB TJ GWh'!$J$5:$CC$5,0))*$W13</f>
        <v>0</v>
      </c>
      <c r="CI13">
        <f>INDEX('EUROSTAT EB TJ GWh'!$J$6:$CC$146,MATCH($V13,'EUROSTAT EB TJ GWh'!$I$6:$I$146,0),MATCH(CI$7,'EUROSTAT EB TJ GWh'!$J$5:$CC$5,0))*$W13</f>
        <v>0</v>
      </c>
      <c r="CJ13">
        <f>INDEX('EUROSTAT EB TJ GWh'!$J$6:$CC$146,MATCH($V13,'EUROSTAT EB TJ GWh'!$I$6:$I$146,0),MATCH(CJ$7,'EUROSTAT EB TJ GWh'!$J$5:$CC$5,0))*$W13</f>
        <v>-500255.65306800004</v>
      </c>
      <c r="CK13">
        <f t="shared" si="0"/>
        <v>-1981.7799120000002</v>
      </c>
      <c r="CL13" s="316" t="s">
        <v>493</v>
      </c>
      <c r="CM13" s="364">
        <f t="shared" si="1"/>
        <v>0</v>
      </c>
      <c r="CN13" s="293">
        <f>INDEX('EUROSTAT EB TJ GWh'!$J$6:$CC$146,MATCH($V13,'EUROSTAT EB TJ GWh'!$I$6:$I$146,0),MATCH(CN$7,'EUROSTAT EB TJ GWh'!$J$5:$CC$5,0))*$W13</f>
        <v>0</v>
      </c>
      <c r="CO13" s="293">
        <f t="shared" si="2"/>
        <v>0</v>
      </c>
    </row>
    <row r="14" spans="1:96" x14ac:dyDescent="0.2">
      <c r="A14" t="s">
        <v>420</v>
      </c>
      <c r="B14" s="321"/>
      <c r="C14" s="321" t="s">
        <v>493</v>
      </c>
      <c r="D14" s="338"/>
      <c r="E14" s="345"/>
      <c r="F14" s="338"/>
      <c r="G14" s="345"/>
      <c r="H14" s="338"/>
      <c r="I14" s="345"/>
      <c r="J14" s="338"/>
      <c r="K14" s="345"/>
      <c r="L14" s="338"/>
      <c r="M14" s="345"/>
      <c r="N14" s="338"/>
      <c r="O14" s="345"/>
      <c r="P14" s="338"/>
      <c r="Q14" s="345"/>
      <c r="R14" s="338"/>
      <c r="S14" s="345"/>
      <c r="T14" s="338"/>
      <c r="U14" s="345"/>
      <c r="V14" s="344" t="s">
        <v>166</v>
      </c>
      <c r="W14" s="340">
        <v>-1</v>
      </c>
      <c r="X14" s="316" t="s">
        <v>493</v>
      </c>
      <c r="Y14" t="s">
        <v>619</v>
      </c>
      <c r="Z14" t="s">
        <v>619</v>
      </c>
      <c r="AA14">
        <f>INDEX('EUROSTAT EB TJ GWh'!$J$6:$CC$146,MATCH($V14,'EUROSTAT EB TJ GWh'!$I$6:$I$146,0),MATCH(AA$7,'EUROSTAT EB TJ GWh'!$J$5:$CC$5,0))*$W14</f>
        <v>0</v>
      </c>
      <c r="AB14">
        <f>INDEX('EUROSTAT EB TJ GWh'!$J$6:$CC$146,MATCH($V14,'EUROSTAT EB TJ GWh'!$I$6:$I$146,0),MATCH(AB$7,'EUROSTAT EB TJ GWh'!$J$5:$CC$5,0))*$W14</f>
        <v>0</v>
      </c>
      <c r="AC14">
        <f>INDEX('EUROSTAT EB TJ GWh'!$J$6:$CC$146,MATCH($V14,'EUROSTAT EB TJ GWh'!$I$6:$I$146,0),MATCH(AC$7,'EUROSTAT EB TJ GWh'!$J$5:$CC$5,0))*$W14</f>
        <v>0</v>
      </c>
      <c r="AD14">
        <f>INDEX('EUROSTAT EB TJ GWh'!$J$6:$CC$146,MATCH($V14,'EUROSTAT EB TJ GWh'!$I$6:$I$146,0),MATCH(AD$7,'EUROSTAT EB TJ GWh'!$J$5:$CC$5,0))*$W14</f>
        <v>0</v>
      </c>
      <c r="AE14">
        <f>INDEX('EUROSTAT EB TJ GWh'!$J$6:$CC$146,MATCH($V14,'EUROSTAT EB TJ GWh'!$I$6:$I$146,0),MATCH(AE$7,'EUROSTAT EB TJ GWh'!$J$5:$CC$5,0))*$W14</f>
        <v>0</v>
      </c>
      <c r="AF14">
        <f>INDEX('EUROSTAT EB TJ GWh'!$J$6:$CC$146,MATCH($V14,'EUROSTAT EB TJ GWh'!$I$6:$I$146,0),MATCH(AF$7,'EUROSTAT EB TJ GWh'!$J$5:$CC$5,0))*$W14</f>
        <v>0</v>
      </c>
      <c r="AG14">
        <f>INDEX('EUROSTAT EB TJ GWh'!$J$6:$CC$146,MATCH($V14,'EUROSTAT EB TJ GWh'!$I$6:$I$146,0),MATCH(AG$7,'EUROSTAT EB TJ GWh'!$J$5:$CC$5,0))*$W14</f>
        <v>0</v>
      </c>
      <c r="AH14">
        <f>INDEX('EUROSTAT EB TJ GWh'!$J$6:$CC$146,MATCH($V14,'EUROSTAT EB TJ GWh'!$I$6:$I$146,0),MATCH(AH$7,'EUROSTAT EB TJ GWh'!$J$5:$CC$5,0))*$W14</f>
        <v>0</v>
      </c>
      <c r="AI14">
        <f>INDEX('EUROSTAT EB TJ GWh'!$J$6:$CC$146,MATCH($V14,'EUROSTAT EB TJ GWh'!$I$6:$I$146,0),MATCH(AI$7,'EUROSTAT EB TJ GWh'!$J$5:$CC$5,0))*$W14</f>
        <v>0</v>
      </c>
      <c r="AJ14">
        <f>INDEX('EUROSTAT EB TJ GWh'!$J$6:$CC$146,MATCH($V14,'EUROSTAT EB TJ GWh'!$I$6:$I$146,0),MATCH(AJ$7,'EUROSTAT EB TJ GWh'!$J$5:$CC$5,0))*$W14</f>
        <v>0</v>
      </c>
      <c r="AK14">
        <f>INDEX('EUROSTAT EB TJ GWh'!$J$6:$CC$146,MATCH($V14,'EUROSTAT EB TJ GWh'!$I$6:$I$146,0),MATCH(AK$7,'EUROSTAT EB TJ GWh'!$J$5:$CC$5,0))*$W14</f>
        <v>0</v>
      </c>
      <c r="AL14">
        <f>INDEX('EUROSTAT EB TJ GWh'!$J$6:$CC$146,MATCH($V14,'EUROSTAT EB TJ GWh'!$I$6:$I$146,0),MATCH(AL$7,'EUROSTAT EB TJ GWh'!$J$5:$CC$5,0))*$W14</f>
        <v>0</v>
      </c>
      <c r="AM14">
        <f>INDEX('EUROSTAT EB TJ GWh'!$J$6:$CC$146,MATCH($V14,'EUROSTAT EB TJ GWh'!$I$6:$I$146,0),MATCH(AM$7,'EUROSTAT EB TJ GWh'!$J$5:$CC$5,0))*$W14</f>
        <v>0</v>
      </c>
      <c r="AN14">
        <f>INDEX('EUROSTAT EB TJ GWh'!$J$6:$CC$146,MATCH($V14,'EUROSTAT EB TJ GWh'!$I$6:$I$146,0),MATCH(AN$7,'EUROSTAT EB TJ GWh'!$J$5:$CC$5,0))*$W14</f>
        <v>0</v>
      </c>
      <c r="AO14">
        <f>INDEX('EUROSTAT EB TJ GWh'!$J$6:$CC$146,MATCH($V14,'EUROSTAT EB TJ GWh'!$I$6:$I$146,0),MATCH(AO$7,'EUROSTAT EB TJ GWh'!$J$5:$CC$5,0))*$W14</f>
        <v>0</v>
      </c>
      <c r="AP14">
        <f>INDEX('EUROSTAT EB TJ GWh'!$J$6:$CC$146,MATCH($V14,'EUROSTAT EB TJ GWh'!$I$6:$I$146,0),MATCH(AP$7,'EUROSTAT EB TJ GWh'!$J$5:$CC$5,0))*$W14</f>
        <v>0</v>
      </c>
      <c r="AQ14" t="s">
        <v>619</v>
      </c>
      <c r="AR14">
        <f>INDEX('EUROSTAT EB TJ GWh'!$J$6:$CC$146,MATCH($V14,'EUROSTAT EB TJ GWh'!$I$6:$I$146,0),MATCH(AR$7,'EUROSTAT EB TJ GWh'!$J$5:$CC$5,0))*$W14</f>
        <v>0</v>
      </c>
      <c r="AS14">
        <f>INDEX('EUROSTAT EB TJ GWh'!$J$6:$CC$146,MATCH($V14,'EUROSTAT EB TJ GWh'!$I$6:$I$146,0),MATCH(AS$7,'EUROSTAT EB TJ GWh'!$J$5:$CC$5,0))*$W14</f>
        <v>0</v>
      </c>
      <c r="AT14">
        <f>INDEX('EUROSTAT EB TJ GWh'!$J$6:$CC$146,MATCH($V14,'EUROSTAT EB TJ GWh'!$I$6:$I$146,0),MATCH(AT$7,'EUROSTAT EB TJ GWh'!$J$5:$CC$5,0))*$W14</f>
        <v>0</v>
      </c>
      <c r="AU14">
        <f>INDEX('EUROSTAT EB TJ GWh'!$J$6:$CC$146,MATCH($V14,'EUROSTAT EB TJ GWh'!$I$6:$I$146,0),MATCH(AU$7,'EUROSTAT EB TJ GWh'!$J$5:$CC$5,0))*$W14</f>
        <v>0</v>
      </c>
      <c r="AV14">
        <f>INDEX('EUROSTAT EB TJ GWh'!$J$6:$CC$146,MATCH($V14,'EUROSTAT EB TJ GWh'!$I$6:$I$146,0),MATCH(AV$7,'EUROSTAT EB TJ GWh'!$J$5:$CC$5,0))*$W14</f>
        <v>0</v>
      </c>
      <c r="AW14">
        <f>INDEX('EUROSTAT EB TJ GWh'!$J$6:$CC$146,MATCH($V14,'EUROSTAT EB TJ GWh'!$I$6:$I$146,0),MATCH(AW$7,'EUROSTAT EB TJ GWh'!$J$5:$CC$5,0))*$W14</f>
        <v>0</v>
      </c>
      <c r="AX14">
        <f>INDEX('EUROSTAT EB TJ GWh'!$J$6:$CC$146,MATCH($V14,'EUROSTAT EB TJ GWh'!$I$6:$I$146,0),MATCH(AX$7,'EUROSTAT EB TJ GWh'!$J$5:$CC$5,0))*$W14</f>
        <v>0</v>
      </c>
      <c r="AY14">
        <f>INDEX('EUROSTAT EB TJ GWh'!$J$6:$CC$146,MATCH($V14,'EUROSTAT EB TJ GWh'!$I$6:$I$146,0),MATCH(AY$7,'EUROSTAT EB TJ GWh'!$J$5:$CC$5,0))*$W14</f>
        <v>0</v>
      </c>
      <c r="AZ14">
        <f>INDEX('EUROSTAT EB TJ GWh'!$J$6:$CC$146,MATCH($V14,'EUROSTAT EB TJ GWh'!$I$6:$I$146,0),MATCH(AZ$7,'EUROSTAT EB TJ GWh'!$J$5:$CC$5,0))*$W14</f>
        <v>0</v>
      </c>
      <c r="BA14">
        <f>INDEX('EUROSTAT EB TJ GWh'!$J$6:$CC$146,MATCH($V14,'EUROSTAT EB TJ GWh'!$I$6:$I$146,0),MATCH(BA$7,'EUROSTAT EB TJ GWh'!$J$5:$CC$5,0))*$W14</f>
        <v>0</v>
      </c>
      <c r="BB14">
        <f>INDEX('EUROSTAT EB TJ GWh'!$J$6:$CC$146,MATCH($V14,'EUROSTAT EB TJ GWh'!$I$6:$I$146,0),MATCH(BB$7,'EUROSTAT EB TJ GWh'!$J$5:$CC$5,0))*$W14</f>
        <v>0</v>
      </c>
      <c r="BC14">
        <f>INDEX('EUROSTAT EB TJ GWh'!$J$6:$CC$146,MATCH($V14,'EUROSTAT EB TJ GWh'!$I$6:$I$146,0),MATCH(BC$7,'EUROSTAT EB TJ GWh'!$J$5:$CC$5,0))*$W14</f>
        <v>-166290.19196400003</v>
      </c>
      <c r="BD14">
        <f>INDEX('EUROSTAT EB TJ GWh'!$J$6:$CC$146,MATCH($V14,'EUROSTAT EB TJ GWh'!$I$6:$I$146,0),MATCH(BD$7,'EUROSTAT EB TJ GWh'!$J$5:$CC$5,0))*$W14</f>
        <v>0</v>
      </c>
      <c r="BE14">
        <f>INDEX('EUROSTAT EB TJ GWh'!$J$6:$CC$146,MATCH($V14,'EUROSTAT EB TJ GWh'!$I$6:$I$146,0),MATCH(BE$7,'EUROSTAT EB TJ GWh'!$J$5:$CC$5,0))*$W14</f>
        <v>0</v>
      </c>
      <c r="BF14">
        <f>INDEX('EUROSTAT EB TJ GWh'!$J$6:$CC$146,MATCH($V14,'EUROSTAT EB TJ GWh'!$I$6:$I$146,0),MATCH(BF$7,'EUROSTAT EB TJ GWh'!$J$5:$CC$5,0))*$W14</f>
        <v>0</v>
      </c>
      <c r="BG14">
        <f>INDEX('EUROSTAT EB TJ GWh'!$J$6:$CC$146,MATCH($V14,'EUROSTAT EB TJ GWh'!$I$6:$I$146,0),MATCH(BG$7,'EUROSTAT EB TJ GWh'!$J$5:$CC$5,0))*$W14</f>
        <v>0</v>
      </c>
      <c r="BH14">
        <f>INDEX('EUROSTAT EB TJ GWh'!$J$6:$CC$146,MATCH($V14,'EUROSTAT EB TJ GWh'!$I$6:$I$146,0),MATCH(BH$7,'EUROSTAT EB TJ GWh'!$J$5:$CC$5,0))*$W14</f>
        <v>0</v>
      </c>
      <c r="BI14">
        <f>INDEX('EUROSTAT EB TJ GWh'!$J$6:$CC$146,MATCH($V14,'EUROSTAT EB TJ GWh'!$I$6:$I$146,0),MATCH(BI$7,'EUROSTAT EB TJ GWh'!$J$5:$CC$5,0))*$W14</f>
        <v>0</v>
      </c>
      <c r="BJ14">
        <f>INDEX('EUROSTAT EB TJ GWh'!$J$6:$CC$146,MATCH($V14,'EUROSTAT EB TJ GWh'!$I$6:$I$146,0),MATCH(BJ$7,'EUROSTAT EB TJ GWh'!$J$5:$CC$5,0))*$W14</f>
        <v>0</v>
      </c>
      <c r="BK14">
        <f>INDEX('EUROSTAT EB TJ GWh'!$J$6:$CC$146,MATCH($V14,'EUROSTAT EB TJ GWh'!$I$6:$I$146,0),MATCH(BK$7,'EUROSTAT EB TJ GWh'!$J$5:$CC$5,0))*$W14</f>
        <v>0</v>
      </c>
      <c r="BL14">
        <f>INDEX('EUROSTAT EB TJ GWh'!$J$6:$CC$146,MATCH($V14,'EUROSTAT EB TJ GWh'!$I$6:$I$146,0),MATCH(BL$7,'EUROSTAT EB TJ GWh'!$J$5:$CC$5,0))*$W14</f>
        <v>0</v>
      </c>
      <c r="BM14">
        <f>INDEX('EUROSTAT EB TJ GWh'!$J$6:$CC$146,MATCH($V14,'EUROSTAT EB TJ GWh'!$I$6:$I$146,0),MATCH(BM$7,'EUROSTAT EB TJ GWh'!$J$5:$CC$5,0))*$W14</f>
        <v>0</v>
      </c>
      <c r="BN14">
        <f>INDEX('EUROSTAT EB TJ GWh'!$J$6:$CC$146,MATCH($V14,'EUROSTAT EB TJ GWh'!$I$6:$I$146,0),MATCH(BN$7,'EUROSTAT EB TJ GWh'!$J$5:$CC$5,0))*$W14</f>
        <v>0</v>
      </c>
      <c r="BO14">
        <f>INDEX('EUROSTAT EB TJ GWh'!$J$6:$CC$146,MATCH($V14,'EUROSTAT EB TJ GWh'!$I$6:$I$146,0),MATCH(BO$7,'EUROSTAT EB TJ GWh'!$J$5:$CC$5,0))*$W14</f>
        <v>0</v>
      </c>
      <c r="BP14">
        <f>INDEX('EUROSTAT EB TJ GWh'!$J$6:$CC$146,MATCH($V14,'EUROSTAT EB TJ GWh'!$I$6:$I$146,0),MATCH(BP$7,'EUROSTAT EB TJ GWh'!$J$5:$CC$5,0))*$W14</f>
        <v>0</v>
      </c>
      <c r="BQ14">
        <f>INDEX('EUROSTAT EB TJ GWh'!$J$6:$CC$146,MATCH($V14,'EUROSTAT EB TJ GWh'!$I$6:$I$146,0),MATCH(BQ$7,'EUROSTAT EB TJ GWh'!$J$5:$CC$5,0))*$W14</f>
        <v>0</v>
      </c>
      <c r="BR14">
        <f>INDEX('EUROSTAT EB TJ GWh'!$J$6:$CC$146,MATCH($V14,'EUROSTAT EB TJ GWh'!$I$6:$I$146,0),MATCH(BR$7,'EUROSTAT EB TJ GWh'!$J$5:$CC$5,0))*$W14</f>
        <v>0</v>
      </c>
      <c r="BS14">
        <f>INDEX('EUROSTAT EB TJ GWh'!$J$6:$CC$146,MATCH($V14,'EUROSTAT EB TJ GWh'!$I$6:$I$146,0),MATCH(BS$7,'EUROSTAT EB TJ GWh'!$J$5:$CC$5,0))*$W14+INDEX('EUROSTAT EB TJ GWh'!$J$6:$CC$146,MATCH($V14,'EUROSTAT EB TJ GWh'!$I$6:$I$146,0),MATCH(BS$6,'EUROSTAT EB TJ GWh'!$J$5:$CC$5,0))*$W14</f>
        <v>0</v>
      </c>
      <c r="BT14">
        <f>INDEX('EUROSTAT EB TJ GWh'!$J$6:$CC$146,MATCH($V14,'EUROSTAT EB TJ GWh'!$I$6:$I$146,0),MATCH(BT$7,'EUROSTAT EB TJ GWh'!$J$5:$CC$5,0))*$W14+INDEX('EUROSTAT EB TJ GWh'!$J$6:$CC$146,MATCH($V14,'EUROSTAT EB TJ GWh'!$I$6:$I$146,0),MATCH(BT$6,'EUROSTAT EB TJ GWh'!$J$5:$CC$5,0))*$W14</f>
        <v>0</v>
      </c>
      <c r="BU14">
        <f>INDEX('EUROSTAT EB TJ GWh'!$J$6:$CC$146,MATCH($V14,'EUROSTAT EB TJ GWh'!$I$6:$I$146,0),MATCH(BU$7,'EUROSTAT EB TJ GWh'!$J$5:$CC$5,0))*$W14</f>
        <v>0</v>
      </c>
      <c r="BV14">
        <v>0</v>
      </c>
      <c r="BW14">
        <f>INDEX('EUROSTAT EB TJ GWh'!$J$6:$CC$146,MATCH($V14,'EUROSTAT EB TJ GWh'!$I$6:$I$146,0),MATCH(BW$7,'EUROSTAT EB TJ GWh'!$J$5:$CC$5,0))*$W14</f>
        <v>0</v>
      </c>
      <c r="BX14">
        <v>0</v>
      </c>
      <c r="BY14">
        <v>0</v>
      </c>
      <c r="BZ14">
        <f>INDEX('EUROSTAT EB TJ GWh'!$J$6:$CC$146,MATCH($V14,'EUROSTAT EB TJ GWh'!$I$6:$I$146,0),MATCH(BZ$7,'EUROSTAT EB TJ GWh'!$J$5:$CC$5,0))*$W14</f>
        <v>0</v>
      </c>
      <c r="CA14">
        <f>INDEX('EUROSTAT EB TJ GWh'!$J$6:$CC$146,MATCH($V14,'EUROSTAT EB TJ GWh'!$I$6:$I$146,0),MATCH(CA$7,'EUROSTAT EB TJ GWh'!$J$5:$CC$5,0))*$W14</f>
        <v>0</v>
      </c>
      <c r="CB14">
        <f>INDEX('EUROSTAT EB TJ GWh'!$J$6:$CC$146,MATCH($V14,'EUROSTAT EB TJ GWh'!$I$6:$I$146,0),MATCH(CB$7,'EUROSTAT EB TJ GWh'!$J$5:$CC$5,0))*$W14</f>
        <v>0</v>
      </c>
      <c r="CC14">
        <f>INDEX('EUROSTAT EB TJ GWh'!$J$6:$CC$146,MATCH($V14,'EUROSTAT EB TJ GWh'!$I$6:$I$146,0),MATCH(CC$7,'EUROSTAT EB TJ GWh'!$J$5:$CC$5,0))*$W14</f>
        <v>0</v>
      </c>
      <c r="CD14">
        <f>INDEX('EUROSTAT EB TJ GWh'!$J$6:$CC$146,MATCH($V14,'EUROSTAT EB TJ GWh'!$I$6:$I$146,0),MATCH(CD$7,'EUROSTAT EB TJ GWh'!$J$5:$CC$5,0))*$W14</f>
        <v>0</v>
      </c>
      <c r="CE14">
        <f>INDEX('EUROSTAT EB TJ GWh'!$J$6:$CC$146,MATCH($V14,'EUROSTAT EB TJ GWh'!$I$6:$I$146,0),MATCH(CE$7,'EUROSTAT EB TJ GWh'!$J$5:$CC$5,0))*$W14</f>
        <v>0</v>
      </c>
      <c r="CF14">
        <f>INDEX('EUROSTAT EB TJ GWh'!$J$6:$CC$146,MATCH($V14,'EUROSTAT EB TJ GWh'!$I$6:$I$146,0),MATCH(CF$7,'EUROSTAT EB TJ GWh'!$J$5:$CC$5,0))*$W14</f>
        <v>0</v>
      </c>
      <c r="CG14">
        <v>0</v>
      </c>
      <c r="CH14">
        <f>INDEX('EUROSTAT EB TJ GWh'!$J$6:$CC$146,MATCH($V14,'EUROSTAT EB TJ GWh'!$I$6:$I$146,0),MATCH(CH$7,'EUROSTAT EB TJ GWh'!$J$5:$CC$5,0))*$W14</f>
        <v>0</v>
      </c>
      <c r="CI14">
        <f>INDEX('EUROSTAT EB TJ GWh'!$J$6:$CC$146,MATCH($V14,'EUROSTAT EB TJ GWh'!$I$6:$I$146,0),MATCH(CI$7,'EUROSTAT EB TJ GWh'!$J$5:$CC$5,0))*$W14</f>
        <v>0</v>
      </c>
      <c r="CJ14">
        <f>INDEX('EUROSTAT EB TJ GWh'!$J$6:$CC$146,MATCH($V14,'EUROSTAT EB TJ GWh'!$I$6:$I$146,0),MATCH(CJ$7,'EUROSTAT EB TJ GWh'!$J$5:$CC$5,0))*$W14</f>
        <v>-166290.19196400003</v>
      </c>
      <c r="CK14">
        <f t="shared" si="0"/>
        <v>0</v>
      </c>
      <c r="CL14" s="316" t="s">
        <v>493</v>
      </c>
      <c r="CM14" s="364">
        <f t="shared" si="1"/>
        <v>0</v>
      </c>
      <c r="CN14" s="293">
        <f>INDEX('EUROSTAT EB TJ GWh'!$J$6:$CC$146,MATCH($V14,'EUROSTAT EB TJ GWh'!$I$6:$I$146,0),MATCH(CN$7,'EUROSTAT EB TJ GWh'!$J$5:$CC$5,0))*$W14</f>
        <v>0</v>
      </c>
      <c r="CO14" s="293">
        <f t="shared" si="2"/>
        <v>0</v>
      </c>
    </row>
    <row r="15" spans="1:96" x14ac:dyDescent="0.2">
      <c r="A15" t="s">
        <v>421</v>
      </c>
      <c r="B15" s="321"/>
      <c r="C15" s="321" t="s">
        <v>493</v>
      </c>
      <c r="D15" s="338"/>
      <c r="E15" s="345"/>
      <c r="F15" s="338"/>
      <c r="G15" s="345"/>
      <c r="H15" s="338"/>
      <c r="I15" s="345"/>
      <c r="J15" s="338"/>
      <c r="K15" s="345"/>
      <c r="L15" s="338"/>
      <c r="M15" s="345"/>
      <c r="N15" s="338"/>
      <c r="O15" s="345"/>
      <c r="P15" s="338"/>
      <c r="Q15" s="345"/>
      <c r="R15" s="338"/>
      <c r="S15" s="345"/>
      <c r="T15" s="338"/>
      <c r="U15" s="345"/>
      <c r="V15" s="344" t="s">
        <v>157</v>
      </c>
      <c r="W15" s="340">
        <v>1</v>
      </c>
      <c r="X15" s="316" t="s">
        <v>493</v>
      </c>
      <c r="Y15" t="s">
        <v>619</v>
      </c>
      <c r="Z15" t="s">
        <v>619</v>
      </c>
      <c r="AA15">
        <f>INDEX('EUROSTAT EB TJ GWh'!$J$6:$CC$146,MATCH($V15,'EUROSTAT EB TJ GWh'!$I$6:$I$146,0),MATCH(AA$7,'EUROSTAT EB TJ GWh'!$J$5:$CC$5,0))*$W15</f>
        <v>-0.96296400000000004</v>
      </c>
      <c r="AB15">
        <f>INDEX('EUROSTAT EB TJ GWh'!$J$6:$CC$146,MATCH($V15,'EUROSTAT EB TJ GWh'!$I$6:$I$146,0),MATCH(AB$7,'EUROSTAT EB TJ GWh'!$J$5:$CC$5,0))*$W15</f>
        <v>-1317.418488</v>
      </c>
      <c r="AC15">
        <f>INDEX('EUROSTAT EB TJ GWh'!$J$6:$CC$146,MATCH($V15,'EUROSTAT EB TJ GWh'!$I$6:$I$146,0),MATCH(AC$7,'EUROSTAT EB TJ GWh'!$J$5:$CC$5,0))*$W15</f>
        <v>-3519.0472680000003</v>
      </c>
      <c r="AD15">
        <f>INDEX('EUROSTAT EB TJ GWh'!$J$6:$CC$146,MATCH($V15,'EUROSTAT EB TJ GWh'!$I$6:$I$146,0),MATCH(AD$7,'EUROSTAT EB TJ GWh'!$J$5:$CC$5,0))*$W15</f>
        <v>0</v>
      </c>
      <c r="AE15">
        <f>INDEX('EUROSTAT EB TJ GWh'!$J$6:$CC$146,MATCH($V15,'EUROSTAT EB TJ GWh'!$I$6:$I$146,0),MATCH(AE$7,'EUROSTAT EB TJ GWh'!$J$5:$CC$5,0))*$W15</f>
        <v>6.9500880000000009</v>
      </c>
      <c r="AF15">
        <f>INDEX('EUROSTAT EB TJ GWh'!$J$6:$CC$146,MATCH($V15,'EUROSTAT EB TJ GWh'!$I$6:$I$146,0),MATCH(AF$7,'EUROSTAT EB TJ GWh'!$J$5:$CC$5,0))*$W15</f>
        <v>0</v>
      </c>
      <c r="AG15">
        <f>INDEX('EUROSTAT EB TJ GWh'!$J$6:$CC$146,MATCH($V15,'EUROSTAT EB TJ GWh'!$I$6:$I$146,0),MATCH(AG$7,'EUROSTAT EB TJ GWh'!$J$5:$CC$5,0))*$W15</f>
        <v>-956.05578000000003</v>
      </c>
      <c r="AH15">
        <f>INDEX('EUROSTAT EB TJ GWh'!$J$6:$CC$146,MATCH($V15,'EUROSTAT EB TJ GWh'!$I$6:$I$146,0),MATCH(AH$7,'EUROSTAT EB TJ GWh'!$J$5:$CC$5,0))*$W15</f>
        <v>0</v>
      </c>
      <c r="AI15">
        <f>INDEX('EUROSTAT EB TJ GWh'!$J$6:$CC$146,MATCH($V15,'EUROSTAT EB TJ GWh'!$I$6:$I$146,0),MATCH(AI$7,'EUROSTAT EB TJ GWh'!$J$5:$CC$5,0))*$W15</f>
        <v>10.718208000000001</v>
      </c>
      <c r="AJ15">
        <f>INDEX('EUROSTAT EB TJ GWh'!$J$6:$CC$146,MATCH($V15,'EUROSTAT EB TJ GWh'!$I$6:$I$146,0),MATCH(AJ$7,'EUROSTAT EB TJ GWh'!$J$5:$CC$5,0))*$W15</f>
        <v>0</v>
      </c>
      <c r="AK15">
        <f>INDEX('EUROSTAT EB TJ GWh'!$J$6:$CC$146,MATCH($V15,'EUROSTAT EB TJ GWh'!$I$6:$I$146,0),MATCH(AK$7,'EUROSTAT EB TJ GWh'!$J$5:$CC$5,0))*$W15</f>
        <v>0</v>
      </c>
      <c r="AL15">
        <f>INDEX('EUROSTAT EB TJ GWh'!$J$6:$CC$146,MATCH($V15,'EUROSTAT EB TJ GWh'!$I$6:$I$146,0),MATCH(AL$7,'EUROSTAT EB TJ GWh'!$J$5:$CC$5,0))*$W15</f>
        <v>0</v>
      </c>
      <c r="AM15">
        <f>INDEX('EUROSTAT EB TJ GWh'!$J$6:$CC$146,MATCH($V15,'EUROSTAT EB TJ GWh'!$I$6:$I$146,0),MATCH(AM$7,'EUROSTAT EB TJ GWh'!$J$5:$CC$5,0))*$W15</f>
        <v>0</v>
      </c>
      <c r="AN15">
        <f>INDEX('EUROSTAT EB TJ GWh'!$J$6:$CC$146,MATCH($V15,'EUROSTAT EB TJ GWh'!$I$6:$I$146,0),MATCH(AN$7,'EUROSTAT EB TJ GWh'!$J$5:$CC$5,0))*$W15</f>
        <v>0</v>
      </c>
      <c r="AO15">
        <f>INDEX('EUROSTAT EB TJ GWh'!$J$6:$CC$146,MATCH($V15,'EUROSTAT EB TJ GWh'!$I$6:$I$146,0),MATCH(AO$7,'EUROSTAT EB TJ GWh'!$J$5:$CC$5,0))*$W15</f>
        <v>0</v>
      </c>
      <c r="AP15">
        <f>INDEX('EUROSTAT EB TJ GWh'!$J$6:$CC$146,MATCH($V15,'EUROSTAT EB TJ GWh'!$I$6:$I$146,0),MATCH(AP$7,'EUROSTAT EB TJ GWh'!$J$5:$CC$5,0))*$W15</f>
        <v>-7078.4552880000001</v>
      </c>
      <c r="AQ15" t="s">
        <v>619</v>
      </c>
      <c r="AR15">
        <f>INDEX('EUROSTAT EB TJ GWh'!$J$6:$CC$146,MATCH($V15,'EUROSTAT EB TJ GWh'!$I$6:$I$146,0),MATCH(AR$7,'EUROSTAT EB TJ GWh'!$J$5:$CC$5,0))*$W15</f>
        <v>-45323.533512000009</v>
      </c>
      <c r="AS15">
        <f>INDEX('EUROSTAT EB TJ GWh'!$J$6:$CC$146,MATCH($V15,'EUROSTAT EB TJ GWh'!$I$6:$I$146,0),MATCH(AS$7,'EUROSTAT EB TJ GWh'!$J$5:$CC$5,0))*$W15</f>
        <v>11084.385527999999</v>
      </c>
      <c r="AT15">
        <f>INDEX('EUROSTAT EB TJ GWh'!$J$6:$CC$146,MATCH($V15,'EUROSTAT EB TJ GWh'!$I$6:$I$146,0),MATCH(AT$7,'EUROSTAT EB TJ GWh'!$J$5:$CC$5,0))*$W15</f>
        <v>0</v>
      </c>
      <c r="AU15">
        <f>INDEX('EUROSTAT EB TJ GWh'!$J$6:$CC$146,MATCH($V15,'EUROSTAT EB TJ GWh'!$I$6:$I$146,0),MATCH(AU$7,'EUROSTAT EB TJ GWh'!$J$5:$CC$5,0))*$W15</f>
        <v>2930.9693400000001</v>
      </c>
      <c r="AV15">
        <f>INDEX('EUROSTAT EB TJ GWh'!$J$6:$CC$146,MATCH($V15,'EUROSTAT EB TJ GWh'!$I$6:$I$146,0),MATCH(AV$7,'EUROSTAT EB TJ GWh'!$J$5:$CC$5,0))*$W15</f>
        <v>0</v>
      </c>
      <c r="AW15">
        <f>INDEX('EUROSTAT EB TJ GWh'!$J$6:$CC$146,MATCH($V15,'EUROSTAT EB TJ GWh'!$I$6:$I$146,0),MATCH(AW$7,'EUROSTAT EB TJ GWh'!$J$5:$CC$5,0))*$W15</f>
        <v>0</v>
      </c>
      <c r="AX15">
        <f>INDEX('EUROSTAT EB TJ GWh'!$J$6:$CC$146,MATCH($V15,'EUROSTAT EB TJ GWh'!$I$6:$I$146,0),MATCH(AX$7,'EUROSTAT EB TJ GWh'!$J$5:$CC$5,0))*$W15</f>
        <v>0</v>
      </c>
      <c r="AY15">
        <f>INDEX('EUROSTAT EB TJ GWh'!$J$6:$CC$146,MATCH($V15,'EUROSTAT EB TJ GWh'!$I$6:$I$146,0),MATCH(AY$7,'EUROSTAT EB TJ GWh'!$J$5:$CC$5,0))*$W15</f>
        <v>2369.7706680000001</v>
      </c>
      <c r="AZ15">
        <f>INDEX('EUROSTAT EB TJ GWh'!$J$6:$CC$146,MATCH($V15,'EUROSTAT EB TJ GWh'!$I$6:$I$146,0),MATCH(AZ$7,'EUROSTAT EB TJ GWh'!$J$5:$CC$5,0))*$W15</f>
        <v>5774.8113720000001</v>
      </c>
      <c r="BA15">
        <f>INDEX('EUROSTAT EB TJ GWh'!$J$6:$CC$146,MATCH($V15,'EUROSTAT EB TJ GWh'!$I$6:$I$146,0),MATCH(BA$7,'EUROSTAT EB TJ GWh'!$J$5:$CC$5,0))*$W15</f>
        <v>-139.71351600000003</v>
      </c>
      <c r="BB15">
        <f>INDEX('EUROSTAT EB TJ GWh'!$J$6:$CC$146,MATCH($V15,'EUROSTAT EB TJ GWh'!$I$6:$I$146,0),MATCH(BB$7,'EUROSTAT EB TJ GWh'!$J$5:$CC$5,0))*$W15</f>
        <v>0</v>
      </c>
      <c r="BC15">
        <f>INDEX('EUROSTAT EB TJ GWh'!$J$6:$CC$146,MATCH($V15,'EUROSTAT EB TJ GWh'!$I$6:$I$146,0),MATCH(BC$7,'EUROSTAT EB TJ GWh'!$J$5:$CC$5,0))*$W15</f>
        <v>-8421.4132559999998</v>
      </c>
      <c r="BD15">
        <f>INDEX('EUROSTAT EB TJ GWh'!$J$6:$CC$146,MATCH($V15,'EUROSTAT EB TJ GWh'!$I$6:$I$146,0),MATCH(BD$7,'EUROSTAT EB TJ GWh'!$J$5:$CC$5,0))*$W15</f>
        <v>514.39024800000004</v>
      </c>
      <c r="BE15">
        <f>INDEX('EUROSTAT EB TJ GWh'!$J$6:$CC$146,MATCH($V15,'EUROSTAT EB TJ GWh'!$I$6:$I$146,0),MATCH(BE$7,'EUROSTAT EB TJ GWh'!$J$5:$CC$5,0))*$W15</f>
        <v>-32365.303776000004</v>
      </c>
      <c r="BF15">
        <f>INDEX('EUROSTAT EB TJ GWh'!$J$6:$CC$146,MATCH($V15,'EUROSTAT EB TJ GWh'!$I$6:$I$146,0),MATCH(BF$7,'EUROSTAT EB TJ GWh'!$J$5:$CC$5,0))*$W15</f>
        <v>-3542.8701600000004</v>
      </c>
      <c r="BG15">
        <f>INDEX('EUROSTAT EB TJ GWh'!$J$6:$CC$146,MATCH($V15,'EUROSTAT EB TJ GWh'!$I$6:$I$146,0),MATCH(BG$7,'EUROSTAT EB TJ GWh'!$J$5:$CC$5,0))*$W15</f>
        <v>-6571.475676</v>
      </c>
      <c r="BH15">
        <f>INDEX('EUROSTAT EB TJ GWh'!$J$6:$CC$146,MATCH($V15,'EUROSTAT EB TJ GWh'!$I$6:$I$146,0),MATCH(BH$7,'EUROSTAT EB TJ GWh'!$J$5:$CC$5,0))*$W15</f>
        <v>760.15540799999997</v>
      </c>
      <c r="BI15">
        <f>INDEX('EUROSTAT EB TJ GWh'!$J$6:$CC$146,MATCH($V15,'EUROSTAT EB TJ GWh'!$I$6:$I$146,0),MATCH(BI$7,'EUROSTAT EB TJ GWh'!$J$5:$CC$5,0))*$W15</f>
        <v>2304.3309840000002</v>
      </c>
      <c r="BJ15">
        <f>INDEX('EUROSTAT EB TJ GWh'!$J$6:$CC$146,MATCH($V15,'EUROSTAT EB TJ GWh'!$I$6:$I$146,0),MATCH(BJ$7,'EUROSTAT EB TJ GWh'!$J$5:$CC$5,0))*$W15</f>
        <v>-447.48518400000006</v>
      </c>
      <c r="BK15">
        <f>INDEX('EUROSTAT EB TJ GWh'!$J$6:$CC$146,MATCH($V15,'EUROSTAT EB TJ GWh'!$I$6:$I$146,0),MATCH(BK$7,'EUROSTAT EB TJ GWh'!$J$5:$CC$5,0))*$W15</f>
        <v>-509.24048400000004</v>
      </c>
      <c r="BL15">
        <f>INDEX('EUROSTAT EB TJ GWh'!$J$6:$CC$146,MATCH($V15,'EUROSTAT EB TJ GWh'!$I$6:$I$146,0),MATCH(BL$7,'EUROSTAT EB TJ GWh'!$J$5:$CC$5,0))*$W15</f>
        <v>-81.223920000000007</v>
      </c>
      <c r="BM15">
        <f>INDEX('EUROSTAT EB TJ GWh'!$J$6:$CC$146,MATCH($V15,'EUROSTAT EB TJ GWh'!$I$6:$I$146,0),MATCH(BM$7,'EUROSTAT EB TJ GWh'!$J$5:$CC$5,0))*$W15</f>
        <v>-16309.721268000001</v>
      </c>
      <c r="BN15">
        <f>INDEX('EUROSTAT EB TJ GWh'!$J$6:$CC$146,MATCH($V15,'EUROSTAT EB TJ GWh'!$I$6:$I$146,0),MATCH(BN$7,'EUROSTAT EB TJ GWh'!$J$5:$CC$5,0))*$W15</f>
        <v>0</v>
      </c>
      <c r="BO15">
        <f>INDEX('EUROSTAT EB TJ GWh'!$J$6:$CC$146,MATCH($V15,'EUROSTAT EB TJ GWh'!$I$6:$I$146,0),MATCH(BO$7,'EUROSTAT EB TJ GWh'!$J$5:$CC$5,0))*$W15</f>
        <v>0</v>
      </c>
      <c r="BP15">
        <f>INDEX('EUROSTAT EB TJ GWh'!$J$6:$CC$146,MATCH($V15,'EUROSTAT EB TJ GWh'!$I$6:$I$146,0),MATCH(BP$7,'EUROSTAT EB TJ GWh'!$J$5:$CC$5,0))*$W15</f>
        <v>0</v>
      </c>
      <c r="BQ15">
        <f>INDEX('EUROSTAT EB TJ GWh'!$J$6:$CC$146,MATCH($V15,'EUROSTAT EB TJ GWh'!$I$6:$I$146,0),MATCH(BQ$7,'EUROSTAT EB TJ GWh'!$J$5:$CC$5,0))*$W15</f>
        <v>0</v>
      </c>
      <c r="BR15">
        <f>INDEX('EUROSTAT EB TJ GWh'!$J$6:$CC$146,MATCH($V15,'EUROSTAT EB TJ GWh'!$I$6:$I$146,0),MATCH(BR$7,'EUROSTAT EB TJ GWh'!$J$5:$CC$5,0))*$W15</f>
        <v>0</v>
      </c>
      <c r="BS15">
        <f>INDEX('EUROSTAT EB TJ GWh'!$J$6:$CC$146,MATCH($V15,'EUROSTAT EB TJ GWh'!$I$6:$I$146,0),MATCH(BS$7,'EUROSTAT EB TJ GWh'!$J$5:$CC$5,0))*$W15+INDEX('EUROSTAT EB TJ GWh'!$J$6:$CC$146,MATCH($V15,'EUROSTAT EB TJ GWh'!$I$6:$I$146,0),MATCH(BS$6,'EUROSTAT EB TJ GWh'!$J$5:$CC$5,0))*$W15</f>
        <v>171.61693200000002</v>
      </c>
      <c r="BT15">
        <f>INDEX('EUROSTAT EB TJ GWh'!$J$6:$CC$146,MATCH($V15,'EUROSTAT EB TJ GWh'!$I$6:$I$146,0),MATCH(BT$7,'EUROSTAT EB TJ GWh'!$J$5:$CC$5,0))*$W15+INDEX('EUROSTAT EB TJ GWh'!$J$6:$CC$146,MATCH($V15,'EUROSTAT EB TJ GWh'!$I$6:$I$146,0),MATCH(BT$6,'EUROSTAT EB TJ GWh'!$J$5:$CC$5,0))*$W15</f>
        <v>141.974388</v>
      </c>
      <c r="BU15">
        <f>INDEX('EUROSTAT EB TJ GWh'!$J$6:$CC$146,MATCH($V15,'EUROSTAT EB TJ GWh'!$I$6:$I$146,0),MATCH(BU$7,'EUROSTAT EB TJ GWh'!$J$5:$CC$5,0))*$W15</f>
        <v>0</v>
      </c>
      <c r="BV15">
        <v>0</v>
      </c>
      <c r="BW15">
        <f>INDEX('EUROSTAT EB TJ GWh'!$J$6:$CC$146,MATCH($V15,'EUROSTAT EB TJ GWh'!$I$6:$I$146,0),MATCH(BW$7,'EUROSTAT EB TJ GWh'!$J$5:$CC$5,0))*$W15</f>
        <v>0</v>
      </c>
      <c r="BX15">
        <v>0</v>
      </c>
      <c r="BY15">
        <v>0</v>
      </c>
      <c r="BZ15">
        <f>INDEX('EUROSTAT EB TJ GWh'!$J$6:$CC$146,MATCH($V15,'EUROSTAT EB TJ GWh'!$I$6:$I$146,0),MATCH(BZ$7,'EUROSTAT EB TJ GWh'!$J$5:$CC$5,0))*$W15</f>
        <v>0</v>
      </c>
      <c r="CA15">
        <f>INDEX('EUROSTAT EB TJ GWh'!$J$6:$CC$146,MATCH($V15,'EUROSTAT EB TJ GWh'!$I$6:$I$146,0),MATCH(CA$7,'EUROSTAT EB TJ GWh'!$J$5:$CC$5,0))*$W15</f>
        <v>0</v>
      </c>
      <c r="CB15">
        <f>INDEX('EUROSTAT EB TJ GWh'!$J$6:$CC$146,MATCH($V15,'EUROSTAT EB TJ GWh'!$I$6:$I$146,0),MATCH(CB$7,'EUROSTAT EB TJ GWh'!$J$5:$CC$5,0))*$W15</f>
        <v>0</v>
      </c>
      <c r="CC15">
        <f>INDEX('EUROSTAT EB TJ GWh'!$J$6:$CC$146,MATCH($V15,'EUROSTAT EB TJ GWh'!$I$6:$I$146,0),MATCH(CC$7,'EUROSTAT EB TJ GWh'!$J$5:$CC$5,0))*$W15</f>
        <v>0</v>
      </c>
      <c r="CD15">
        <f>INDEX('EUROSTAT EB TJ GWh'!$J$6:$CC$146,MATCH($V15,'EUROSTAT EB TJ GWh'!$I$6:$I$146,0),MATCH(CD$7,'EUROSTAT EB TJ GWh'!$J$5:$CC$5,0))*$W15</f>
        <v>0</v>
      </c>
      <c r="CE15">
        <f>INDEX('EUROSTAT EB TJ GWh'!$J$6:$CC$146,MATCH($V15,'EUROSTAT EB TJ GWh'!$I$6:$I$146,0),MATCH(CE$7,'EUROSTAT EB TJ GWh'!$J$5:$CC$5,0))*$W15</f>
        <v>0</v>
      </c>
      <c r="CF15">
        <f>INDEX('EUROSTAT EB TJ GWh'!$J$6:$CC$146,MATCH($V15,'EUROSTAT EB TJ GWh'!$I$6:$I$146,0),MATCH(CF$7,'EUROSTAT EB TJ GWh'!$J$5:$CC$5,0))*$W15</f>
        <v>0</v>
      </c>
      <c r="CG15">
        <v>0</v>
      </c>
      <c r="CH15">
        <f>INDEX('EUROSTAT EB TJ GWh'!$J$6:$CC$146,MATCH($V15,'EUROSTAT EB TJ GWh'!$I$6:$I$146,0),MATCH(CH$7,'EUROSTAT EB TJ GWh'!$J$5:$CC$5,0))*$W15</f>
        <v>0</v>
      </c>
      <c r="CI15">
        <f>INDEX('EUROSTAT EB TJ GWh'!$J$6:$CC$146,MATCH($V15,'EUROSTAT EB TJ GWh'!$I$6:$I$146,0),MATCH(CI$7,'EUROSTAT EB TJ GWh'!$J$5:$CC$5,0))*$W15</f>
        <v>0</v>
      </c>
      <c r="CJ15">
        <f>INDEX('EUROSTAT EB TJ GWh'!$J$6:$CC$146,MATCH($V15,'EUROSTAT EB TJ GWh'!$I$6:$I$146,0),MATCH(CJ$7,'EUROSTAT EB TJ GWh'!$J$5:$CC$5,0))*$W15</f>
        <v>-100513.84737600001</v>
      </c>
      <c r="CK15">
        <f t="shared" si="0"/>
        <v>313.59132</v>
      </c>
      <c r="CL15" s="316" t="s">
        <v>493</v>
      </c>
      <c r="CM15" s="364">
        <f t="shared" si="1"/>
        <v>0</v>
      </c>
      <c r="CN15" s="293">
        <f>INDEX('EUROSTAT EB TJ GWh'!$J$6:$CC$146,MATCH($V15,'EUROSTAT EB TJ GWh'!$I$6:$I$146,0),MATCH(CN$7,'EUROSTAT EB TJ GWh'!$J$5:$CC$5,0))*$W15</f>
        <v>0</v>
      </c>
      <c r="CO15" s="293">
        <f t="shared" si="2"/>
        <v>0</v>
      </c>
    </row>
    <row r="16" spans="1:96" x14ac:dyDescent="0.2">
      <c r="A16" t="s">
        <v>422</v>
      </c>
      <c r="B16" s="321" t="s">
        <v>745</v>
      </c>
      <c r="C16" s="321" t="s">
        <v>493</v>
      </c>
      <c r="D16" s="347"/>
      <c r="E16" s="354"/>
      <c r="F16" s="347"/>
      <c r="G16" s="354"/>
      <c r="H16" s="347"/>
      <c r="I16" s="354"/>
      <c r="J16" s="347"/>
      <c r="K16" s="354"/>
      <c r="L16" s="347"/>
      <c r="M16" s="354"/>
      <c r="N16" s="347"/>
      <c r="O16" s="354"/>
      <c r="P16" s="347"/>
      <c r="Q16" s="354"/>
      <c r="R16" s="347"/>
      <c r="S16" s="354"/>
      <c r="T16" s="351" t="s">
        <v>495</v>
      </c>
      <c r="U16" s="349">
        <v>-1</v>
      </c>
      <c r="V16" s="348" t="s">
        <v>168</v>
      </c>
      <c r="W16" s="349">
        <v>1</v>
      </c>
      <c r="X16" s="316" t="s">
        <v>493</v>
      </c>
      <c r="Y16" t="s">
        <v>619</v>
      </c>
      <c r="Z16" t="s">
        <v>619</v>
      </c>
      <c r="AA16" s="290">
        <f>INDEX('EUROSTAT EB TJ GWh'!$J$6:$CC$146,MATCH($V16,'EUROSTAT EB TJ GWh'!$I$6:$I$146,0),MATCH(AA$7,'EUROSTAT EB TJ GWh'!$J$5:$CC$5,0))*$W16+INDEX('EUROSTAT EB TJ GWh'!$J$6:$CC$146,MATCH($T16,'EUROSTAT EB TJ GWh'!$I$6:$I$146,0),MATCH(AA$7,'EUROSTAT EB TJ GWh'!$J$5:$CC$5,0))*$U16</f>
        <v>1456.629588</v>
      </c>
      <c r="AB16">
        <f>INDEX('EUROSTAT EB TJ GWh'!$J$6:$CC$146,MATCH($V16,'EUROSTAT EB TJ GWh'!$I$6:$I$146,0),MATCH(AB$7,'EUROSTAT EB TJ GWh'!$J$5:$CC$5,0))*$W16+INDEX('EUROSTAT EB TJ GWh'!$J$6:$CC$146,MATCH($T16,'EUROSTAT EB TJ GWh'!$I$6:$I$146,0),MATCH(AB$7,'EUROSTAT EB TJ GWh'!$J$5:$CC$5,0))*$U16</f>
        <v>121787.73180000001</v>
      </c>
      <c r="AC16">
        <f>INDEX('EUROSTAT EB TJ GWh'!$J$6:$CC$146,MATCH($V16,'EUROSTAT EB TJ GWh'!$I$6:$I$146,0),MATCH(AC$7,'EUROSTAT EB TJ GWh'!$J$5:$CC$5,0))*$W16+INDEX('EUROSTAT EB TJ GWh'!$J$6:$CC$146,MATCH($T16,'EUROSTAT EB TJ GWh'!$I$6:$I$146,0),MATCH(AC$7,'EUROSTAT EB TJ GWh'!$J$5:$CC$5,0))*$U16</f>
        <v>146634.75694800002</v>
      </c>
      <c r="AD16">
        <f>INDEX('EUROSTAT EB TJ GWh'!$J$6:$CC$146,MATCH($V16,'EUROSTAT EB TJ GWh'!$I$6:$I$146,0),MATCH(AD$7,'EUROSTAT EB TJ GWh'!$J$5:$CC$5,0))*$W16+INDEX('EUROSTAT EB TJ GWh'!$J$6:$CC$146,MATCH($T16,'EUROSTAT EB TJ GWh'!$I$6:$I$146,0),MATCH(AD$7,'EUROSTAT EB TJ GWh'!$J$5:$CC$5,0))*$U16</f>
        <v>0</v>
      </c>
      <c r="AE16">
        <f>INDEX('EUROSTAT EB TJ GWh'!$J$6:$CC$146,MATCH($V16,'EUROSTAT EB TJ GWh'!$I$6:$I$146,0),MATCH(AE$7,'EUROSTAT EB TJ GWh'!$J$5:$CC$5,0))*$W16+INDEX('EUROSTAT EB TJ GWh'!$J$6:$CC$146,MATCH($T16,'EUROSTAT EB TJ GWh'!$I$6:$I$146,0),MATCH(AE$7,'EUROSTAT EB TJ GWh'!$J$5:$CC$5,0))*$U16</f>
        <v>202.30617599999999</v>
      </c>
      <c r="AF16">
        <f>INDEX('EUROSTAT EB TJ GWh'!$J$6:$CC$146,MATCH($V16,'EUROSTAT EB TJ GWh'!$I$6:$I$146,0),MATCH(AF$7,'EUROSTAT EB TJ GWh'!$J$5:$CC$5,0))*$W16+INDEX('EUROSTAT EB TJ GWh'!$J$6:$CC$146,MATCH($T16,'EUROSTAT EB TJ GWh'!$I$6:$I$146,0),MATCH(AF$7,'EUROSTAT EB TJ GWh'!$J$5:$CC$5,0))*$U16</f>
        <v>0</v>
      </c>
      <c r="AG16">
        <f>INDEX('EUROSTAT EB TJ GWh'!$J$6:$CC$146,MATCH($V16,'EUROSTAT EB TJ GWh'!$I$6:$I$146,0),MATCH(AG$7,'EUROSTAT EB TJ GWh'!$J$5:$CC$5,0))*$W16+INDEX('EUROSTAT EB TJ GWh'!$J$6:$CC$146,MATCH($T16,'EUROSTAT EB TJ GWh'!$I$6:$I$146,0),MATCH(AG$7,'EUROSTAT EB TJ GWh'!$J$5:$CC$5,0))*$U16</f>
        <v>-1542.375252</v>
      </c>
      <c r="AH16">
        <f>INDEX('EUROSTAT EB TJ GWh'!$J$6:$CC$146,MATCH($V16,'EUROSTAT EB TJ GWh'!$I$6:$I$146,0),MATCH(AH$7,'EUROSTAT EB TJ GWh'!$J$5:$CC$5,0))*$W16+INDEX('EUROSTAT EB TJ GWh'!$J$6:$CC$146,MATCH($T16,'EUROSTAT EB TJ GWh'!$I$6:$I$146,0),MATCH(AH$7,'EUROSTAT EB TJ GWh'!$J$5:$CC$5,0))*$U16</f>
        <v>0</v>
      </c>
      <c r="AI16">
        <f>INDEX('EUROSTAT EB TJ GWh'!$J$6:$CC$146,MATCH($V16,'EUROSTAT EB TJ GWh'!$I$6:$I$146,0),MATCH(AI$7,'EUROSTAT EB TJ GWh'!$J$5:$CC$5,0))*$W16+INDEX('EUROSTAT EB TJ GWh'!$J$6:$CC$146,MATCH($T16,'EUROSTAT EB TJ GWh'!$I$6:$I$146,0),MATCH(AI$7,'EUROSTAT EB TJ GWh'!$J$5:$CC$5,0))*$U16</f>
        <v>-631.913724</v>
      </c>
      <c r="AJ16">
        <f>INDEX('EUROSTAT EB TJ GWh'!$J$6:$CC$146,MATCH($V16,'EUROSTAT EB TJ GWh'!$I$6:$I$146,0),MATCH(AJ$7,'EUROSTAT EB TJ GWh'!$J$5:$CC$5,0))*$W16+INDEX('EUROSTAT EB TJ GWh'!$J$6:$CC$146,MATCH($T16,'EUROSTAT EB TJ GWh'!$I$6:$I$146,0),MATCH(AJ$7,'EUROSTAT EB TJ GWh'!$J$5:$CC$5,0))*$U16</f>
        <v>862.60640400000011</v>
      </c>
      <c r="AK16">
        <f>INDEX('EUROSTAT EB TJ GWh'!$J$6:$CC$146,MATCH($V16,'EUROSTAT EB TJ GWh'!$I$6:$I$146,0),MATCH(AK$7,'EUROSTAT EB TJ GWh'!$J$5:$CC$5,0))*$W16+INDEX('EUROSTAT EB TJ GWh'!$J$6:$CC$146,MATCH($T16,'EUROSTAT EB TJ GWh'!$I$6:$I$146,0),MATCH(AK$7,'EUROSTAT EB TJ GWh'!$J$5:$CC$5,0))*$U16</f>
        <v>0</v>
      </c>
      <c r="AL16">
        <f>INDEX('EUROSTAT EB TJ GWh'!$J$6:$CC$146,MATCH($V16,'EUROSTAT EB TJ GWh'!$I$6:$I$146,0),MATCH(AL$7,'EUROSTAT EB TJ GWh'!$J$5:$CC$5,0))*$W16+INDEX('EUROSTAT EB TJ GWh'!$J$6:$CC$146,MATCH($T16,'EUROSTAT EB TJ GWh'!$I$6:$I$146,0),MATCH(AL$7,'EUROSTAT EB TJ GWh'!$J$5:$CC$5,0))*$U16</f>
        <v>0</v>
      </c>
      <c r="AM16">
        <f>INDEX('EUROSTAT EB TJ GWh'!$J$6:$CC$146,MATCH($V16,'EUROSTAT EB TJ GWh'!$I$6:$I$146,0),MATCH(AM$7,'EUROSTAT EB TJ GWh'!$J$5:$CC$5,0))*$W16+INDEX('EUROSTAT EB TJ GWh'!$J$6:$CC$146,MATCH($T16,'EUROSTAT EB TJ GWh'!$I$6:$I$146,0),MATCH(AM$7,'EUROSTAT EB TJ GWh'!$J$5:$CC$5,0))*$U16</f>
        <v>0</v>
      </c>
      <c r="AN16">
        <f>INDEX('EUROSTAT EB TJ GWh'!$J$6:$CC$146,MATCH($V16,'EUROSTAT EB TJ GWh'!$I$6:$I$146,0),MATCH(AN$7,'EUROSTAT EB TJ GWh'!$J$5:$CC$5,0))*$W16+INDEX('EUROSTAT EB TJ GWh'!$J$6:$CC$146,MATCH($T16,'EUROSTAT EB TJ GWh'!$I$6:$I$146,0),MATCH(AN$7,'EUROSTAT EB TJ GWh'!$J$5:$CC$5,0))*$U16</f>
        <v>0</v>
      </c>
      <c r="AO16">
        <f>INDEX('EUROSTAT EB TJ GWh'!$J$6:$CC$146,MATCH($V16,'EUROSTAT EB TJ GWh'!$I$6:$I$146,0),MATCH(AO$7,'EUROSTAT EB TJ GWh'!$J$5:$CC$5,0))*$W16+INDEX('EUROSTAT EB TJ GWh'!$J$6:$CC$146,MATCH($T16,'EUROSTAT EB TJ GWh'!$I$6:$I$146,0),MATCH(AO$7,'EUROSTAT EB TJ GWh'!$J$5:$CC$5,0))*$U16</f>
        <v>0</v>
      </c>
      <c r="AP16">
        <f>INDEX('EUROSTAT EB TJ GWh'!$J$6:$CC$146,MATCH($V16,'EUROSTAT EB TJ GWh'!$I$6:$I$146,0),MATCH(AP$7,'EUROSTAT EB TJ GWh'!$J$5:$CC$5,0))*$W16+INDEX('EUROSTAT EB TJ GWh'!$J$6:$CC$146,MATCH($T16,'EUROSTAT EB TJ GWh'!$I$6:$I$146,0),MATCH(AP$7,'EUROSTAT EB TJ GWh'!$J$5:$CC$5,0))*$U16</f>
        <v>1341706.0310640002</v>
      </c>
      <c r="AQ16" t="s">
        <v>619</v>
      </c>
      <c r="AR16">
        <f>INDEX('EUROSTAT EB TJ GWh'!$J$6:$CC$146,MATCH($V16,'EUROSTAT EB TJ GWh'!$I$6:$I$146,0),MATCH(AR$7,'EUROSTAT EB TJ GWh'!$J$5:$CC$5,0))*$W16+INDEX('EUROSTAT EB TJ GWh'!$J$6:$CC$146,MATCH($T16,'EUROSTAT EB TJ GWh'!$I$6:$I$146,0),MATCH(AR$7,'EUROSTAT EB TJ GWh'!$J$5:$CC$5,0))*$U16</f>
        <v>2430872.4922560002</v>
      </c>
      <c r="AS16">
        <f>INDEX('EUROSTAT EB TJ GWh'!$J$6:$CC$146,MATCH($V16,'EUROSTAT EB TJ GWh'!$I$6:$I$146,0),MATCH(AS$7,'EUROSTAT EB TJ GWh'!$J$5:$CC$5,0))*$W16+INDEX('EUROSTAT EB TJ GWh'!$J$6:$CC$146,MATCH($T16,'EUROSTAT EB TJ GWh'!$I$6:$I$146,0),MATCH(AS$7,'EUROSTAT EB TJ GWh'!$J$5:$CC$5,0))*$U16</f>
        <v>222728.00475600001</v>
      </c>
      <c r="AT16">
        <f>INDEX('EUROSTAT EB TJ GWh'!$J$6:$CC$146,MATCH($V16,'EUROSTAT EB TJ GWh'!$I$6:$I$146,0),MATCH(AT$7,'EUROSTAT EB TJ GWh'!$J$5:$CC$5,0))*$W16+INDEX('EUROSTAT EB TJ GWh'!$J$6:$CC$146,MATCH($T16,'EUROSTAT EB TJ GWh'!$I$6:$I$146,0),MATCH(AT$7,'EUROSTAT EB TJ GWh'!$J$5:$CC$5,0))*$U16</f>
        <v>0</v>
      </c>
      <c r="AU16">
        <f>INDEX('EUROSTAT EB TJ GWh'!$J$6:$CC$146,MATCH($V16,'EUROSTAT EB TJ GWh'!$I$6:$I$146,0),MATCH(AU$7,'EUROSTAT EB TJ GWh'!$J$5:$CC$5,0))*$W16+INDEX('EUROSTAT EB TJ GWh'!$J$6:$CC$146,MATCH($T16,'EUROSTAT EB TJ GWh'!$I$6:$I$146,0),MATCH(AU$7,'EUROSTAT EB TJ GWh'!$J$5:$CC$5,0))*$U16</f>
        <v>33292.931184000001</v>
      </c>
      <c r="AV16">
        <f>INDEX('EUROSTAT EB TJ GWh'!$J$6:$CC$146,MATCH($V16,'EUROSTAT EB TJ GWh'!$I$6:$I$146,0),MATCH(AV$7,'EUROSTAT EB TJ GWh'!$J$5:$CC$5,0))*$W16+INDEX('EUROSTAT EB TJ GWh'!$J$6:$CC$146,MATCH($T16,'EUROSTAT EB TJ GWh'!$I$6:$I$146,0),MATCH(AV$7,'EUROSTAT EB TJ GWh'!$J$5:$CC$5,0))*$U16</f>
        <v>0</v>
      </c>
      <c r="AW16">
        <f>INDEX('EUROSTAT EB TJ GWh'!$J$6:$CC$146,MATCH($V16,'EUROSTAT EB TJ GWh'!$I$6:$I$146,0),MATCH(AW$7,'EUROSTAT EB TJ GWh'!$J$5:$CC$5,0))*$W16+INDEX('EUROSTAT EB TJ GWh'!$J$6:$CC$146,MATCH($T16,'EUROSTAT EB TJ GWh'!$I$6:$I$146,0),MATCH(AW$7,'EUROSTAT EB TJ GWh'!$J$5:$CC$5,0))*$U16</f>
        <v>0</v>
      </c>
      <c r="AX16">
        <f>INDEX('EUROSTAT EB TJ GWh'!$J$6:$CC$146,MATCH($V16,'EUROSTAT EB TJ GWh'!$I$6:$I$146,0),MATCH(AX$7,'EUROSTAT EB TJ GWh'!$J$5:$CC$5,0))*$W16+INDEX('EUROSTAT EB TJ GWh'!$J$6:$CC$146,MATCH($T16,'EUROSTAT EB TJ GWh'!$I$6:$I$146,0),MATCH(AX$7,'EUROSTAT EB TJ GWh'!$J$5:$CC$5,0))*$U16</f>
        <v>0</v>
      </c>
      <c r="AY16">
        <f>INDEX('EUROSTAT EB TJ GWh'!$J$6:$CC$146,MATCH($V16,'EUROSTAT EB TJ GWh'!$I$6:$I$146,0),MATCH(AY$7,'EUROSTAT EB TJ GWh'!$J$5:$CC$5,0))*$W16+INDEX('EUROSTAT EB TJ GWh'!$J$6:$CC$146,MATCH($T16,'EUROSTAT EB TJ GWh'!$I$6:$I$146,0),MATCH(AY$7,'EUROSTAT EB TJ GWh'!$J$5:$CC$5,0))*$U16</f>
        <v>56805.288227999998</v>
      </c>
      <c r="AZ16">
        <f>INDEX('EUROSTAT EB TJ GWh'!$J$6:$CC$146,MATCH($V16,'EUROSTAT EB TJ GWh'!$I$6:$I$146,0),MATCH(AZ$7,'EUROSTAT EB TJ GWh'!$J$5:$CC$5,0))*$W16+INDEX('EUROSTAT EB TJ GWh'!$J$6:$CC$146,MATCH($T16,'EUROSTAT EB TJ GWh'!$I$6:$I$146,0),MATCH(AZ$7,'EUROSTAT EB TJ GWh'!$J$5:$CC$5,0))*$U16</f>
        <v>-794776.93642799999</v>
      </c>
      <c r="BA16">
        <f>INDEX('EUROSTAT EB TJ GWh'!$J$6:$CC$146,MATCH($V16,'EUROSTAT EB TJ GWh'!$I$6:$I$146,0),MATCH(BA$7,'EUROSTAT EB TJ GWh'!$J$5:$CC$5,0))*$W16+INDEX('EUROSTAT EB TJ GWh'!$J$6:$CC$146,MATCH($T16,'EUROSTAT EB TJ GWh'!$I$6:$I$146,0),MATCH(BA$7,'EUROSTAT EB TJ GWh'!$J$5:$CC$5,0))*$U16</f>
        <v>-2211.8864400000002</v>
      </c>
      <c r="BB16">
        <f>INDEX('EUROSTAT EB TJ GWh'!$J$6:$CC$146,MATCH($V16,'EUROSTAT EB TJ GWh'!$I$6:$I$146,0),MATCH(BB$7,'EUROSTAT EB TJ GWh'!$J$5:$CC$5,0))*$W16+INDEX('EUROSTAT EB TJ GWh'!$J$6:$CC$146,MATCH($T16,'EUROSTAT EB TJ GWh'!$I$6:$I$146,0),MATCH(BB$7,'EUROSTAT EB TJ GWh'!$J$5:$CC$5,0))*$U16</f>
        <v>0</v>
      </c>
      <c r="BC16">
        <f>INDEX('EUROSTAT EB TJ GWh'!$J$6:$CC$146,MATCH($V16,'EUROSTAT EB TJ GWh'!$I$6:$I$146,0),MATCH(BC$7,'EUROSTAT EB TJ GWh'!$J$5:$CC$5,0))*$W16+INDEX('EUROSTAT EB TJ GWh'!$J$6:$CC$146,MATCH($T16,'EUROSTAT EB TJ GWh'!$I$6:$I$146,0),MATCH(BC$7,'EUROSTAT EB TJ GWh'!$J$5:$CC$5,0))*$U16</f>
        <v>-377710.110468</v>
      </c>
      <c r="BD16">
        <f>INDEX('EUROSTAT EB TJ GWh'!$J$6:$CC$146,MATCH($V16,'EUROSTAT EB TJ GWh'!$I$6:$I$146,0),MATCH(BD$7,'EUROSTAT EB TJ GWh'!$J$5:$CC$5,0))*$W16+INDEX('EUROSTAT EB TJ GWh'!$J$6:$CC$146,MATCH($T16,'EUROSTAT EB TJ GWh'!$I$6:$I$146,0),MATCH(BD$7,'EUROSTAT EB TJ GWh'!$J$5:$CC$5,0))*$U16</f>
        <v>76.660308000000001</v>
      </c>
      <c r="BE16">
        <f>INDEX('EUROSTAT EB TJ GWh'!$J$6:$CC$146,MATCH($V16,'EUROSTAT EB TJ GWh'!$I$6:$I$146,0),MATCH(BE$7,'EUROSTAT EB TJ GWh'!$J$5:$CC$5,0))*$W16+INDEX('EUROSTAT EB TJ GWh'!$J$6:$CC$146,MATCH($T16,'EUROSTAT EB TJ GWh'!$I$6:$I$146,0),MATCH(BE$7,'EUROSTAT EB TJ GWh'!$J$5:$CC$5,0))*$U16</f>
        <v>-619225.54286400008</v>
      </c>
      <c r="BF16">
        <f>INDEX('EUROSTAT EB TJ GWh'!$J$6:$CC$146,MATCH($V16,'EUROSTAT EB TJ GWh'!$I$6:$I$146,0),MATCH(BF$7,'EUROSTAT EB TJ GWh'!$J$5:$CC$5,0))*$W16+INDEX('EUROSTAT EB TJ GWh'!$J$6:$CC$146,MATCH($T16,'EUROSTAT EB TJ GWh'!$I$6:$I$146,0),MATCH(BF$7,'EUROSTAT EB TJ GWh'!$J$5:$CC$5,0))*$U16</f>
        <v>-305622.960372</v>
      </c>
      <c r="BG16">
        <f>INDEX('EUROSTAT EB TJ GWh'!$J$6:$CC$146,MATCH($V16,'EUROSTAT EB TJ GWh'!$I$6:$I$146,0),MATCH(BG$7,'EUROSTAT EB TJ GWh'!$J$5:$CC$5,0))*$W16+INDEX('EUROSTAT EB TJ GWh'!$J$6:$CC$146,MATCH($T16,'EUROSTAT EB TJ GWh'!$I$6:$I$146,0),MATCH(BG$7,'EUROSTAT EB TJ GWh'!$J$5:$CC$5,0))*$U16</f>
        <v>479681.38292400003</v>
      </c>
      <c r="BH16">
        <f>INDEX('EUROSTAT EB TJ GWh'!$J$6:$CC$146,MATCH($V16,'EUROSTAT EB TJ GWh'!$I$6:$I$146,0),MATCH(BH$7,'EUROSTAT EB TJ GWh'!$J$5:$CC$5,0))*$W16+INDEX('EUROSTAT EB TJ GWh'!$J$6:$CC$146,MATCH($T16,'EUROSTAT EB TJ GWh'!$I$6:$I$146,0),MATCH(BH$7,'EUROSTAT EB TJ GWh'!$J$5:$CC$5,0))*$U16</f>
        <v>22194.85482</v>
      </c>
      <c r="BI16">
        <f>INDEX('EUROSTAT EB TJ GWh'!$J$6:$CC$146,MATCH($V16,'EUROSTAT EB TJ GWh'!$I$6:$I$146,0),MATCH(BI$7,'EUROSTAT EB TJ GWh'!$J$5:$CC$5,0))*$W16+INDEX('EUROSTAT EB TJ GWh'!$J$6:$CC$146,MATCH($T16,'EUROSTAT EB TJ GWh'!$I$6:$I$146,0),MATCH(BI$7,'EUROSTAT EB TJ GWh'!$J$5:$CC$5,0))*$U16</f>
        <v>-13527.885744000001</v>
      </c>
      <c r="BJ16">
        <f>INDEX('EUROSTAT EB TJ GWh'!$J$6:$CC$146,MATCH($V16,'EUROSTAT EB TJ GWh'!$I$6:$I$146,0),MATCH(BJ$7,'EUROSTAT EB TJ GWh'!$J$5:$CC$5,0))*$W16+INDEX('EUROSTAT EB TJ GWh'!$J$6:$CC$146,MATCH($T16,'EUROSTAT EB TJ GWh'!$I$6:$I$146,0),MATCH(BJ$7,'EUROSTAT EB TJ GWh'!$J$5:$CC$5,0))*$U16</f>
        <v>-6610.371048</v>
      </c>
      <c r="BK16">
        <f>INDEX('EUROSTAT EB TJ GWh'!$J$6:$CC$146,MATCH($V16,'EUROSTAT EB TJ GWh'!$I$6:$I$146,0),MATCH(BK$7,'EUROSTAT EB TJ GWh'!$J$5:$CC$5,0))*$W16+INDEX('EUROSTAT EB TJ GWh'!$J$6:$CC$146,MATCH($T16,'EUROSTAT EB TJ GWh'!$I$6:$I$146,0),MATCH(BK$7,'EUROSTAT EB TJ GWh'!$J$5:$CC$5,0))*$U16</f>
        <v>880.52590799999996</v>
      </c>
      <c r="BL16">
        <f>INDEX('EUROSTAT EB TJ GWh'!$J$6:$CC$146,MATCH($V16,'EUROSTAT EB TJ GWh'!$I$6:$I$146,0),MATCH(BL$7,'EUROSTAT EB TJ GWh'!$J$5:$CC$5,0))*$W16+INDEX('EUROSTAT EB TJ GWh'!$J$6:$CC$146,MATCH($T16,'EUROSTAT EB TJ GWh'!$I$6:$I$146,0),MATCH(BL$7,'EUROSTAT EB TJ GWh'!$J$5:$CC$5,0))*$U16</f>
        <v>14307.049224000002</v>
      </c>
      <c r="BM16">
        <f>INDEX('EUROSTAT EB TJ GWh'!$J$6:$CC$146,MATCH($V16,'EUROSTAT EB TJ GWh'!$I$6:$I$146,0),MATCH(BM$7,'EUROSTAT EB TJ GWh'!$J$5:$CC$5,0))*$W16+INDEX('EUROSTAT EB TJ GWh'!$J$6:$CC$146,MATCH($T16,'EUROSTAT EB TJ GWh'!$I$6:$I$146,0),MATCH(BM$7,'EUROSTAT EB TJ GWh'!$J$5:$CC$5,0))*$U16</f>
        <v>-62631.722844000004</v>
      </c>
      <c r="BN16">
        <f>INDEX('EUROSTAT EB TJ GWh'!$J$6:$CC$146,MATCH($V16,'EUROSTAT EB TJ GWh'!$I$6:$I$146,0),MATCH(BN$7,'EUROSTAT EB TJ GWh'!$J$5:$CC$5,0))*$W16+INDEX('EUROSTAT EB TJ GWh'!$J$6:$CC$146,MATCH($T16,'EUROSTAT EB TJ GWh'!$I$6:$I$146,0),MATCH(BN$7,'EUROSTAT EB TJ GWh'!$J$5:$CC$5,0))*$U16</f>
        <v>0</v>
      </c>
      <c r="BO16">
        <f>INDEX('EUROSTAT EB TJ GWh'!$J$6:$CC$146,MATCH($V16,'EUROSTAT EB TJ GWh'!$I$6:$I$146,0),MATCH(BO$7,'EUROSTAT EB TJ GWh'!$J$5:$CC$5,0))*$W16+INDEX('EUROSTAT EB TJ GWh'!$J$6:$CC$146,MATCH($T16,'EUROSTAT EB TJ GWh'!$I$6:$I$146,0),MATCH(BO$7,'EUROSTAT EB TJ GWh'!$J$5:$CC$5,0))*$U16</f>
        <v>38480.334516000003</v>
      </c>
      <c r="BP16">
        <f>INDEX('EUROSTAT EB TJ GWh'!$J$6:$CC$146,MATCH($V16,'EUROSTAT EB TJ GWh'!$I$6:$I$146,0),MATCH(BP$7,'EUROSTAT EB TJ GWh'!$J$5:$CC$5,0))*$W16+INDEX('EUROSTAT EB TJ GWh'!$J$6:$CC$146,MATCH($T16,'EUROSTAT EB TJ GWh'!$I$6:$I$146,0),MATCH(BP$7,'EUROSTAT EB TJ GWh'!$J$5:$CC$5,0))*$U16</f>
        <v>34124.052852000001</v>
      </c>
      <c r="BQ16">
        <f>INDEX('EUROSTAT EB TJ GWh'!$J$6:$CC$146,MATCH($V16,'EUROSTAT EB TJ GWh'!$I$6:$I$146,0),MATCH(BQ$7,'EUROSTAT EB TJ GWh'!$J$5:$CC$5,0))*$W16+INDEX('EUROSTAT EB TJ GWh'!$J$6:$CC$146,MATCH($T16,'EUROSTAT EB TJ GWh'!$I$6:$I$146,0),MATCH(BQ$7,'EUROSTAT EB TJ GWh'!$J$5:$CC$5,0))*$U16</f>
        <v>65015.644896000005</v>
      </c>
      <c r="BR16">
        <f>INDEX('EUROSTAT EB TJ GWh'!$J$6:$CC$146,MATCH($V16,'EUROSTAT EB TJ GWh'!$I$6:$I$146,0),MATCH(BR$7,'EUROSTAT EB TJ GWh'!$J$5:$CC$5,0))*$W16+INDEX('EUROSTAT EB TJ GWh'!$J$6:$CC$146,MATCH($T16,'EUROSTAT EB TJ GWh'!$I$6:$I$146,0),MATCH(BR$7,'EUROSTAT EB TJ GWh'!$J$5:$CC$5,0))*$U16</f>
        <v>14903.668224000001</v>
      </c>
      <c r="BS16">
        <f>INDEX('EUROSTAT EB TJ GWh'!$J$6:$CC$146,MATCH($V16,'EUROSTAT EB TJ GWh'!$I$6:$I$146,0),MATCH(BS$7,'EUROSTAT EB TJ GWh'!$J$5:$CC$5,0))*$W16+INDEX('EUROSTAT EB TJ GWh'!$J$6:$CC$146,MATCH($T16,'EUROSTAT EB TJ GWh'!$I$6:$I$146,0),MATCH(BS$7,'EUROSTAT EB TJ GWh'!$J$5:$CC$5,0))*$U16+INDEX('EUROSTAT EB TJ GWh'!$J$6:$CC$146,MATCH($V16,'EUROSTAT EB TJ GWh'!$I$6:$I$146,0),MATCH(BS$6,'EUROSTAT EB TJ GWh'!$J$5:$CC$5,0))*$W16+INDEX('EUROSTAT EB TJ GWh'!$J$6:$CC$146,MATCH($T16,'EUROSTAT EB TJ GWh'!$I$6:$I$146,0),MATCH(BS$6,'EUROSTAT EB TJ GWh'!$J$5:$CC$5,0))*$U16</f>
        <v>8436.7788120000005</v>
      </c>
      <c r="BT16">
        <f>INDEX('EUROSTAT EB TJ GWh'!$J$6:$CC$146,MATCH($V16,'EUROSTAT EB TJ GWh'!$I$6:$I$146,0),MATCH(BT$7,'EUROSTAT EB TJ GWh'!$J$5:$CC$5,0))*$W16+INDEX('EUROSTAT EB TJ GWh'!$J$6:$CC$146,MATCH($T16,'EUROSTAT EB TJ GWh'!$I$6:$I$146,0),MATCH(BT$7,'EUROSTAT EB TJ GWh'!$J$5:$CC$5,0))*$U16+INDEX('EUROSTAT EB TJ GWh'!$J$6:$CC$146,MATCH($V16,'EUROSTAT EB TJ GWh'!$I$6:$I$146,0),MATCH(BT$6,'EUROSTAT EB TJ GWh'!$J$5:$CC$5,0))*$W16+INDEX('EUROSTAT EB TJ GWh'!$J$6:$CC$146,MATCH($T16,'EUROSTAT EB TJ GWh'!$I$6:$I$146,0),MATCH(BT$6,'EUROSTAT EB TJ GWh'!$J$5:$CC$5,0))*$U16</f>
        <v>20114.685107999998</v>
      </c>
      <c r="BU16">
        <f>INDEX('EUROSTAT EB TJ GWh'!$J$6:$CC$146,MATCH($V16,'EUROSTAT EB TJ GWh'!$I$6:$I$146,0),MATCH(BU$7,'EUROSTAT EB TJ GWh'!$J$5:$CC$5,0))*$W16+INDEX('EUROSTAT EB TJ GWh'!$J$6:$CC$146,MATCH($T16,'EUROSTAT EB TJ GWh'!$I$6:$I$146,0),MATCH(BU$7,'EUROSTAT EB TJ GWh'!$J$5:$CC$5,0))*$U16</f>
        <v>1673.0871480000001</v>
      </c>
      <c r="BV16">
        <v>0</v>
      </c>
      <c r="BW16">
        <f>INDEX('EUROSTAT EB TJ GWh'!$J$6:$CC$146,MATCH($V16,'EUROSTAT EB TJ GWh'!$I$6:$I$146,0),MATCH(BW$7,'EUROSTAT EB TJ GWh'!$J$5:$CC$5,0))*$W16+INDEX('EUROSTAT EB TJ GWh'!$J$6:$CC$146,MATCH($T16,'EUROSTAT EB TJ GWh'!$I$6:$I$146,0),MATCH(BW$7,'EUROSTAT EB TJ GWh'!$J$5:$CC$5,0))*$U16</f>
        <v>270.006732</v>
      </c>
      <c r="BX16">
        <v>0</v>
      </c>
      <c r="BY16">
        <v>0</v>
      </c>
      <c r="BZ16">
        <f>INDEX('EUROSTAT EB TJ GWh'!$J$6:$CC$146,MATCH($V16,'EUROSTAT EB TJ GWh'!$I$6:$I$146,0),MATCH(BZ$7,'EUROSTAT EB TJ GWh'!$J$5:$CC$5,0))*$W16+INDEX('EUROSTAT EB TJ GWh'!$J$6:$CC$146,MATCH($T16,'EUROSTAT EB TJ GWh'!$I$6:$I$146,0),MATCH(BZ$7,'EUROSTAT EB TJ GWh'!$J$5:$CC$5,0))*$U16</f>
        <v>38112.859080000002</v>
      </c>
      <c r="CA16">
        <f>INDEX('EUROSTAT EB TJ GWh'!$J$6:$CC$146,MATCH($V16,'EUROSTAT EB TJ GWh'!$I$6:$I$146,0),MATCH(CA$7,'EUROSTAT EB TJ GWh'!$J$5:$CC$5,0))*$W16+INDEX('EUROSTAT EB TJ GWh'!$J$6:$CC$146,MATCH($T16,'EUROSTAT EB TJ GWh'!$I$6:$I$146,0),MATCH(CA$7,'EUROSTAT EB TJ GWh'!$J$5:$CC$5,0))*$U16</f>
        <v>267.07597199999998</v>
      </c>
      <c r="CB16">
        <f>INDEX('EUROSTAT EB TJ GWh'!$J$6:$CC$146,MATCH($V16,'EUROSTAT EB TJ GWh'!$I$6:$I$146,0),MATCH(CB$7,'EUROSTAT EB TJ GWh'!$J$5:$CC$5,0))*$W16+INDEX('EUROSTAT EB TJ GWh'!$J$6:$CC$146,MATCH($T16,'EUROSTAT EB TJ GWh'!$I$6:$I$146,0),MATCH(CB$7,'EUROSTAT EB TJ GWh'!$J$5:$CC$5,0))*$U16</f>
        <v>5563.9222559999998</v>
      </c>
      <c r="CC16">
        <f>INDEX('EUROSTAT EB TJ GWh'!$J$6:$CC$146,MATCH($V16,'EUROSTAT EB TJ GWh'!$I$6:$I$146,0),MATCH(CC$7,'EUROSTAT EB TJ GWh'!$J$5:$CC$5,0))*$W16+INDEX('EUROSTAT EB TJ GWh'!$J$6:$CC$146,MATCH($T16,'EUROSTAT EB TJ GWh'!$I$6:$I$146,0),MATCH(CC$7,'EUROSTAT EB TJ GWh'!$J$5:$CC$5,0))*$U16</f>
        <v>19207.656756</v>
      </c>
      <c r="CD16">
        <f>INDEX('EUROSTAT EB TJ GWh'!$J$6:$CC$146,MATCH($V16,'EUROSTAT EB TJ GWh'!$I$6:$I$146,0),MATCH(CD$7,'EUROSTAT EB TJ GWh'!$J$5:$CC$5,0))*$W16+INDEX('EUROSTAT EB TJ GWh'!$J$6:$CC$146,MATCH($T16,'EUROSTAT EB TJ GWh'!$I$6:$I$146,0),MATCH(CD$7,'EUROSTAT EB TJ GWh'!$J$5:$CC$5,0))*$U16</f>
        <v>1207.0125720000001</v>
      </c>
      <c r="CE16">
        <f>INDEX('EUROSTAT EB TJ GWh'!$J$6:$CC$146,MATCH($V16,'EUROSTAT EB TJ GWh'!$I$6:$I$146,0),MATCH(CE$7,'EUROSTAT EB TJ GWh'!$J$5:$CC$5,0))*$W16+INDEX('EUROSTAT EB TJ GWh'!$J$6:$CC$146,MATCH($T16,'EUROSTAT EB TJ GWh'!$I$6:$I$146,0),MATCH(CE$7,'EUROSTAT EB TJ GWh'!$J$5:$CC$5,0))*$U16</f>
        <v>0</v>
      </c>
      <c r="CF16">
        <f>INDEX('EUROSTAT EB TJ GWh'!$J$6:$CC$146,MATCH($V16,'EUROSTAT EB TJ GWh'!$I$6:$I$146,0),MATCH(CF$7,'EUROSTAT EB TJ GWh'!$J$5:$CC$5,0))*$W16+INDEX('EUROSTAT EB TJ GWh'!$J$6:$CC$146,MATCH($T16,'EUROSTAT EB TJ GWh'!$I$6:$I$146,0),MATCH(CF$7,'EUROSTAT EB TJ GWh'!$J$5:$CC$5,0))*$U16</f>
        <v>41428.553472</v>
      </c>
      <c r="CG16">
        <v>0</v>
      </c>
      <c r="CH16">
        <f>INDEX('EUROSTAT EB TJ GWh'!$J$6:$CC$146,MATCH($V16,'EUROSTAT EB TJ GWh'!$I$6:$I$146,0),MATCH(CH$7,'EUROSTAT EB TJ GWh'!$J$5:$CC$5,0))*$W16+INDEX('EUROSTAT EB TJ GWh'!$J$6:$CC$146,MATCH($T16,'EUROSTAT EB TJ GWh'!$I$6:$I$146,0),MATCH(CH$7,'EUROSTAT EB TJ GWh'!$J$5:$CC$5,0))*$U16</f>
        <v>3078.8471160000004</v>
      </c>
      <c r="CI16">
        <f>INDEX('EUROSTAT EB TJ GWh'!$J$6:$CC$146,MATCH($V16,'EUROSTAT EB TJ GWh'!$I$6:$I$146,0),MATCH(CI$7,'EUROSTAT EB TJ GWh'!$J$5:$CC$5,0))*$W16+INDEX('EUROSTAT EB TJ GWh'!$J$6:$CC$146,MATCH($T16,'EUROSTAT EB TJ GWh'!$I$6:$I$146,0),MATCH(CI$7,'EUROSTAT EB TJ GWh'!$J$5:$CC$5,0))*$U16</f>
        <v>9031.1788080000006</v>
      </c>
      <c r="CJ16">
        <f>INDEX('EUROSTAT EB TJ GWh'!$J$6:$CC$146,MATCH($V16,'EUROSTAT EB TJ GWh'!$I$6:$I$146,0),MATCH(CJ$7,'EUROSTAT EB TJ GWh'!$J$5:$CC$5,0))*$W16+INDEX('EUROSTAT EB TJ GWh'!$J$6:$CC$146,MATCH($T16,'EUROSTAT EB TJ GWh'!$I$6:$I$146,0),MATCH(CJ$7,'EUROSTAT EB TJ GWh'!$J$5:$CC$5,0))*$U16</f>
        <v>3000795.7855680003</v>
      </c>
      <c r="CK16">
        <f t="shared" si="0"/>
        <v>216568.42646400002</v>
      </c>
      <c r="CL16" s="316" t="s">
        <v>493</v>
      </c>
      <c r="CM16" s="364">
        <f t="shared" si="1"/>
        <v>-10882.874843999743</v>
      </c>
      <c r="CN16" s="293">
        <f>INDEX('EUROSTAT EB TJ GWh'!$J$6:$CC$146,MATCH($V16,'EUROSTAT EB TJ GWh'!$I$6:$I$146,0),MATCH(CN$7,'EUROSTAT EB TJ GWh'!$J$5:$CC$5,0))*$W16+INDEX('EUROSTAT EB TJ GWh'!$J$6:$CC$146,MATCH($T16,'EUROSTAT EB TJ GWh'!$I$6:$I$146,0),MATCH(CN$7,'EUROSTAT EB TJ GWh'!$J$5:$CC$5,0))*$U16</f>
        <v>10882.916712000002</v>
      </c>
      <c r="CO16" s="293">
        <f t="shared" si="2"/>
        <v>4.186800025854609E-2</v>
      </c>
    </row>
    <row r="17" spans="1:93" x14ac:dyDescent="0.2">
      <c r="A17" t="s">
        <v>423</v>
      </c>
      <c r="B17" s="321" t="s">
        <v>485</v>
      </c>
      <c r="C17" s="321" t="s">
        <v>493</v>
      </c>
      <c r="D17" s="350"/>
      <c r="E17" s="349"/>
      <c r="F17" s="350"/>
      <c r="G17" s="349"/>
      <c r="H17" s="350"/>
      <c r="I17" s="349"/>
      <c r="J17" s="350" t="s">
        <v>545</v>
      </c>
      <c r="K17" s="349">
        <v>1</v>
      </c>
      <c r="L17" s="350" t="s">
        <v>516</v>
      </c>
      <c r="M17" s="349">
        <v>-1</v>
      </c>
      <c r="N17" s="351" t="s">
        <v>514</v>
      </c>
      <c r="O17" s="349">
        <v>-1</v>
      </c>
      <c r="P17" s="351" t="s">
        <v>515</v>
      </c>
      <c r="Q17" s="349">
        <v>-1</v>
      </c>
      <c r="R17" s="351" t="s">
        <v>543</v>
      </c>
      <c r="S17" s="349">
        <v>1</v>
      </c>
      <c r="T17" s="351" t="s">
        <v>544</v>
      </c>
      <c r="U17" s="349">
        <v>1</v>
      </c>
      <c r="V17" s="351" t="s">
        <v>495</v>
      </c>
      <c r="W17" s="349">
        <v>1</v>
      </c>
      <c r="X17" s="316" t="s">
        <v>493</v>
      </c>
      <c r="Y17" t="s">
        <v>619</v>
      </c>
      <c r="Z17" t="s">
        <v>619</v>
      </c>
      <c r="AA17">
        <f>INDEX('EUROSTAT EB TJ GWh'!$J$6:$CC$146,MATCH($V17,'EUROSTAT EB TJ GWh'!$I$6:$I$146,0),MATCH(AA$7,'EUROSTAT EB TJ GWh'!$J$5:$CC$5,0))*$W17+INDEX('EUROSTAT EB TJ GWh'!$J$6:$CC$146,MATCH($T17,'EUROSTAT EB TJ GWh'!$I$6:$I$146,0),MATCH(AA$7,'EUROSTAT EB TJ GWh'!$J$5:$CC$5,0))*$U17+INDEX('EUROSTAT EB TJ GWh'!$J$6:$CC$146,MATCH($R17,'EUROSTAT EB TJ GWh'!$I$6:$I$146,0),MATCH(AA$7,'EUROSTAT EB TJ GWh'!$J$5:$CC$5,0))*$S17+INDEX('EUROSTAT EB TJ GWh'!$J$6:$CC$146,MATCH($P17,'EUROSTAT EB TJ GWh'!$I$6:$I$146,0),MATCH(AA$7,'EUROSTAT EB TJ GWh'!$J$5:$CC$5,0))*$Q17+INDEX('EUROSTAT EB TJ GWh'!$J$6:$CC$146,MATCH($N17,'EUROSTAT EB TJ GWh'!$I$6:$I$146,0),MATCH(AA$7,'EUROSTAT EB TJ GWh'!$J$5:$CC$5,0))*$O17+INDEX('EUROSTAT EB TJ GWh'!$J$6:$CC$146,MATCH($L17,'EUROSTAT EB TJ GWh'!$I$6:$I$146,0),MATCH(AA$7,'EUROSTAT EB TJ GWh'!$J$5:$CC$5,0))*$M17+INDEX('EUROSTAT EB TJ GWh'!$J$6:$CC$146,MATCH($J17,'EUROSTAT EB TJ GWh'!$I$6:$I$146,0),MATCH(AA$7,'EUROSTAT EB TJ GWh'!$J$5:$CC$5,0))*$K17</f>
        <v>0</v>
      </c>
      <c r="AB17">
        <f>INDEX('EUROSTAT EB TJ GWh'!$J$6:$CC$146,MATCH($V17,'EUROSTAT EB TJ GWh'!$I$6:$I$146,0),MATCH(AB$7,'EUROSTAT EB TJ GWh'!$J$5:$CC$5,0))*$W17+INDEX('EUROSTAT EB TJ GWh'!$J$6:$CC$146,MATCH($T17,'EUROSTAT EB TJ GWh'!$I$6:$I$146,0),MATCH(AB$7,'EUROSTAT EB TJ GWh'!$J$5:$CC$5,0))*$U17+INDEX('EUROSTAT EB TJ GWh'!$J$6:$CC$146,MATCH($R17,'EUROSTAT EB TJ GWh'!$I$6:$I$146,0),MATCH(AB$7,'EUROSTAT EB TJ GWh'!$J$5:$CC$5,0))*$S17+INDEX('EUROSTAT EB TJ GWh'!$J$6:$CC$146,MATCH($P17,'EUROSTAT EB TJ GWh'!$I$6:$I$146,0),MATCH(AB$7,'EUROSTAT EB TJ GWh'!$J$5:$CC$5,0))*$Q17+INDEX('EUROSTAT EB TJ GWh'!$J$6:$CC$146,MATCH($N17,'EUROSTAT EB TJ GWh'!$I$6:$I$146,0),MATCH(AB$7,'EUROSTAT EB TJ GWh'!$J$5:$CC$5,0))*$O17+INDEX('EUROSTAT EB TJ GWh'!$J$6:$CC$146,MATCH($L17,'EUROSTAT EB TJ GWh'!$I$6:$I$146,0),MATCH(AB$7,'EUROSTAT EB TJ GWh'!$J$5:$CC$5,0))*$M17+INDEX('EUROSTAT EB TJ GWh'!$J$6:$CC$146,MATCH($J17,'EUROSTAT EB TJ GWh'!$I$6:$I$146,0),MATCH(AB$7,'EUROSTAT EB TJ GWh'!$J$5:$CC$5,0))*$K17</f>
        <v>0</v>
      </c>
      <c r="AC17">
        <f>INDEX('EUROSTAT EB TJ GWh'!$J$6:$CC$146,MATCH($V17,'EUROSTAT EB TJ GWh'!$I$6:$I$146,0),MATCH(AC$7,'EUROSTAT EB TJ GWh'!$J$5:$CC$5,0))*$W17+INDEX('EUROSTAT EB TJ GWh'!$J$6:$CC$146,MATCH($T17,'EUROSTAT EB TJ GWh'!$I$6:$I$146,0),MATCH(AC$7,'EUROSTAT EB TJ GWh'!$J$5:$CC$5,0))*$U17+INDEX('EUROSTAT EB TJ GWh'!$J$6:$CC$146,MATCH($R17,'EUROSTAT EB TJ GWh'!$I$6:$I$146,0),MATCH(AC$7,'EUROSTAT EB TJ GWh'!$J$5:$CC$5,0))*$S17+INDEX('EUROSTAT EB TJ GWh'!$J$6:$CC$146,MATCH($P17,'EUROSTAT EB TJ GWh'!$I$6:$I$146,0),MATCH(AC$7,'EUROSTAT EB TJ GWh'!$J$5:$CC$5,0))*$Q17+INDEX('EUROSTAT EB TJ GWh'!$J$6:$CC$146,MATCH($N17,'EUROSTAT EB TJ GWh'!$I$6:$I$146,0),MATCH(AC$7,'EUROSTAT EB TJ GWh'!$J$5:$CC$5,0))*$O17+INDEX('EUROSTAT EB TJ GWh'!$J$6:$CC$146,MATCH($L17,'EUROSTAT EB TJ GWh'!$I$6:$I$146,0),MATCH(AC$7,'EUROSTAT EB TJ GWh'!$J$5:$CC$5,0))*$M17+INDEX('EUROSTAT EB TJ GWh'!$J$6:$CC$146,MATCH($J17,'EUROSTAT EB TJ GWh'!$I$6:$I$146,0),MATCH(AC$7,'EUROSTAT EB TJ GWh'!$J$5:$CC$5,0))*$K17</f>
        <v>0</v>
      </c>
      <c r="AD17">
        <f>INDEX('EUROSTAT EB TJ GWh'!$J$6:$CC$146,MATCH($V17,'EUROSTAT EB TJ GWh'!$I$6:$I$146,0),MATCH(AD$7,'EUROSTAT EB TJ GWh'!$J$5:$CC$5,0))*$W17+INDEX('EUROSTAT EB TJ GWh'!$J$6:$CC$146,MATCH($T17,'EUROSTAT EB TJ GWh'!$I$6:$I$146,0),MATCH(AD$7,'EUROSTAT EB TJ GWh'!$J$5:$CC$5,0))*$U17+INDEX('EUROSTAT EB TJ GWh'!$J$6:$CC$146,MATCH($R17,'EUROSTAT EB TJ GWh'!$I$6:$I$146,0),MATCH(AD$7,'EUROSTAT EB TJ GWh'!$J$5:$CC$5,0))*$S17+INDEX('EUROSTAT EB TJ GWh'!$J$6:$CC$146,MATCH($P17,'EUROSTAT EB TJ GWh'!$I$6:$I$146,0),MATCH(AD$7,'EUROSTAT EB TJ GWh'!$J$5:$CC$5,0))*$Q17+INDEX('EUROSTAT EB TJ GWh'!$J$6:$CC$146,MATCH($N17,'EUROSTAT EB TJ GWh'!$I$6:$I$146,0),MATCH(AD$7,'EUROSTAT EB TJ GWh'!$J$5:$CC$5,0))*$O17+INDEX('EUROSTAT EB TJ GWh'!$J$6:$CC$146,MATCH($L17,'EUROSTAT EB TJ GWh'!$I$6:$I$146,0),MATCH(AD$7,'EUROSTAT EB TJ GWh'!$J$5:$CC$5,0))*$M17+INDEX('EUROSTAT EB TJ GWh'!$J$6:$CC$146,MATCH($J17,'EUROSTAT EB TJ GWh'!$I$6:$I$146,0),MATCH(AD$7,'EUROSTAT EB TJ GWh'!$J$5:$CC$5,0))*$K17</f>
        <v>0</v>
      </c>
      <c r="AE17">
        <f>INDEX('EUROSTAT EB TJ GWh'!$J$6:$CC$146,MATCH($V17,'EUROSTAT EB TJ GWh'!$I$6:$I$146,0),MATCH(AE$7,'EUROSTAT EB TJ GWh'!$J$5:$CC$5,0))*$W17+INDEX('EUROSTAT EB TJ GWh'!$J$6:$CC$146,MATCH($T17,'EUROSTAT EB TJ GWh'!$I$6:$I$146,0),MATCH(AE$7,'EUROSTAT EB TJ GWh'!$J$5:$CC$5,0))*$U17+INDEX('EUROSTAT EB TJ GWh'!$J$6:$CC$146,MATCH($R17,'EUROSTAT EB TJ GWh'!$I$6:$I$146,0),MATCH(AE$7,'EUROSTAT EB TJ GWh'!$J$5:$CC$5,0))*$S17+INDEX('EUROSTAT EB TJ GWh'!$J$6:$CC$146,MATCH($P17,'EUROSTAT EB TJ GWh'!$I$6:$I$146,0),MATCH(AE$7,'EUROSTAT EB TJ GWh'!$J$5:$CC$5,0))*$Q17+INDEX('EUROSTAT EB TJ GWh'!$J$6:$CC$146,MATCH($N17,'EUROSTAT EB TJ GWh'!$I$6:$I$146,0),MATCH(AE$7,'EUROSTAT EB TJ GWh'!$J$5:$CC$5,0))*$O17+INDEX('EUROSTAT EB TJ GWh'!$J$6:$CC$146,MATCH($L17,'EUROSTAT EB TJ GWh'!$I$6:$I$146,0),MATCH(AE$7,'EUROSTAT EB TJ GWh'!$J$5:$CC$5,0))*$M17+INDEX('EUROSTAT EB TJ GWh'!$J$6:$CC$146,MATCH($J17,'EUROSTAT EB TJ GWh'!$I$6:$I$146,0),MATCH(AE$7,'EUROSTAT EB TJ GWh'!$J$5:$CC$5,0))*$K17</f>
        <v>0</v>
      </c>
      <c r="AF17">
        <f>INDEX('EUROSTAT EB TJ GWh'!$J$6:$CC$146,MATCH($V17,'EUROSTAT EB TJ GWh'!$I$6:$I$146,0),MATCH(AF$7,'EUROSTAT EB TJ GWh'!$J$5:$CC$5,0))*$W17+INDEX('EUROSTAT EB TJ GWh'!$J$6:$CC$146,MATCH($T17,'EUROSTAT EB TJ GWh'!$I$6:$I$146,0),MATCH(AF$7,'EUROSTAT EB TJ GWh'!$J$5:$CC$5,0))*$U17+INDEX('EUROSTAT EB TJ GWh'!$J$6:$CC$146,MATCH($R17,'EUROSTAT EB TJ GWh'!$I$6:$I$146,0),MATCH(AF$7,'EUROSTAT EB TJ GWh'!$J$5:$CC$5,0))*$S17+INDEX('EUROSTAT EB TJ GWh'!$J$6:$CC$146,MATCH($P17,'EUROSTAT EB TJ GWh'!$I$6:$I$146,0),MATCH(AF$7,'EUROSTAT EB TJ GWh'!$J$5:$CC$5,0))*$Q17+INDEX('EUROSTAT EB TJ GWh'!$J$6:$CC$146,MATCH($N17,'EUROSTAT EB TJ GWh'!$I$6:$I$146,0),MATCH(AF$7,'EUROSTAT EB TJ GWh'!$J$5:$CC$5,0))*$O17+INDEX('EUROSTAT EB TJ GWh'!$J$6:$CC$146,MATCH($L17,'EUROSTAT EB TJ GWh'!$I$6:$I$146,0),MATCH(AF$7,'EUROSTAT EB TJ GWh'!$J$5:$CC$5,0))*$M17+INDEX('EUROSTAT EB TJ GWh'!$J$6:$CC$146,MATCH($J17,'EUROSTAT EB TJ GWh'!$I$6:$I$146,0),MATCH(AF$7,'EUROSTAT EB TJ GWh'!$J$5:$CC$5,0))*$K17</f>
        <v>0</v>
      </c>
      <c r="AG17">
        <f>INDEX('EUROSTAT EB TJ GWh'!$J$6:$CC$146,MATCH($V17,'EUROSTAT EB TJ GWh'!$I$6:$I$146,0),MATCH(AG$7,'EUROSTAT EB TJ GWh'!$J$5:$CC$5,0))*$W17+INDEX('EUROSTAT EB TJ GWh'!$J$6:$CC$146,MATCH($T17,'EUROSTAT EB TJ GWh'!$I$6:$I$146,0),MATCH(AG$7,'EUROSTAT EB TJ GWh'!$J$5:$CC$5,0))*$U17+INDEX('EUROSTAT EB TJ GWh'!$J$6:$CC$146,MATCH($R17,'EUROSTAT EB TJ GWh'!$I$6:$I$146,0),MATCH(AG$7,'EUROSTAT EB TJ GWh'!$J$5:$CC$5,0))*$S17+INDEX('EUROSTAT EB TJ GWh'!$J$6:$CC$146,MATCH($P17,'EUROSTAT EB TJ GWh'!$I$6:$I$146,0),MATCH(AG$7,'EUROSTAT EB TJ GWh'!$J$5:$CC$5,0))*$Q17+INDEX('EUROSTAT EB TJ GWh'!$J$6:$CC$146,MATCH($N17,'EUROSTAT EB TJ GWh'!$I$6:$I$146,0),MATCH(AG$7,'EUROSTAT EB TJ GWh'!$J$5:$CC$5,0))*$O17+INDEX('EUROSTAT EB TJ GWh'!$J$6:$CC$146,MATCH($L17,'EUROSTAT EB TJ GWh'!$I$6:$I$146,0),MATCH(AG$7,'EUROSTAT EB TJ GWh'!$J$5:$CC$5,0))*$M17+INDEX('EUROSTAT EB TJ GWh'!$J$6:$CC$146,MATCH($J17,'EUROSTAT EB TJ GWh'!$I$6:$I$146,0),MATCH(AG$7,'EUROSTAT EB TJ GWh'!$J$5:$CC$5,0))*$K17</f>
        <v>0</v>
      </c>
      <c r="AH17">
        <f>INDEX('EUROSTAT EB TJ GWh'!$J$6:$CC$146,MATCH($V17,'EUROSTAT EB TJ GWh'!$I$6:$I$146,0),MATCH(AH$7,'EUROSTAT EB TJ GWh'!$J$5:$CC$5,0))*$W17+INDEX('EUROSTAT EB TJ GWh'!$J$6:$CC$146,MATCH($T17,'EUROSTAT EB TJ GWh'!$I$6:$I$146,0),MATCH(AH$7,'EUROSTAT EB TJ GWh'!$J$5:$CC$5,0))*$U17+INDEX('EUROSTAT EB TJ GWh'!$J$6:$CC$146,MATCH($R17,'EUROSTAT EB TJ GWh'!$I$6:$I$146,0),MATCH(AH$7,'EUROSTAT EB TJ GWh'!$J$5:$CC$5,0))*$S17+INDEX('EUROSTAT EB TJ GWh'!$J$6:$CC$146,MATCH($P17,'EUROSTAT EB TJ GWh'!$I$6:$I$146,0),MATCH(AH$7,'EUROSTAT EB TJ GWh'!$J$5:$CC$5,0))*$Q17+INDEX('EUROSTAT EB TJ GWh'!$J$6:$CC$146,MATCH($N17,'EUROSTAT EB TJ GWh'!$I$6:$I$146,0),MATCH(AH$7,'EUROSTAT EB TJ GWh'!$J$5:$CC$5,0))*$O17+INDEX('EUROSTAT EB TJ GWh'!$J$6:$CC$146,MATCH($L17,'EUROSTAT EB TJ GWh'!$I$6:$I$146,0),MATCH(AH$7,'EUROSTAT EB TJ GWh'!$J$5:$CC$5,0))*$M17+INDEX('EUROSTAT EB TJ GWh'!$J$6:$CC$146,MATCH($J17,'EUROSTAT EB TJ GWh'!$I$6:$I$146,0),MATCH(AH$7,'EUROSTAT EB TJ GWh'!$J$5:$CC$5,0))*$K17</f>
        <v>0</v>
      </c>
      <c r="AI17">
        <f>INDEX('EUROSTAT EB TJ GWh'!$J$6:$CC$146,MATCH($V17,'EUROSTAT EB TJ GWh'!$I$6:$I$146,0),MATCH(AI$7,'EUROSTAT EB TJ GWh'!$J$5:$CC$5,0))*$W17+INDEX('EUROSTAT EB TJ GWh'!$J$6:$CC$146,MATCH($T17,'EUROSTAT EB TJ GWh'!$I$6:$I$146,0),MATCH(AI$7,'EUROSTAT EB TJ GWh'!$J$5:$CC$5,0))*$U17+INDEX('EUROSTAT EB TJ GWh'!$J$6:$CC$146,MATCH($R17,'EUROSTAT EB TJ GWh'!$I$6:$I$146,0),MATCH(AI$7,'EUROSTAT EB TJ GWh'!$J$5:$CC$5,0))*$S17+INDEX('EUROSTAT EB TJ GWh'!$J$6:$CC$146,MATCH($P17,'EUROSTAT EB TJ GWh'!$I$6:$I$146,0),MATCH(AI$7,'EUROSTAT EB TJ GWh'!$J$5:$CC$5,0))*$Q17+INDEX('EUROSTAT EB TJ GWh'!$J$6:$CC$146,MATCH($N17,'EUROSTAT EB TJ GWh'!$I$6:$I$146,0),MATCH(AI$7,'EUROSTAT EB TJ GWh'!$J$5:$CC$5,0))*$O17+INDEX('EUROSTAT EB TJ GWh'!$J$6:$CC$146,MATCH($L17,'EUROSTAT EB TJ GWh'!$I$6:$I$146,0),MATCH(AI$7,'EUROSTAT EB TJ GWh'!$J$5:$CC$5,0))*$M17+INDEX('EUROSTAT EB TJ GWh'!$J$6:$CC$146,MATCH($J17,'EUROSTAT EB TJ GWh'!$I$6:$I$146,0),MATCH(AI$7,'EUROSTAT EB TJ GWh'!$J$5:$CC$5,0))*$K17</f>
        <v>0</v>
      </c>
      <c r="AJ17">
        <f>INDEX('EUROSTAT EB TJ GWh'!$J$6:$CC$146,MATCH($V17,'EUROSTAT EB TJ GWh'!$I$6:$I$146,0),MATCH(AJ$7,'EUROSTAT EB TJ GWh'!$J$5:$CC$5,0))*$W17+INDEX('EUROSTAT EB TJ GWh'!$J$6:$CC$146,MATCH($T17,'EUROSTAT EB TJ GWh'!$I$6:$I$146,0),MATCH(AJ$7,'EUROSTAT EB TJ GWh'!$J$5:$CC$5,0))*$U17+INDEX('EUROSTAT EB TJ GWh'!$J$6:$CC$146,MATCH($R17,'EUROSTAT EB TJ GWh'!$I$6:$I$146,0),MATCH(AJ$7,'EUROSTAT EB TJ GWh'!$J$5:$CC$5,0))*$S17+INDEX('EUROSTAT EB TJ GWh'!$J$6:$CC$146,MATCH($P17,'EUROSTAT EB TJ GWh'!$I$6:$I$146,0),MATCH(AJ$7,'EUROSTAT EB TJ GWh'!$J$5:$CC$5,0))*$Q17+INDEX('EUROSTAT EB TJ GWh'!$J$6:$CC$146,MATCH($N17,'EUROSTAT EB TJ GWh'!$I$6:$I$146,0),MATCH(AJ$7,'EUROSTAT EB TJ GWh'!$J$5:$CC$5,0))*$O17+INDEX('EUROSTAT EB TJ GWh'!$J$6:$CC$146,MATCH($L17,'EUROSTAT EB TJ GWh'!$I$6:$I$146,0),MATCH(AJ$7,'EUROSTAT EB TJ GWh'!$J$5:$CC$5,0))*$M17+INDEX('EUROSTAT EB TJ GWh'!$J$6:$CC$146,MATCH($J17,'EUROSTAT EB TJ GWh'!$I$6:$I$146,0),MATCH(AJ$7,'EUROSTAT EB TJ GWh'!$J$5:$CC$5,0))*$K17</f>
        <v>0</v>
      </c>
      <c r="AK17">
        <f>INDEX('EUROSTAT EB TJ GWh'!$J$6:$CC$146,MATCH($V17,'EUROSTAT EB TJ GWh'!$I$6:$I$146,0),MATCH(AK$7,'EUROSTAT EB TJ GWh'!$J$5:$CC$5,0))*$W17+INDEX('EUROSTAT EB TJ GWh'!$J$6:$CC$146,MATCH($T17,'EUROSTAT EB TJ GWh'!$I$6:$I$146,0),MATCH(AK$7,'EUROSTAT EB TJ GWh'!$J$5:$CC$5,0))*$U17+INDEX('EUROSTAT EB TJ GWh'!$J$6:$CC$146,MATCH($R17,'EUROSTAT EB TJ GWh'!$I$6:$I$146,0),MATCH(AK$7,'EUROSTAT EB TJ GWh'!$J$5:$CC$5,0))*$S17+INDEX('EUROSTAT EB TJ GWh'!$J$6:$CC$146,MATCH($P17,'EUROSTAT EB TJ GWh'!$I$6:$I$146,0),MATCH(AK$7,'EUROSTAT EB TJ GWh'!$J$5:$CC$5,0))*$Q17+INDEX('EUROSTAT EB TJ GWh'!$J$6:$CC$146,MATCH($N17,'EUROSTAT EB TJ GWh'!$I$6:$I$146,0),MATCH(AK$7,'EUROSTAT EB TJ GWh'!$J$5:$CC$5,0))*$O17+INDEX('EUROSTAT EB TJ GWh'!$J$6:$CC$146,MATCH($L17,'EUROSTAT EB TJ GWh'!$I$6:$I$146,0),MATCH(AK$7,'EUROSTAT EB TJ GWh'!$J$5:$CC$5,0))*$M17+INDEX('EUROSTAT EB TJ GWh'!$J$6:$CC$146,MATCH($J17,'EUROSTAT EB TJ GWh'!$I$6:$I$146,0),MATCH(AK$7,'EUROSTAT EB TJ GWh'!$J$5:$CC$5,0))*$K17</f>
        <v>0</v>
      </c>
      <c r="AL17">
        <f>INDEX('EUROSTAT EB TJ GWh'!$J$6:$CC$146,MATCH($V17,'EUROSTAT EB TJ GWh'!$I$6:$I$146,0),MATCH(AL$7,'EUROSTAT EB TJ GWh'!$J$5:$CC$5,0))*$W17+INDEX('EUROSTAT EB TJ GWh'!$J$6:$CC$146,MATCH($T17,'EUROSTAT EB TJ GWh'!$I$6:$I$146,0),MATCH(AL$7,'EUROSTAT EB TJ GWh'!$J$5:$CC$5,0))*$U17+INDEX('EUROSTAT EB TJ GWh'!$J$6:$CC$146,MATCH($R17,'EUROSTAT EB TJ GWh'!$I$6:$I$146,0),MATCH(AL$7,'EUROSTAT EB TJ GWh'!$J$5:$CC$5,0))*$S17+INDEX('EUROSTAT EB TJ GWh'!$J$6:$CC$146,MATCH($P17,'EUROSTAT EB TJ GWh'!$I$6:$I$146,0),MATCH(AL$7,'EUROSTAT EB TJ GWh'!$J$5:$CC$5,0))*$Q17+INDEX('EUROSTAT EB TJ GWh'!$J$6:$CC$146,MATCH($N17,'EUROSTAT EB TJ GWh'!$I$6:$I$146,0),MATCH(AL$7,'EUROSTAT EB TJ GWh'!$J$5:$CC$5,0))*$O17+INDEX('EUROSTAT EB TJ GWh'!$J$6:$CC$146,MATCH($L17,'EUROSTAT EB TJ GWh'!$I$6:$I$146,0),MATCH(AL$7,'EUROSTAT EB TJ GWh'!$J$5:$CC$5,0))*$M17+INDEX('EUROSTAT EB TJ GWh'!$J$6:$CC$146,MATCH($J17,'EUROSTAT EB TJ GWh'!$I$6:$I$146,0),MATCH(AL$7,'EUROSTAT EB TJ GWh'!$J$5:$CC$5,0))*$K17</f>
        <v>0</v>
      </c>
      <c r="AM17">
        <f>INDEX('EUROSTAT EB TJ GWh'!$J$6:$CC$146,MATCH($V17,'EUROSTAT EB TJ GWh'!$I$6:$I$146,0),MATCH(AM$7,'EUROSTAT EB TJ GWh'!$J$5:$CC$5,0))*$W17+INDEX('EUROSTAT EB TJ GWh'!$J$6:$CC$146,MATCH($T17,'EUROSTAT EB TJ GWh'!$I$6:$I$146,0),MATCH(AM$7,'EUROSTAT EB TJ GWh'!$J$5:$CC$5,0))*$U17+INDEX('EUROSTAT EB TJ GWh'!$J$6:$CC$146,MATCH($R17,'EUROSTAT EB TJ GWh'!$I$6:$I$146,0),MATCH(AM$7,'EUROSTAT EB TJ GWh'!$J$5:$CC$5,0))*$S17+INDEX('EUROSTAT EB TJ GWh'!$J$6:$CC$146,MATCH($P17,'EUROSTAT EB TJ GWh'!$I$6:$I$146,0),MATCH(AM$7,'EUROSTAT EB TJ GWh'!$J$5:$CC$5,0))*$Q17+INDEX('EUROSTAT EB TJ GWh'!$J$6:$CC$146,MATCH($N17,'EUROSTAT EB TJ GWh'!$I$6:$I$146,0),MATCH(AM$7,'EUROSTAT EB TJ GWh'!$J$5:$CC$5,0))*$O17+INDEX('EUROSTAT EB TJ GWh'!$J$6:$CC$146,MATCH($L17,'EUROSTAT EB TJ GWh'!$I$6:$I$146,0),MATCH(AM$7,'EUROSTAT EB TJ GWh'!$J$5:$CC$5,0))*$M17+INDEX('EUROSTAT EB TJ GWh'!$J$6:$CC$146,MATCH($J17,'EUROSTAT EB TJ GWh'!$I$6:$I$146,0),MATCH(AM$7,'EUROSTAT EB TJ GWh'!$J$5:$CC$5,0))*$K17</f>
        <v>0</v>
      </c>
      <c r="AN17">
        <f>INDEX('EUROSTAT EB TJ GWh'!$J$6:$CC$146,MATCH($V17,'EUROSTAT EB TJ GWh'!$I$6:$I$146,0),MATCH(AN$7,'EUROSTAT EB TJ GWh'!$J$5:$CC$5,0))*$W17+INDEX('EUROSTAT EB TJ GWh'!$J$6:$CC$146,MATCH($T17,'EUROSTAT EB TJ GWh'!$I$6:$I$146,0),MATCH(AN$7,'EUROSTAT EB TJ GWh'!$J$5:$CC$5,0))*$U17+INDEX('EUROSTAT EB TJ GWh'!$J$6:$CC$146,MATCH($R17,'EUROSTAT EB TJ GWh'!$I$6:$I$146,0),MATCH(AN$7,'EUROSTAT EB TJ GWh'!$J$5:$CC$5,0))*$S17+INDEX('EUROSTAT EB TJ GWh'!$J$6:$CC$146,MATCH($P17,'EUROSTAT EB TJ GWh'!$I$6:$I$146,0),MATCH(AN$7,'EUROSTAT EB TJ GWh'!$J$5:$CC$5,0))*$Q17+INDEX('EUROSTAT EB TJ GWh'!$J$6:$CC$146,MATCH($N17,'EUROSTAT EB TJ GWh'!$I$6:$I$146,0),MATCH(AN$7,'EUROSTAT EB TJ GWh'!$J$5:$CC$5,0))*$O17+INDEX('EUROSTAT EB TJ GWh'!$J$6:$CC$146,MATCH($L17,'EUROSTAT EB TJ GWh'!$I$6:$I$146,0),MATCH(AN$7,'EUROSTAT EB TJ GWh'!$J$5:$CC$5,0))*$M17+INDEX('EUROSTAT EB TJ GWh'!$J$6:$CC$146,MATCH($J17,'EUROSTAT EB TJ GWh'!$I$6:$I$146,0),MATCH(AN$7,'EUROSTAT EB TJ GWh'!$J$5:$CC$5,0))*$K17</f>
        <v>0</v>
      </c>
      <c r="AO17">
        <f>INDEX('EUROSTAT EB TJ GWh'!$J$6:$CC$146,MATCH($V17,'EUROSTAT EB TJ GWh'!$I$6:$I$146,0),MATCH(AO$7,'EUROSTAT EB TJ GWh'!$J$5:$CC$5,0))*$W17+INDEX('EUROSTAT EB TJ GWh'!$J$6:$CC$146,MATCH($T17,'EUROSTAT EB TJ GWh'!$I$6:$I$146,0),MATCH(AO$7,'EUROSTAT EB TJ GWh'!$J$5:$CC$5,0))*$U17+INDEX('EUROSTAT EB TJ GWh'!$J$6:$CC$146,MATCH($R17,'EUROSTAT EB TJ GWh'!$I$6:$I$146,0),MATCH(AO$7,'EUROSTAT EB TJ GWh'!$J$5:$CC$5,0))*$S17+INDEX('EUROSTAT EB TJ GWh'!$J$6:$CC$146,MATCH($P17,'EUROSTAT EB TJ GWh'!$I$6:$I$146,0),MATCH(AO$7,'EUROSTAT EB TJ GWh'!$J$5:$CC$5,0))*$Q17+INDEX('EUROSTAT EB TJ GWh'!$J$6:$CC$146,MATCH($N17,'EUROSTAT EB TJ GWh'!$I$6:$I$146,0),MATCH(AO$7,'EUROSTAT EB TJ GWh'!$J$5:$CC$5,0))*$O17+INDEX('EUROSTAT EB TJ GWh'!$J$6:$CC$146,MATCH($L17,'EUROSTAT EB TJ GWh'!$I$6:$I$146,0),MATCH(AO$7,'EUROSTAT EB TJ GWh'!$J$5:$CC$5,0))*$M17+INDEX('EUROSTAT EB TJ GWh'!$J$6:$CC$146,MATCH($J17,'EUROSTAT EB TJ GWh'!$I$6:$I$146,0),MATCH(AO$7,'EUROSTAT EB TJ GWh'!$J$5:$CC$5,0))*$K17</f>
        <v>0</v>
      </c>
      <c r="AP17">
        <f>INDEX('EUROSTAT EB TJ GWh'!$J$6:$CC$146,MATCH($V17,'EUROSTAT EB TJ GWh'!$I$6:$I$146,0),MATCH(AP$7,'EUROSTAT EB TJ GWh'!$J$5:$CC$5,0))*$W17+INDEX('EUROSTAT EB TJ GWh'!$J$6:$CC$146,MATCH($T17,'EUROSTAT EB TJ GWh'!$I$6:$I$146,0),MATCH(AP$7,'EUROSTAT EB TJ GWh'!$J$5:$CC$5,0))*$U17+INDEX('EUROSTAT EB TJ GWh'!$J$6:$CC$146,MATCH($R17,'EUROSTAT EB TJ GWh'!$I$6:$I$146,0),MATCH(AP$7,'EUROSTAT EB TJ GWh'!$J$5:$CC$5,0))*$S17+INDEX('EUROSTAT EB TJ GWh'!$J$6:$CC$146,MATCH($P17,'EUROSTAT EB TJ GWh'!$I$6:$I$146,0),MATCH(AP$7,'EUROSTAT EB TJ GWh'!$J$5:$CC$5,0))*$Q17+INDEX('EUROSTAT EB TJ GWh'!$J$6:$CC$146,MATCH($N17,'EUROSTAT EB TJ GWh'!$I$6:$I$146,0),MATCH(AP$7,'EUROSTAT EB TJ GWh'!$J$5:$CC$5,0))*$O17+INDEX('EUROSTAT EB TJ GWh'!$J$6:$CC$146,MATCH($L17,'EUROSTAT EB TJ GWh'!$I$6:$I$146,0),MATCH(AP$7,'EUROSTAT EB TJ GWh'!$J$5:$CC$5,0))*$M17+INDEX('EUROSTAT EB TJ GWh'!$J$6:$CC$146,MATCH($J17,'EUROSTAT EB TJ GWh'!$I$6:$I$146,0),MATCH(AP$7,'EUROSTAT EB TJ GWh'!$J$5:$CC$5,0))*$K17</f>
        <v>0</v>
      </c>
      <c r="AQ17" t="s">
        <v>619</v>
      </c>
      <c r="AR17">
        <f>INDEX('EUROSTAT EB TJ GWh'!$J$6:$CC$146,MATCH($V17,'EUROSTAT EB TJ GWh'!$I$6:$I$146,0),MATCH(AR$7,'EUROSTAT EB TJ GWh'!$J$5:$CC$5,0))*$W17+INDEX('EUROSTAT EB TJ GWh'!$J$6:$CC$146,MATCH($T17,'EUROSTAT EB TJ GWh'!$I$6:$I$146,0),MATCH(AR$7,'EUROSTAT EB TJ GWh'!$J$5:$CC$5,0))*$U17+INDEX('EUROSTAT EB TJ GWh'!$J$6:$CC$146,MATCH($R17,'EUROSTAT EB TJ GWh'!$I$6:$I$146,0),MATCH(AR$7,'EUROSTAT EB TJ GWh'!$J$5:$CC$5,0))*$S17+INDEX('EUROSTAT EB TJ GWh'!$J$6:$CC$146,MATCH($P17,'EUROSTAT EB TJ GWh'!$I$6:$I$146,0),MATCH(AR$7,'EUROSTAT EB TJ GWh'!$J$5:$CC$5,0))*$Q17+INDEX('EUROSTAT EB TJ GWh'!$J$6:$CC$146,MATCH($N17,'EUROSTAT EB TJ GWh'!$I$6:$I$146,0),MATCH(AR$7,'EUROSTAT EB TJ GWh'!$J$5:$CC$5,0))*$O17+INDEX('EUROSTAT EB TJ GWh'!$J$6:$CC$146,MATCH($L17,'EUROSTAT EB TJ GWh'!$I$6:$I$146,0),MATCH(AR$7,'EUROSTAT EB TJ GWh'!$J$5:$CC$5,0))*$M17+INDEX('EUROSTAT EB TJ GWh'!$J$6:$CC$146,MATCH($J17,'EUROSTAT EB TJ GWh'!$I$6:$I$146,0),MATCH(AR$7,'EUROSTAT EB TJ GWh'!$J$5:$CC$5,0))*$K17</f>
        <v>-37570.459139999999</v>
      </c>
      <c r="AS17">
        <f>INDEX('EUROSTAT EB TJ GWh'!$J$6:$CC$146,MATCH($V17,'EUROSTAT EB TJ GWh'!$I$6:$I$146,0),MATCH(AS$7,'EUROSTAT EB TJ GWh'!$J$5:$CC$5,0))*$W17+INDEX('EUROSTAT EB TJ GWh'!$J$6:$CC$146,MATCH($T17,'EUROSTAT EB TJ GWh'!$I$6:$I$146,0),MATCH(AS$7,'EUROSTAT EB TJ GWh'!$J$5:$CC$5,0))*$U17+INDEX('EUROSTAT EB TJ GWh'!$J$6:$CC$146,MATCH($R17,'EUROSTAT EB TJ GWh'!$I$6:$I$146,0),MATCH(AS$7,'EUROSTAT EB TJ GWh'!$J$5:$CC$5,0))*$S17+INDEX('EUROSTAT EB TJ GWh'!$J$6:$CC$146,MATCH($P17,'EUROSTAT EB TJ GWh'!$I$6:$I$146,0),MATCH(AS$7,'EUROSTAT EB TJ GWh'!$J$5:$CC$5,0))*$Q17+INDEX('EUROSTAT EB TJ GWh'!$J$6:$CC$146,MATCH($N17,'EUROSTAT EB TJ GWh'!$I$6:$I$146,0),MATCH(AS$7,'EUROSTAT EB TJ GWh'!$J$5:$CC$5,0))*$O17+INDEX('EUROSTAT EB TJ GWh'!$J$6:$CC$146,MATCH($L17,'EUROSTAT EB TJ GWh'!$I$6:$I$146,0),MATCH(AS$7,'EUROSTAT EB TJ GWh'!$J$5:$CC$5,0))*$M17+INDEX('EUROSTAT EB TJ GWh'!$J$6:$CC$146,MATCH($J17,'EUROSTAT EB TJ GWh'!$I$6:$I$146,0),MATCH(AS$7,'EUROSTAT EB TJ GWh'!$J$5:$CC$5,0))*$K17</f>
        <v>-27880.571088000012</v>
      </c>
      <c r="AT17">
        <f>INDEX('EUROSTAT EB TJ GWh'!$J$6:$CC$146,MATCH($V17,'EUROSTAT EB TJ GWh'!$I$6:$I$146,0),MATCH(AT$7,'EUROSTAT EB TJ GWh'!$J$5:$CC$5,0))*$W17+INDEX('EUROSTAT EB TJ GWh'!$J$6:$CC$146,MATCH($T17,'EUROSTAT EB TJ GWh'!$I$6:$I$146,0),MATCH(AT$7,'EUROSTAT EB TJ GWh'!$J$5:$CC$5,0))*$U17+INDEX('EUROSTAT EB TJ GWh'!$J$6:$CC$146,MATCH($R17,'EUROSTAT EB TJ GWh'!$I$6:$I$146,0),MATCH(AT$7,'EUROSTAT EB TJ GWh'!$J$5:$CC$5,0))*$S17+INDEX('EUROSTAT EB TJ GWh'!$J$6:$CC$146,MATCH($P17,'EUROSTAT EB TJ GWh'!$I$6:$I$146,0),MATCH(AT$7,'EUROSTAT EB TJ GWh'!$J$5:$CC$5,0))*$Q17+INDEX('EUROSTAT EB TJ GWh'!$J$6:$CC$146,MATCH($N17,'EUROSTAT EB TJ GWh'!$I$6:$I$146,0),MATCH(AT$7,'EUROSTAT EB TJ GWh'!$J$5:$CC$5,0))*$O17+INDEX('EUROSTAT EB TJ GWh'!$J$6:$CC$146,MATCH($L17,'EUROSTAT EB TJ GWh'!$I$6:$I$146,0),MATCH(AT$7,'EUROSTAT EB TJ GWh'!$J$5:$CC$5,0))*$M17+INDEX('EUROSTAT EB TJ GWh'!$J$6:$CC$146,MATCH($J17,'EUROSTAT EB TJ GWh'!$I$6:$I$146,0),MATCH(AT$7,'EUROSTAT EB TJ GWh'!$J$5:$CC$5,0))*$K17</f>
        <v>5026.5464760000177</v>
      </c>
      <c r="AU17">
        <f>INDEX('EUROSTAT EB TJ GWh'!$J$6:$CC$146,MATCH($V17,'EUROSTAT EB TJ GWh'!$I$6:$I$146,0),MATCH(AU$7,'EUROSTAT EB TJ GWh'!$J$5:$CC$5,0))*$W17+INDEX('EUROSTAT EB TJ GWh'!$J$6:$CC$146,MATCH($T17,'EUROSTAT EB TJ GWh'!$I$6:$I$146,0),MATCH(AU$7,'EUROSTAT EB TJ GWh'!$J$5:$CC$5,0))*$U17+INDEX('EUROSTAT EB TJ GWh'!$J$6:$CC$146,MATCH($R17,'EUROSTAT EB TJ GWh'!$I$6:$I$146,0),MATCH(AU$7,'EUROSTAT EB TJ GWh'!$J$5:$CC$5,0))*$S17+INDEX('EUROSTAT EB TJ GWh'!$J$6:$CC$146,MATCH($P17,'EUROSTAT EB TJ GWh'!$I$6:$I$146,0),MATCH(AU$7,'EUROSTAT EB TJ GWh'!$J$5:$CC$5,0))*$Q17+INDEX('EUROSTAT EB TJ GWh'!$J$6:$CC$146,MATCH($N17,'EUROSTAT EB TJ GWh'!$I$6:$I$146,0),MATCH(AU$7,'EUROSTAT EB TJ GWh'!$J$5:$CC$5,0))*$O17+INDEX('EUROSTAT EB TJ GWh'!$J$6:$CC$146,MATCH($L17,'EUROSTAT EB TJ GWh'!$I$6:$I$146,0),MATCH(AU$7,'EUROSTAT EB TJ GWh'!$J$5:$CC$5,0))*$M17+INDEX('EUROSTAT EB TJ GWh'!$J$6:$CC$146,MATCH($J17,'EUROSTAT EB TJ GWh'!$I$6:$I$146,0),MATCH(AU$7,'EUROSTAT EB TJ GWh'!$J$5:$CC$5,0))*$K17</f>
        <v>-28222.297704000001</v>
      </c>
      <c r="AV17">
        <f>INDEX('EUROSTAT EB TJ GWh'!$J$6:$CC$146,MATCH($V17,'EUROSTAT EB TJ GWh'!$I$6:$I$146,0),MATCH(AV$7,'EUROSTAT EB TJ GWh'!$J$5:$CC$5,0))*$W17+INDEX('EUROSTAT EB TJ GWh'!$J$6:$CC$146,MATCH($T17,'EUROSTAT EB TJ GWh'!$I$6:$I$146,0),MATCH(AV$7,'EUROSTAT EB TJ GWh'!$J$5:$CC$5,0))*$U17+INDEX('EUROSTAT EB TJ GWh'!$J$6:$CC$146,MATCH($R17,'EUROSTAT EB TJ GWh'!$I$6:$I$146,0),MATCH(AV$7,'EUROSTAT EB TJ GWh'!$J$5:$CC$5,0))*$S17+INDEX('EUROSTAT EB TJ GWh'!$J$6:$CC$146,MATCH($P17,'EUROSTAT EB TJ GWh'!$I$6:$I$146,0),MATCH(AV$7,'EUROSTAT EB TJ GWh'!$J$5:$CC$5,0))*$Q17+INDEX('EUROSTAT EB TJ GWh'!$J$6:$CC$146,MATCH($N17,'EUROSTAT EB TJ GWh'!$I$6:$I$146,0),MATCH(AV$7,'EUROSTAT EB TJ GWh'!$J$5:$CC$5,0))*$O17+INDEX('EUROSTAT EB TJ GWh'!$J$6:$CC$146,MATCH($L17,'EUROSTAT EB TJ GWh'!$I$6:$I$146,0),MATCH(AV$7,'EUROSTAT EB TJ GWh'!$J$5:$CC$5,0))*$M17+INDEX('EUROSTAT EB TJ GWh'!$J$6:$CC$146,MATCH($J17,'EUROSTAT EB TJ GWh'!$I$6:$I$146,0),MATCH(AV$7,'EUROSTAT EB TJ GWh'!$J$5:$CC$5,0))*$K17</f>
        <v>0</v>
      </c>
      <c r="AW17">
        <f>INDEX('EUROSTAT EB TJ GWh'!$J$6:$CC$146,MATCH($V17,'EUROSTAT EB TJ GWh'!$I$6:$I$146,0),MATCH(AW$7,'EUROSTAT EB TJ GWh'!$J$5:$CC$5,0))*$W17+INDEX('EUROSTAT EB TJ GWh'!$J$6:$CC$146,MATCH($T17,'EUROSTAT EB TJ GWh'!$I$6:$I$146,0),MATCH(AW$7,'EUROSTAT EB TJ GWh'!$J$5:$CC$5,0))*$U17+INDEX('EUROSTAT EB TJ GWh'!$J$6:$CC$146,MATCH($R17,'EUROSTAT EB TJ GWh'!$I$6:$I$146,0),MATCH(AW$7,'EUROSTAT EB TJ GWh'!$J$5:$CC$5,0))*$S17+INDEX('EUROSTAT EB TJ GWh'!$J$6:$CC$146,MATCH($P17,'EUROSTAT EB TJ GWh'!$I$6:$I$146,0),MATCH(AW$7,'EUROSTAT EB TJ GWh'!$J$5:$CC$5,0))*$Q17+INDEX('EUROSTAT EB TJ GWh'!$J$6:$CC$146,MATCH($N17,'EUROSTAT EB TJ GWh'!$I$6:$I$146,0),MATCH(AW$7,'EUROSTAT EB TJ GWh'!$J$5:$CC$5,0))*$O17+INDEX('EUROSTAT EB TJ GWh'!$J$6:$CC$146,MATCH($L17,'EUROSTAT EB TJ GWh'!$I$6:$I$146,0),MATCH(AW$7,'EUROSTAT EB TJ GWh'!$J$5:$CC$5,0))*$M17+INDEX('EUROSTAT EB TJ GWh'!$J$6:$CC$146,MATCH($J17,'EUROSTAT EB TJ GWh'!$I$6:$I$146,0),MATCH(AW$7,'EUROSTAT EB TJ GWh'!$J$5:$CC$5,0))*$K17</f>
        <v>111619.166904</v>
      </c>
      <c r="AX17">
        <f>INDEX('EUROSTAT EB TJ GWh'!$J$6:$CC$146,MATCH($V17,'EUROSTAT EB TJ GWh'!$I$6:$I$146,0),MATCH(AX$7,'EUROSTAT EB TJ GWh'!$J$5:$CC$5,0))*$W17+INDEX('EUROSTAT EB TJ GWh'!$J$6:$CC$146,MATCH($T17,'EUROSTAT EB TJ GWh'!$I$6:$I$146,0),MATCH(AX$7,'EUROSTAT EB TJ GWh'!$J$5:$CC$5,0))*$U17+INDEX('EUROSTAT EB TJ GWh'!$J$6:$CC$146,MATCH($R17,'EUROSTAT EB TJ GWh'!$I$6:$I$146,0),MATCH(AX$7,'EUROSTAT EB TJ GWh'!$J$5:$CC$5,0))*$S17+INDEX('EUROSTAT EB TJ GWh'!$J$6:$CC$146,MATCH($P17,'EUROSTAT EB TJ GWh'!$I$6:$I$146,0),MATCH(AX$7,'EUROSTAT EB TJ GWh'!$J$5:$CC$5,0))*$Q17+INDEX('EUROSTAT EB TJ GWh'!$J$6:$CC$146,MATCH($N17,'EUROSTAT EB TJ GWh'!$I$6:$I$146,0),MATCH(AX$7,'EUROSTAT EB TJ GWh'!$J$5:$CC$5,0))*$O17+INDEX('EUROSTAT EB TJ GWh'!$J$6:$CC$146,MATCH($L17,'EUROSTAT EB TJ GWh'!$I$6:$I$146,0),MATCH(AX$7,'EUROSTAT EB TJ GWh'!$J$5:$CC$5,0))*$M17+INDEX('EUROSTAT EB TJ GWh'!$J$6:$CC$146,MATCH($J17,'EUROSTAT EB TJ GWh'!$I$6:$I$146,0),MATCH(AX$7,'EUROSTAT EB TJ GWh'!$J$5:$CC$5,0))*$K17</f>
        <v>0</v>
      </c>
      <c r="AY17">
        <f>INDEX('EUROSTAT EB TJ GWh'!$J$6:$CC$146,MATCH($V17,'EUROSTAT EB TJ GWh'!$I$6:$I$146,0),MATCH(AY$7,'EUROSTAT EB TJ GWh'!$J$5:$CC$5,0))*$W17+INDEX('EUROSTAT EB TJ GWh'!$J$6:$CC$146,MATCH($T17,'EUROSTAT EB TJ GWh'!$I$6:$I$146,0),MATCH(AY$7,'EUROSTAT EB TJ GWh'!$J$5:$CC$5,0))*$U17+INDEX('EUROSTAT EB TJ GWh'!$J$6:$CC$146,MATCH($R17,'EUROSTAT EB TJ GWh'!$I$6:$I$146,0),MATCH(AY$7,'EUROSTAT EB TJ GWh'!$J$5:$CC$5,0))*$S17+INDEX('EUROSTAT EB TJ GWh'!$J$6:$CC$146,MATCH($P17,'EUROSTAT EB TJ GWh'!$I$6:$I$146,0),MATCH(AY$7,'EUROSTAT EB TJ GWh'!$J$5:$CC$5,0))*$Q17+INDEX('EUROSTAT EB TJ GWh'!$J$6:$CC$146,MATCH($N17,'EUROSTAT EB TJ GWh'!$I$6:$I$146,0),MATCH(AY$7,'EUROSTAT EB TJ GWh'!$J$5:$CC$5,0))*$O17+INDEX('EUROSTAT EB TJ GWh'!$J$6:$CC$146,MATCH($L17,'EUROSTAT EB TJ GWh'!$I$6:$I$146,0),MATCH(AY$7,'EUROSTAT EB TJ GWh'!$J$5:$CC$5,0))*$M17+INDEX('EUROSTAT EB TJ GWh'!$J$6:$CC$146,MATCH($J17,'EUROSTAT EB TJ GWh'!$I$6:$I$146,0),MATCH(AY$7,'EUROSTAT EB TJ GWh'!$J$5:$CC$5,0))*$K17</f>
        <v>-11418.073488</v>
      </c>
      <c r="AZ17">
        <f>INDEX('EUROSTAT EB TJ GWh'!$J$6:$CC$146,MATCH($V17,'EUROSTAT EB TJ GWh'!$I$6:$I$146,0),MATCH(AZ$7,'EUROSTAT EB TJ GWh'!$J$5:$CC$5,0))*$W17+INDEX('EUROSTAT EB TJ GWh'!$J$6:$CC$146,MATCH($T17,'EUROSTAT EB TJ GWh'!$I$6:$I$146,0),MATCH(AZ$7,'EUROSTAT EB TJ GWh'!$J$5:$CC$5,0))*$U17+INDEX('EUROSTAT EB TJ GWh'!$J$6:$CC$146,MATCH($R17,'EUROSTAT EB TJ GWh'!$I$6:$I$146,0),MATCH(AZ$7,'EUROSTAT EB TJ GWh'!$J$5:$CC$5,0))*$S17+INDEX('EUROSTAT EB TJ GWh'!$J$6:$CC$146,MATCH($P17,'EUROSTAT EB TJ GWh'!$I$6:$I$146,0),MATCH(AZ$7,'EUROSTAT EB TJ GWh'!$J$5:$CC$5,0))*$Q17+INDEX('EUROSTAT EB TJ GWh'!$J$6:$CC$146,MATCH($N17,'EUROSTAT EB TJ GWh'!$I$6:$I$146,0),MATCH(AZ$7,'EUROSTAT EB TJ GWh'!$J$5:$CC$5,0))*$O17+INDEX('EUROSTAT EB TJ GWh'!$J$6:$CC$146,MATCH($L17,'EUROSTAT EB TJ GWh'!$I$6:$I$146,0),MATCH(AZ$7,'EUROSTAT EB TJ GWh'!$J$5:$CC$5,0))*$M17+INDEX('EUROSTAT EB TJ GWh'!$J$6:$CC$146,MATCH($J17,'EUROSTAT EB TJ GWh'!$I$6:$I$146,0),MATCH(AZ$7,'EUROSTAT EB TJ GWh'!$J$5:$CC$5,0))*$K17</f>
        <v>796714.67120400001</v>
      </c>
      <c r="BA17">
        <f>INDEX('EUROSTAT EB TJ GWh'!$J$6:$CC$146,MATCH($V17,'EUROSTAT EB TJ GWh'!$I$6:$I$146,0),MATCH(BA$7,'EUROSTAT EB TJ GWh'!$J$5:$CC$5,0))*$W17+INDEX('EUROSTAT EB TJ GWh'!$J$6:$CC$146,MATCH($T17,'EUROSTAT EB TJ GWh'!$I$6:$I$146,0),MATCH(BA$7,'EUROSTAT EB TJ GWh'!$J$5:$CC$5,0))*$U17+INDEX('EUROSTAT EB TJ GWh'!$J$6:$CC$146,MATCH($R17,'EUROSTAT EB TJ GWh'!$I$6:$I$146,0),MATCH(BA$7,'EUROSTAT EB TJ GWh'!$J$5:$CC$5,0))*$S17+INDEX('EUROSTAT EB TJ GWh'!$J$6:$CC$146,MATCH($P17,'EUROSTAT EB TJ GWh'!$I$6:$I$146,0),MATCH(BA$7,'EUROSTAT EB TJ GWh'!$J$5:$CC$5,0))*$Q17+INDEX('EUROSTAT EB TJ GWh'!$J$6:$CC$146,MATCH($N17,'EUROSTAT EB TJ GWh'!$I$6:$I$146,0),MATCH(BA$7,'EUROSTAT EB TJ GWh'!$J$5:$CC$5,0))*$O17+INDEX('EUROSTAT EB TJ GWh'!$J$6:$CC$146,MATCH($L17,'EUROSTAT EB TJ GWh'!$I$6:$I$146,0),MATCH(BA$7,'EUROSTAT EB TJ GWh'!$J$5:$CC$5,0))*$M17+INDEX('EUROSTAT EB TJ GWh'!$J$6:$CC$146,MATCH($J17,'EUROSTAT EB TJ GWh'!$I$6:$I$146,0),MATCH(BA$7,'EUROSTAT EB TJ GWh'!$J$5:$CC$5,0))*$K17</f>
        <v>-2.0096639999999999</v>
      </c>
      <c r="BB17">
        <f>INDEX('EUROSTAT EB TJ GWh'!$J$6:$CC$146,MATCH($V17,'EUROSTAT EB TJ GWh'!$I$6:$I$146,0),MATCH(BB$7,'EUROSTAT EB TJ GWh'!$J$5:$CC$5,0))*$W17+INDEX('EUROSTAT EB TJ GWh'!$J$6:$CC$146,MATCH($T17,'EUROSTAT EB TJ GWh'!$I$6:$I$146,0),MATCH(BB$7,'EUROSTAT EB TJ GWh'!$J$5:$CC$5,0))*$U17+INDEX('EUROSTAT EB TJ GWh'!$J$6:$CC$146,MATCH($R17,'EUROSTAT EB TJ GWh'!$I$6:$I$146,0),MATCH(BB$7,'EUROSTAT EB TJ GWh'!$J$5:$CC$5,0))*$S17+INDEX('EUROSTAT EB TJ GWh'!$J$6:$CC$146,MATCH($P17,'EUROSTAT EB TJ GWh'!$I$6:$I$146,0),MATCH(BB$7,'EUROSTAT EB TJ GWh'!$J$5:$CC$5,0))*$Q17+INDEX('EUROSTAT EB TJ GWh'!$J$6:$CC$146,MATCH($N17,'EUROSTAT EB TJ GWh'!$I$6:$I$146,0),MATCH(BB$7,'EUROSTAT EB TJ GWh'!$J$5:$CC$5,0))*$O17+INDEX('EUROSTAT EB TJ GWh'!$J$6:$CC$146,MATCH($L17,'EUROSTAT EB TJ GWh'!$I$6:$I$146,0),MATCH(BB$7,'EUROSTAT EB TJ GWh'!$J$5:$CC$5,0))*$M17+INDEX('EUROSTAT EB TJ GWh'!$J$6:$CC$146,MATCH($J17,'EUROSTAT EB TJ GWh'!$I$6:$I$146,0),MATCH(BB$7,'EUROSTAT EB TJ GWh'!$J$5:$CC$5,0))*$K17</f>
        <v>0</v>
      </c>
      <c r="BC17">
        <f>INDEX('EUROSTAT EB TJ GWh'!$J$6:$CC$146,MATCH($V17,'EUROSTAT EB TJ GWh'!$I$6:$I$146,0),MATCH(BC$7,'EUROSTAT EB TJ GWh'!$J$5:$CC$5,0))*$W17+INDEX('EUROSTAT EB TJ GWh'!$J$6:$CC$146,MATCH($T17,'EUROSTAT EB TJ GWh'!$I$6:$I$146,0),MATCH(BC$7,'EUROSTAT EB TJ GWh'!$J$5:$CC$5,0))*$U17+INDEX('EUROSTAT EB TJ GWh'!$J$6:$CC$146,MATCH($R17,'EUROSTAT EB TJ GWh'!$I$6:$I$146,0),MATCH(BC$7,'EUROSTAT EB TJ GWh'!$J$5:$CC$5,0))*$S17+INDEX('EUROSTAT EB TJ GWh'!$J$6:$CC$146,MATCH($P17,'EUROSTAT EB TJ GWh'!$I$6:$I$146,0),MATCH(BC$7,'EUROSTAT EB TJ GWh'!$J$5:$CC$5,0))*$Q17+INDEX('EUROSTAT EB TJ GWh'!$J$6:$CC$146,MATCH($N17,'EUROSTAT EB TJ GWh'!$I$6:$I$146,0),MATCH(BC$7,'EUROSTAT EB TJ GWh'!$J$5:$CC$5,0))*$O17+INDEX('EUROSTAT EB TJ GWh'!$J$6:$CC$146,MATCH($L17,'EUROSTAT EB TJ GWh'!$I$6:$I$146,0),MATCH(BC$7,'EUROSTAT EB TJ GWh'!$J$5:$CC$5,0))*$M17+INDEX('EUROSTAT EB TJ GWh'!$J$6:$CC$146,MATCH($J17,'EUROSTAT EB TJ GWh'!$I$6:$I$146,0),MATCH(BC$7,'EUROSTAT EB TJ GWh'!$J$5:$CC$5,0))*$K17</f>
        <v>-1762.8940080000002</v>
      </c>
      <c r="BD17">
        <f>INDEX('EUROSTAT EB TJ GWh'!$J$6:$CC$146,MATCH($V17,'EUROSTAT EB TJ GWh'!$I$6:$I$146,0),MATCH(BD$7,'EUROSTAT EB TJ GWh'!$J$5:$CC$5,0))*$W17+INDEX('EUROSTAT EB TJ GWh'!$J$6:$CC$146,MATCH($T17,'EUROSTAT EB TJ GWh'!$I$6:$I$146,0),MATCH(BD$7,'EUROSTAT EB TJ GWh'!$J$5:$CC$5,0))*$U17+INDEX('EUROSTAT EB TJ GWh'!$J$6:$CC$146,MATCH($R17,'EUROSTAT EB TJ GWh'!$I$6:$I$146,0),MATCH(BD$7,'EUROSTAT EB TJ GWh'!$J$5:$CC$5,0))*$S17+INDEX('EUROSTAT EB TJ GWh'!$J$6:$CC$146,MATCH($P17,'EUROSTAT EB TJ GWh'!$I$6:$I$146,0),MATCH(BD$7,'EUROSTAT EB TJ GWh'!$J$5:$CC$5,0))*$Q17+INDEX('EUROSTAT EB TJ GWh'!$J$6:$CC$146,MATCH($N17,'EUROSTAT EB TJ GWh'!$I$6:$I$146,0),MATCH(BD$7,'EUROSTAT EB TJ GWh'!$J$5:$CC$5,0))*$O17+INDEX('EUROSTAT EB TJ GWh'!$J$6:$CC$146,MATCH($L17,'EUROSTAT EB TJ GWh'!$I$6:$I$146,0),MATCH(BD$7,'EUROSTAT EB TJ GWh'!$J$5:$CC$5,0))*$M17+INDEX('EUROSTAT EB TJ GWh'!$J$6:$CC$146,MATCH($J17,'EUROSTAT EB TJ GWh'!$I$6:$I$146,0),MATCH(BD$7,'EUROSTAT EB TJ GWh'!$J$5:$CC$5,0))*$K17</f>
        <v>-10060.671060000001</v>
      </c>
      <c r="BE17">
        <f>INDEX('EUROSTAT EB TJ GWh'!$J$6:$CC$146,MATCH($V17,'EUROSTAT EB TJ GWh'!$I$6:$I$146,0),MATCH(BE$7,'EUROSTAT EB TJ GWh'!$J$5:$CC$5,0))*$W17+INDEX('EUROSTAT EB TJ GWh'!$J$6:$CC$146,MATCH($T17,'EUROSTAT EB TJ GWh'!$I$6:$I$146,0),MATCH(BE$7,'EUROSTAT EB TJ GWh'!$J$5:$CC$5,0))*$U17+INDEX('EUROSTAT EB TJ GWh'!$J$6:$CC$146,MATCH($R17,'EUROSTAT EB TJ GWh'!$I$6:$I$146,0),MATCH(BE$7,'EUROSTAT EB TJ GWh'!$J$5:$CC$5,0))*$S17+INDEX('EUROSTAT EB TJ GWh'!$J$6:$CC$146,MATCH($P17,'EUROSTAT EB TJ GWh'!$I$6:$I$146,0),MATCH(BE$7,'EUROSTAT EB TJ GWh'!$J$5:$CC$5,0))*$Q17+INDEX('EUROSTAT EB TJ GWh'!$J$6:$CC$146,MATCH($N17,'EUROSTAT EB TJ GWh'!$I$6:$I$146,0),MATCH(BE$7,'EUROSTAT EB TJ GWh'!$J$5:$CC$5,0))*$O17+INDEX('EUROSTAT EB TJ GWh'!$J$6:$CC$146,MATCH($L17,'EUROSTAT EB TJ GWh'!$I$6:$I$146,0),MATCH(BE$7,'EUROSTAT EB TJ GWh'!$J$5:$CC$5,0))*$M17+INDEX('EUROSTAT EB TJ GWh'!$J$6:$CC$146,MATCH($J17,'EUROSTAT EB TJ GWh'!$I$6:$I$146,0),MATCH(BE$7,'EUROSTAT EB TJ GWh'!$J$5:$CC$5,0))*$K17</f>
        <v>10718.836020000001</v>
      </c>
      <c r="BF17">
        <f>INDEX('EUROSTAT EB TJ GWh'!$J$6:$CC$146,MATCH($V17,'EUROSTAT EB TJ GWh'!$I$6:$I$146,0),MATCH(BF$7,'EUROSTAT EB TJ GWh'!$J$5:$CC$5,0))*$W17+INDEX('EUROSTAT EB TJ GWh'!$J$6:$CC$146,MATCH($T17,'EUROSTAT EB TJ GWh'!$I$6:$I$146,0),MATCH(BF$7,'EUROSTAT EB TJ GWh'!$J$5:$CC$5,0))*$U17+INDEX('EUROSTAT EB TJ GWh'!$J$6:$CC$146,MATCH($R17,'EUROSTAT EB TJ GWh'!$I$6:$I$146,0),MATCH(BF$7,'EUROSTAT EB TJ GWh'!$J$5:$CC$5,0))*$S17+INDEX('EUROSTAT EB TJ GWh'!$J$6:$CC$146,MATCH($P17,'EUROSTAT EB TJ GWh'!$I$6:$I$146,0),MATCH(BF$7,'EUROSTAT EB TJ GWh'!$J$5:$CC$5,0))*$Q17+INDEX('EUROSTAT EB TJ GWh'!$J$6:$CC$146,MATCH($N17,'EUROSTAT EB TJ GWh'!$I$6:$I$146,0),MATCH(BF$7,'EUROSTAT EB TJ GWh'!$J$5:$CC$5,0))*$O17+INDEX('EUROSTAT EB TJ GWh'!$J$6:$CC$146,MATCH($L17,'EUROSTAT EB TJ GWh'!$I$6:$I$146,0),MATCH(BF$7,'EUROSTAT EB TJ GWh'!$J$5:$CC$5,0))*$M17+INDEX('EUROSTAT EB TJ GWh'!$J$6:$CC$146,MATCH($J17,'EUROSTAT EB TJ GWh'!$I$6:$I$146,0),MATCH(BF$7,'EUROSTAT EB TJ GWh'!$J$5:$CC$5,0))*$K17</f>
        <v>-59347.178243999988</v>
      </c>
      <c r="BG17">
        <f>INDEX('EUROSTAT EB TJ GWh'!$J$6:$CC$146,MATCH($V17,'EUROSTAT EB TJ GWh'!$I$6:$I$146,0),MATCH(BG$7,'EUROSTAT EB TJ GWh'!$J$5:$CC$5,0))*$W17+INDEX('EUROSTAT EB TJ GWh'!$J$6:$CC$146,MATCH($T17,'EUROSTAT EB TJ GWh'!$I$6:$I$146,0),MATCH(BG$7,'EUROSTAT EB TJ GWh'!$J$5:$CC$5,0))*$U17+INDEX('EUROSTAT EB TJ GWh'!$J$6:$CC$146,MATCH($R17,'EUROSTAT EB TJ GWh'!$I$6:$I$146,0),MATCH(BG$7,'EUROSTAT EB TJ GWh'!$J$5:$CC$5,0))*$S17+INDEX('EUROSTAT EB TJ GWh'!$J$6:$CC$146,MATCH($P17,'EUROSTAT EB TJ GWh'!$I$6:$I$146,0),MATCH(BG$7,'EUROSTAT EB TJ GWh'!$J$5:$CC$5,0))*$Q17+INDEX('EUROSTAT EB TJ GWh'!$J$6:$CC$146,MATCH($N17,'EUROSTAT EB TJ GWh'!$I$6:$I$146,0),MATCH(BG$7,'EUROSTAT EB TJ GWh'!$J$5:$CC$5,0))*$O17+INDEX('EUROSTAT EB TJ GWh'!$J$6:$CC$146,MATCH($L17,'EUROSTAT EB TJ GWh'!$I$6:$I$146,0),MATCH(BG$7,'EUROSTAT EB TJ GWh'!$J$5:$CC$5,0))*$M17+INDEX('EUROSTAT EB TJ GWh'!$J$6:$CC$146,MATCH($J17,'EUROSTAT EB TJ GWh'!$I$6:$I$146,0),MATCH(BG$7,'EUROSTAT EB TJ GWh'!$J$5:$CC$5,0))*$K17</f>
        <v>-683328.84217199998</v>
      </c>
      <c r="BH17">
        <f>INDEX('EUROSTAT EB TJ GWh'!$J$6:$CC$146,MATCH($V17,'EUROSTAT EB TJ GWh'!$I$6:$I$146,0),MATCH(BH$7,'EUROSTAT EB TJ GWh'!$J$5:$CC$5,0))*$W17+INDEX('EUROSTAT EB TJ GWh'!$J$6:$CC$146,MATCH($T17,'EUROSTAT EB TJ GWh'!$I$6:$I$146,0),MATCH(BH$7,'EUROSTAT EB TJ GWh'!$J$5:$CC$5,0))*$U17+INDEX('EUROSTAT EB TJ GWh'!$J$6:$CC$146,MATCH($R17,'EUROSTAT EB TJ GWh'!$I$6:$I$146,0),MATCH(BH$7,'EUROSTAT EB TJ GWh'!$J$5:$CC$5,0))*$S17+INDEX('EUROSTAT EB TJ GWh'!$J$6:$CC$146,MATCH($P17,'EUROSTAT EB TJ GWh'!$I$6:$I$146,0),MATCH(BH$7,'EUROSTAT EB TJ GWh'!$J$5:$CC$5,0))*$Q17+INDEX('EUROSTAT EB TJ GWh'!$J$6:$CC$146,MATCH($N17,'EUROSTAT EB TJ GWh'!$I$6:$I$146,0),MATCH(BH$7,'EUROSTAT EB TJ GWh'!$J$5:$CC$5,0))*$O17+INDEX('EUROSTAT EB TJ GWh'!$J$6:$CC$146,MATCH($L17,'EUROSTAT EB TJ GWh'!$I$6:$I$146,0),MATCH(BH$7,'EUROSTAT EB TJ GWh'!$J$5:$CC$5,0))*$M17+INDEX('EUROSTAT EB TJ GWh'!$J$6:$CC$146,MATCH($J17,'EUROSTAT EB TJ GWh'!$I$6:$I$146,0),MATCH(BH$7,'EUROSTAT EB TJ GWh'!$J$5:$CC$5,0))*$K17</f>
        <v>-24450.535187999998</v>
      </c>
      <c r="BI17">
        <f>INDEX('EUROSTAT EB TJ GWh'!$J$6:$CC$146,MATCH($V17,'EUROSTAT EB TJ GWh'!$I$6:$I$146,0),MATCH(BI$7,'EUROSTAT EB TJ GWh'!$J$5:$CC$5,0))*$W17+INDEX('EUROSTAT EB TJ GWh'!$J$6:$CC$146,MATCH($T17,'EUROSTAT EB TJ GWh'!$I$6:$I$146,0),MATCH(BI$7,'EUROSTAT EB TJ GWh'!$J$5:$CC$5,0))*$U17+INDEX('EUROSTAT EB TJ GWh'!$J$6:$CC$146,MATCH($R17,'EUROSTAT EB TJ GWh'!$I$6:$I$146,0),MATCH(BI$7,'EUROSTAT EB TJ GWh'!$J$5:$CC$5,0))*$S17+INDEX('EUROSTAT EB TJ GWh'!$J$6:$CC$146,MATCH($P17,'EUROSTAT EB TJ GWh'!$I$6:$I$146,0),MATCH(BI$7,'EUROSTAT EB TJ GWh'!$J$5:$CC$5,0))*$Q17+INDEX('EUROSTAT EB TJ GWh'!$J$6:$CC$146,MATCH($N17,'EUROSTAT EB TJ GWh'!$I$6:$I$146,0),MATCH(BI$7,'EUROSTAT EB TJ GWh'!$J$5:$CC$5,0))*$O17+INDEX('EUROSTAT EB TJ GWh'!$J$6:$CC$146,MATCH($L17,'EUROSTAT EB TJ GWh'!$I$6:$I$146,0),MATCH(BI$7,'EUROSTAT EB TJ GWh'!$J$5:$CC$5,0))*$M17+INDEX('EUROSTAT EB TJ GWh'!$J$6:$CC$146,MATCH($J17,'EUROSTAT EB TJ GWh'!$I$6:$I$146,0),MATCH(BI$7,'EUROSTAT EB TJ GWh'!$J$5:$CC$5,0))*$K17</f>
        <v>-3122.4735719999999</v>
      </c>
      <c r="BJ17">
        <f>INDEX('EUROSTAT EB TJ GWh'!$J$6:$CC$146,MATCH($V17,'EUROSTAT EB TJ GWh'!$I$6:$I$146,0),MATCH(BJ$7,'EUROSTAT EB TJ GWh'!$J$5:$CC$5,0))*$W17+INDEX('EUROSTAT EB TJ GWh'!$J$6:$CC$146,MATCH($T17,'EUROSTAT EB TJ GWh'!$I$6:$I$146,0),MATCH(BJ$7,'EUROSTAT EB TJ GWh'!$J$5:$CC$5,0))*$U17+INDEX('EUROSTAT EB TJ GWh'!$J$6:$CC$146,MATCH($R17,'EUROSTAT EB TJ GWh'!$I$6:$I$146,0),MATCH(BJ$7,'EUROSTAT EB TJ GWh'!$J$5:$CC$5,0))*$S17+INDEX('EUROSTAT EB TJ GWh'!$J$6:$CC$146,MATCH($P17,'EUROSTAT EB TJ GWh'!$I$6:$I$146,0),MATCH(BJ$7,'EUROSTAT EB TJ GWh'!$J$5:$CC$5,0))*$Q17+INDEX('EUROSTAT EB TJ GWh'!$J$6:$CC$146,MATCH($N17,'EUROSTAT EB TJ GWh'!$I$6:$I$146,0),MATCH(BJ$7,'EUROSTAT EB TJ GWh'!$J$5:$CC$5,0))*$O17+INDEX('EUROSTAT EB TJ GWh'!$J$6:$CC$146,MATCH($L17,'EUROSTAT EB TJ GWh'!$I$6:$I$146,0),MATCH(BJ$7,'EUROSTAT EB TJ GWh'!$J$5:$CC$5,0))*$M17+INDEX('EUROSTAT EB TJ GWh'!$J$6:$CC$146,MATCH($J17,'EUROSTAT EB TJ GWh'!$I$6:$I$146,0),MATCH(BJ$7,'EUROSTAT EB TJ GWh'!$J$5:$CC$5,0))*$K17</f>
        <v>-87.294780000000003</v>
      </c>
      <c r="BK17">
        <f>INDEX('EUROSTAT EB TJ GWh'!$J$6:$CC$146,MATCH($V17,'EUROSTAT EB TJ GWh'!$I$6:$I$146,0),MATCH(BK$7,'EUROSTAT EB TJ GWh'!$J$5:$CC$5,0))*$W17+INDEX('EUROSTAT EB TJ GWh'!$J$6:$CC$146,MATCH($T17,'EUROSTAT EB TJ GWh'!$I$6:$I$146,0),MATCH(BK$7,'EUROSTAT EB TJ GWh'!$J$5:$CC$5,0))*$U17+INDEX('EUROSTAT EB TJ GWh'!$J$6:$CC$146,MATCH($R17,'EUROSTAT EB TJ GWh'!$I$6:$I$146,0),MATCH(BK$7,'EUROSTAT EB TJ GWh'!$J$5:$CC$5,0))*$S17+INDEX('EUROSTAT EB TJ GWh'!$J$6:$CC$146,MATCH($P17,'EUROSTAT EB TJ GWh'!$I$6:$I$146,0),MATCH(BK$7,'EUROSTAT EB TJ GWh'!$J$5:$CC$5,0))*$Q17+INDEX('EUROSTAT EB TJ GWh'!$J$6:$CC$146,MATCH($N17,'EUROSTAT EB TJ GWh'!$I$6:$I$146,0),MATCH(BK$7,'EUROSTAT EB TJ GWh'!$J$5:$CC$5,0))*$O17+INDEX('EUROSTAT EB TJ GWh'!$J$6:$CC$146,MATCH($L17,'EUROSTAT EB TJ GWh'!$I$6:$I$146,0),MATCH(BK$7,'EUROSTAT EB TJ GWh'!$J$5:$CC$5,0))*$M17+INDEX('EUROSTAT EB TJ GWh'!$J$6:$CC$146,MATCH($J17,'EUROSTAT EB TJ GWh'!$I$6:$I$146,0),MATCH(BK$7,'EUROSTAT EB TJ GWh'!$J$5:$CC$5,0))*$K17</f>
        <v>411.68804400000005</v>
      </c>
      <c r="BL17">
        <f>INDEX('EUROSTAT EB TJ GWh'!$J$6:$CC$146,MATCH($V17,'EUROSTAT EB TJ GWh'!$I$6:$I$146,0),MATCH(BL$7,'EUROSTAT EB TJ GWh'!$J$5:$CC$5,0))*$W17+INDEX('EUROSTAT EB TJ GWh'!$J$6:$CC$146,MATCH($T17,'EUROSTAT EB TJ GWh'!$I$6:$I$146,0),MATCH(BL$7,'EUROSTAT EB TJ GWh'!$J$5:$CC$5,0))*$U17+INDEX('EUROSTAT EB TJ GWh'!$J$6:$CC$146,MATCH($R17,'EUROSTAT EB TJ GWh'!$I$6:$I$146,0),MATCH(BL$7,'EUROSTAT EB TJ GWh'!$J$5:$CC$5,0))*$S17+INDEX('EUROSTAT EB TJ GWh'!$J$6:$CC$146,MATCH($P17,'EUROSTAT EB TJ GWh'!$I$6:$I$146,0),MATCH(BL$7,'EUROSTAT EB TJ GWh'!$J$5:$CC$5,0))*$Q17+INDEX('EUROSTAT EB TJ GWh'!$J$6:$CC$146,MATCH($N17,'EUROSTAT EB TJ GWh'!$I$6:$I$146,0),MATCH(BL$7,'EUROSTAT EB TJ GWh'!$J$5:$CC$5,0))*$O17+INDEX('EUROSTAT EB TJ GWh'!$J$6:$CC$146,MATCH($L17,'EUROSTAT EB TJ GWh'!$I$6:$I$146,0),MATCH(BL$7,'EUROSTAT EB TJ GWh'!$J$5:$CC$5,0))*$M17+INDEX('EUROSTAT EB TJ GWh'!$J$6:$CC$146,MATCH($J17,'EUROSTAT EB TJ GWh'!$I$6:$I$146,0),MATCH(BL$7,'EUROSTAT EB TJ GWh'!$J$5:$CC$5,0))*$K17</f>
        <v>0</v>
      </c>
      <c r="BM17">
        <f>INDEX('EUROSTAT EB TJ GWh'!$J$6:$CC$146,MATCH($V17,'EUROSTAT EB TJ GWh'!$I$6:$I$146,0),MATCH(BM$7,'EUROSTAT EB TJ GWh'!$J$5:$CC$5,0))*$W17+INDEX('EUROSTAT EB TJ GWh'!$J$6:$CC$146,MATCH($T17,'EUROSTAT EB TJ GWh'!$I$6:$I$146,0),MATCH(BM$7,'EUROSTAT EB TJ GWh'!$J$5:$CC$5,0))*$U17+INDEX('EUROSTAT EB TJ GWh'!$J$6:$CC$146,MATCH($R17,'EUROSTAT EB TJ GWh'!$I$6:$I$146,0),MATCH(BM$7,'EUROSTAT EB TJ GWh'!$J$5:$CC$5,0))*$S17+INDEX('EUROSTAT EB TJ GWh'!$J$6:$CC$146,MATCH($P17,'EUROSTAT EB TJ GWh'!$I$6:$I$146,0),MATCH(BM$7,'EUROSTAT EB TJ GWh'!$J$5:$CC$5,0))*$Q17+INDEX('EUROSTAT EB TJ GWh'!$J$6:$CC$146,MATCH($N17,'EUROSTAT EB TJ GWh'!$I$6:$I$146,0),MATCH(BM$7,'EUROSTAT EB TJ GWh'!$J$5:$CC$5,0))*$O17+INDEX('EUROSTAT EB TJ GWh'!$J$6:$CC$146,MATCH($L17,'EUROSTAT EB TJ GWh'!$I$6:$I$146,0),MATCH(BM$7,'EUROSTAT EB TJ GWh'!$J$5:$CC$5,0))*$M17+INDEX('EUROSTAT EB TJ GWh'!$J$6:$CC$146,MATCH($J17,'EUROSTAT EB TJ GWh'!$I$6:$I$146,0),MATCH(BM$7,'EUROSTAT EB TJ GWh'!$J$5:$CC$5,0))*$K17</f>
        <v>-22940.314559999999</v>
      </c>
      <c r="BN17">
        <f>INDEX('EUROSTAT EB TJ GWh'!$J$6:$CC$146,MATCH($V17,'EUROSTAT EB TJ GWh'!$I$6:$I$146,0),MATCH(BN$7,'EUROSTAT EB TJ GWh'!$J$5:$CC$5,0))*$W17+INDEX('EUROSTAT EB TJ GWh'!$J$6:$CC$146,MATCH($T17,'EUROSTAT EB TJ GWh'!$I$6:$I$146,0),MATCH(BN$7,'EUROSTAT EB TJ GWh'!$J$5:$CC$5,0))*$U17+INDEX('EUROSTAT EB TJ GWh'!$J$6:$CC$146,MATCH($R17,'EUROSTAT EB TJ GWh'!$I$6:$I$146,0),MATCH(BN$7,'EUROSTAT EB TJ GWh'!$J$5:$CC$5,0))*$S17+INDEX('EUROSTAT EB TJ GWh'!$J$6:$CC$146,MATCH($P17,'EUROSTAT EB TJ GWh'!$I$6:$I$146,0),MATCH(BN$7,'EUROSTAT EB TJ GWh'!$J$5:$CC$5,0))*$Q17+INDEX('EUROSTAT EB TJ GWh'!$J$6:$CC$146,MATCH($N17,'EUROSTAT EB TJ GWh'!$I$6:$I$146,0),MATCH(BN$7,'EUROSTAT EB TJ GWh'!$J$5:$CC$5,0))*$O17+INDEX('EUROSTAT EB TJ GWh'!$J$6:$CC$146,MATCH($L17,'EUROSTAT EB TJ GWh'!$I$6:$I$146,0),MATCH(BN$7,'EUROSTAT EB TJ GWh'!$J$5:$CC$5,0))*$M17+INDEX('EUROSTAT EB TJ GWh'!$J$6:$CC$146,MATCH($J17,'EUROSTAT EB TJ GWh'!$I$6:$I$146,0),MATCH(BN$7,'EUROSTAT EB TJ GWh'!$J$5:$CC$5,0))*$K17</f>
        <v>0</v>
      </c>
      <c r="BO17">
        <f>INDEX('EUROSTAT EB TJ GWh'!$J$6:$CC$146,MATCH($V17,'EUROSTAT EB TJ GWh'!$I$6:$I$146,0),MATCH(BO$7,'EUROSTAT EB TJ GWh'!$J$5:$CC$5,0))*$W17+INDEX('EUROSTAT EB TJ GWh'!$J$6:$CC$146,MATCH($T17,'EUROSTAT EB TJ GWh'!$I$6:$I$146,0),MATCH(BO$7,'EUROSTAT EB TJ GWh'!$J$5:$CC$5,0))*$U17+INDEX('EUROSTAT EB TJ GWh'!$J$6:$CC$146,MATCH($R17,'EUROSTAT EB TJ GWh'!$I$6:$I$146,0),MATCH(BO$7,'EUROSTAT EB TJ GWh'!$J$5:$CC$5,0))*$S17+INDEX('EUROSTAT EB TJ GWh'!$J$6:$CC$146,MATCH($P17,'EUROSTAT EB TJ GWh'!$I$6:$I$146,0),MATCH(BO$7,'EUROSTAT EB TJ GWh'!$J$5:$CC$5,0))*$Q17+INDEX('EUROSTAT EB TJ GWh'!$J$6:$CC$146,MATCH($N17,'EUROSTAT EB TJ GWh'!$I$6:$I$146,0),MATCH(BO$7,'EUROSTAT EB TJ GWh'!$J$5:$CC$5,0))*$O17+INDEX('EUROSTAT EB TJ GWh'!$J$6:$CC$146,MATCH($L17,'EUROSTAT EB TJ GWh'!$I$6:$I$146,0),MATCH(BO$7,'EUROSTAT EB TJ GWh'!$J$5:$CC$5,0))*$M17+INDEX('EUROSTAT EB TJ GWh'!$J$6:$CC$146,MATCH($J17,'EUROSTAT EB TJ GWh'!$I$6:$I$146,0),MATCH(BO$7,'EUROSTAT EB TJ GWh'!$J$5:$CC$5,0))*$K17</f>
        <v>0</v>
      </c>
      <c r="BP17">
        <f>INDEX('EUROSTAT EB TJ GWh'!$J$6:$CC$146,MATCH($V17,'EUROSTAT EB TJ GWh'!$I$6:$I$146,0),MATCH(BP$7,'EUROSTAT EB TJ GWh'!$J$5:$CC$5,0))*$W17+INDEX('EUROSTAT EB TJ GWh'!$J$6:$CC$146,MATCH($T17,'EUROSTAT EB TJ GWh'!$I$6:$I$146,0),MATCH(BP$7,'EUROSTAT EB TJ GWh'!$J$5:$CC$5,0))*$U17+INDEX('EUROSTAT EB TJ GWh'!$J$6:$CC$146,MATCH($R17,'EUROSTAT EB TJ GWh'!$I$6:$I$146,0),MATCH(BP$7,'EUROSTAT EB TJ GWh'!$J$5:$CC$5,0))*$S17+INDEX('EUROSTAT EB TJ GWh'!$J$6:$CC$146,MATCH($P17,'EUROSTAT EB TJ GWh'!$I$6:$I$146,0),MATCH(BP$7,'EUROSTAT EB TJ GWh'!$J$5:$CC$5,0))*$Q17+INDEX('EUROSTAT EB TJ GWh'!$J$6:$CC$146,MATCH($N17,'EUROSTAT EB TJ GWh'!$I$6:$I$146,0),MATCH(BP$7,'EUROSTAT EB TJ GWh'!$J$5:$CC$5,0))*$O17+INDEX('EUROSTAT EB TJ GWh'!$J$6:$CC$146,MATCH($L17,'EUROSTAT EB TJ GWh'!$I$6:$I$146,0),MATCH(BP$7,'EUROSTAT EB TJ GWh'!$J$5:$CC$5,0))*$M17+INDEX('EUROSTAT EB TJ GWh'!$J$6:$CC$146,MATCH($J17,'EUROSTAT EB TJ GWh'!$I$6:$I$146,0),MATCH(BP$7,'EUROSTAT EB TJ GWh'!$J$5:$CC$5,0))*$K17</f>
        <v>0</v>
      </c>
      <c r="BQ17">
        <f>INDEX('EUROSTAT EB TJ GWh'!$J$6:$CC$146,MATCH($V17,'EUROSTAT EB TJ GWh'!$I$6:$I$146,0),MATCH(BQ$7,'EUROSTAT EB TJ GWh'!$J$5:$CC$5,0))*$W17+INDEX('EUROSTAT EB TJ GWh'!$J$6:$CC$146,MATCH($T17,'EUROSTAT EB TJ GWh'!$I$6:$I$146,0),MATCH(BQ$7,'EUROSTAT EB TJ GWh'!$J$5:$CC$5,0))*$U17+INDEX('EUROSTAT EB TJ GWh'!$J$6:$CC$146,MATCH($R17,'EUROSTAT EB TJ GWh'!$I$6:$I$146,0),MATCH(BQ$7,'EUROSTAT EB TJ GWh'!$J$5:$CC$5,0))*$S17+INDEX('EUROSTAT EB TJ GWh'!$J$6:$CC$146,MATCH($P17,'EUROSTAT EB TJ GWh'!$I$6:$I$146,0),MATCH(BQ$7,'EUROSTAT EB TJ GWh'!$J$5:$CC$5,0))*$Q17+INDEX('EUROSTAT EB TJ GWh'!$J$6:$CC$146,MATCH($N17,'EUROSTAT EB TJ GWh'!$I$6:$I$146,0),MATCH(BQ$7,'EUROSTAT EB TJ GWh'!$J$5:$CC$5,0))*$O17+INDEX('EUROSTAT EB TJ GWh'!$J$6:$CC$146,MATCH($L17,'EUROSTAT EB TJ GWh'!$I$6:$I$146,0),MATCH(BQ$7,'EUROSTAT EB TJ GWh'!$J$5:$CC$5,0))*$M17+INDEX('EUROSTAT EB TJ GWh'!$J$6:$CC$146,MATCH($J17,'EUROSTAT EB TJ GWh'!$I$6:$I$146,0),MATCH(BQ$7,'EUROSTAT EB TJ GWh'!$J$5:$CC$5,0))*$K17</f>
        <v>0</v>
      </c>
      <c r="BR17">
        <f>INDEX('EUROSTAT EB TJ GWh'!$J$6:$CC$146,MATCH($V17,'EUROSTAT EB TJ GWh'!$I$6:$I$146,0),MATCH(BR$7,'EUROSTAT EB TJ GWh'!$J$5:$CC$5,0))*$W17+INDEX('EUROSTAT EB TJ GWh'!$J$6:$CC$146,MATCH($T17,'EUROSTAT EB TJ GWh'!$I$6:$I$146,0),MATCH(BR$7,'EUROSTAT EB TJ GWh'!$J$5:$CC$5,0))*$U17+INDEX('EUROSTAT EB TJ GWh'!$J$6:$CC$146,MATCH($R17,'EUROSTAT EB TJ GWh'!$I$6:$I$146,0),MATCH(BR$7,'EUROSTAT EB TJ GWh'!$J$5:$CC$5,0))*$S17+INDEX('EUROSTAT EB TJ GWh'!$J$6:$CC$146,MATCH($P17,'EUROSTAT EB TJ GWh'!$I$6:$I$146,0),MATCH(BR$7,'EUROSTAT EB TJ GWh'!$J$5:$CC$5,0))*$Q17+INDEX('EUROSTAT EB TJ GWh'!$J$6:$CC$146,MATCH($N17,'EUROSTAT EB TJ GWh'!$I$6:$I$146,0),MATCH(BR$7,'EUROSTAT EB TJ GWh'!$J$5:$CC$5,0))*$O17+INDEX('EUROSTAT EB TJ GWh'!$J$6:$CC$146,MATCH($L17,'EUROSTAT EB TJ GWh'!$I$6:$I$146,0),MATCH(BR$7,'EUROSTAT EB TJ GWh'!$J$5:$CC$5,0))*$M17+INDEX('EUROSTAT EB TJ GWh'!$J$6:$CC$146,MATCH($J17,'EUROSTAT EB TJ GWh'!$I$6:$I$146,0),MATCH(BR$7,'EUROSTAT EB TJ GWh'!$J$5:$CC$5,0))*$K17</f>
        <v>0</v>
      </c>
      <c r="BS17">
        <f>INDEX('EUROSTAT EB TJ GWh'!$J$6:$CC$146,MATCH($V17,'EUROSTAT EB TJ GWh'!$I$6:$I$146,0),MATCH(BS$7,'EUROSTAT EB TJ GWh'!$J$5:$CC$5,0))*$W17+INDEX('EUROSTAT EB TJ GWh'!$J$6:$CC$146,MATCH($T17,'EUROSTAT EB TJ GWh'!$I$6:$I$146,0),MATCH(BS$7,'EUROSTAT EB TJ GWh'!$J$5:$CC$5,0))*$U17+INDEX('EUROSTAT EB TJ GWh'!$J$6:$CC$146,MATCH($R17,'EUROSTAT EB TJ GWh'!$I$6:$I$146,0),MATCH(BS$7,'EUROSTAT EB TJ GWh'!$J$5:$CC$5,0))*$S17+INDEX('EUROSTAT EB TJ GWh'!$J$6:$CC$146,MATCH($P17,'EUROSTAT EB TJ GWh'!$I$6:$I$146,0),MATCH(BS$7,'EUROSTAT EB TJ GWh'!$J$5:$CC$5,0))*$Q17+INDEX('EUROSTAT EB TJ GWh'!$J$6:$CC$146,MATCH($V17,'EUROSTAT EB TJ GWh'!$I$6:$I$146,0),MATCH(BS$6,'EUROSTAT EB TJ GWh'!$J$5:$CC$5,0))*$W17+INDEX('EUROSTAT EB TJ GWh'!$J$6:$CC$146,MATCH($T17,'EUROSTAT EB TJ GWh'!$I$6:$I$146,0),MATCH(BS$6,'EUROSTAT EB TJ GWh'!$J$5:$CC$5,0))*$U17+INDEX('EUROSTAT EB TJ GWh'!$J$6:$CC$146,MATCH($R17,'EUROSTAT EB TJ GWh'!$I$6:$I$146,0),MATCH(BS$6,'EUROSTAT EB TJ GWh'!$J$5:$CC$5,0))*$S17+INDEX('EUROSTAT EB TJ GWh'!$J$6:$CC$146,MATCH($P17,'EUROSTAT EB TJ GWh'!$I$6:$I$146,0),MATCH(BS$6,'EUROSTAT EB TJ GWh'!$J$5:$CC$5,0))*$Q17+INDEX('EUROSTAT EB TJ GWh'!$J$6:$CC$146,MATCH($N17,'EUROSTAT EB TJ GWh'!$I$6:$I$146,0),MATCH(BS$7,'EUROSTAT EB TJ GWh'!$J$5:$CC$5,0))*$O17+INDEX('EUROSTAT EB TJ GWh'!$J$6:$CC$146,MATCH($N17,'EUROSTAT EB TJ GWh'!$I$6:$I$146,0),MATCH(BS$6,'EUROSTAT EB TJ GWh'!$J$5:$CC$5,0))*$O17+INDEX('EUROSTAT EB TJ GWh'!$J$6:$CC$146,MATCH($L17,'EUROSTAT EB TJ GWh'!$I$6:$I$146,0),MATCH(BS$7,'EUROSTAT EB TJ GWh'!$J$5:$CC$5,0))*$M17+INDEX('EUROSTAT EB TJ GWh'!$J$6:$CC$146,MATCH($J17,'EUROSTAT EB TJ GWh'!$I$6:$I$146,0),MATCH(BS$7,'EUROSTAT EB TJ GWh'!$J$5:$CC$5,0))*$K17+INDEX('EUROSTAT EB TJ GWh'!$J$6:$CC$146,MATCH($L17,'EUROSTAT EB TJ GWh'!$I$6:$I$146,0),MATCH(BS$6,'EUROSTAT EB TJ GWh'!$J$5:$CC$5,0))*$M17+INDEX('EUROSTAT EB TJ GWh'!$J$6:$CC$146,MATCH($J17,'EUROSTAT EB TJ GWh'!$I$6:$I$146,0),MATCH(BS$6,'EUROSTAT EB TJ GWh'!$J$5:$CC$5,0))*$K17</f>
        <v>0</v>
      </c>
      <c r="BT17">
        <f>INDEX('EUROSTAT EB TJ GWh'!$J$6:$CC$146,MATCH($V17,'EUROSTAT EB TJ GWh'!$I$6:$I$146,0),MATCH(BT$7,'EUROSTAT EB TJ GWh'!$J$5:$CC$5,0))*$W17+INDEX('EUROSTAT EB TJ GWh'!$J$6:$CC$146,MATCH($T17,'EUROSTAT EB TJ GWh'!$I$6:$I$146,0),MATCH(BT$7,'EUROSTAT EB TJ GWh'!$J$5:$CC$5,0))*$U17+INDEX('EUROSTAT EB TJ GWh'!$J$6:$CC$146,MATCH($R17,'EUROSTAT EB TJ GWh'!$I$6:$I$146,0),MATCH(BT$7,'EUROSTAT EB TJ GWh'!$J$5:$CC$5,0))*$S17+INDEX('EUROSTAT EB TJ GWh'!$J$6:$CC$146,MATCH($P17,'EUROSTAT EB TJ GWh'!$I$6:$I$146,0),MATCH(BT$7,'EUROSTAT EB TJ GWh'!$J$5:$CC$5,0))*$Q17+INDEX('EUROSTAT EB TJ GWh'!$J$6:$CC$146,MATCH($V17,'EUROSTAT EB TJ GWh'!$I$6:$I$146,0),MATCH(BT$6,'EUROSTAT EB TJ GWh'!$J$5:$CC$5,0))*$W17+INDEX('EUROSTAT EB TJ GWh'!$J$6:$CC$146,MATCH($T17,'EUROSTAT EB TJ GWh'!$I$6:$I$146,0),MATCH(BT$6,'EUROSTAT EB TJ GWh'!$J$5:$CC$5,0))*$U17+INDEX('EUROSTAT EB TJ GWh'!$J$6:$CC$146,MATCH($R17,'EUROSTAT EB TJ GWh'!$I$6:$I$146,0),MATCH(BT$6,'EUROSTAT EB TJ GWh'!$J$5:$CC$5,0))*$S17+INDEX('EUROSTAT EB TJ GWh'!$J$6:$CC$146,MATCH($P17,'EUROSTAT EB TJ GWh'!$I$6:$I$146,0),MATCH(BT$6,'EUROSTAT EB TJ GWh'!$J$5:$CC$5,0))*$Q17+INDEX('EUROSTAT EB TJ GWh'!$J$6:$CC$146,MATCH($N17,'EUROSTAT EB TJ GWh'!$I$6:$I$146,0),MATCH(BT$7,'EUROSTAT EB TJ GWh'!$J$5:$CC$5,0))*$O17+INDEX('EUROSTAT EB TJ GWh'!$J$6:$CC$146,MATCH($N17,'EUROSTAT EB TJ GWh'!$I$6:$I$146,0),MATCH(BT$6,'EUROSTAT EB TJ GWh'!$J$5:$CC$5,0))*$O17+INDEX('EUROSTAT EB TJ GWh'!$J$6:$CC$146,MATCH($L17,'EUROSTAT EB TJ GWh'!$I$6:$I$146,0),MATCH(BT$7,'EUROSTAT EB TJ GWh'!$J$5:$CC$5,0))*$M17+INDEX('EUROSTAT EB TJ GWh'!$J$6:$CC$146,MATCH($J17,'EUROSTAT EB TJ GWh'!$I$6:$I$146,0),MATCH(BT$7,'EUROSTAT EB TJ GWh'!$J$5:$CC$5,0))*$K17+INDEX('EUROSTAT EB TJ GWh'!$J$6:$CC$146,MATCH($L17,'EUROSTAT EB TJ GWh'!$I$6:$I$146,0),MATCH(BT$6,'EUROSTAT EB TJ GWh'!$J$5:$CC$5,0))*$M17+INDEX('EUROSTAT EB TJ GWh'!$J$6:$CC$146,MATCH($J17,'EUROSTAT EB TJ GWh'!$I$6:$I$146,0),MATCH(BT$6,'EUROSTAT EB TJ GWh'!$J$5:$CC$5,0))*$K17</f>
        <v>0</v>
      </c>
      <c r="BU17">
        <f>INDEX('EUROSTAT EB TJ GWh'!$J$6:$CC$146,MATCH($V17,'EUROSTAT EB TJ GWh'!$I$6:$I$146,0),MATCH(BU$7,'EUROSTAT EB TJ GWh'!$J$5:$CC$5,0))*$W17+INDEX('EUROSTAT EB TJ GWh'!$J$6:$CC$146,MATCH($T17,'EUROSTAT EB TJ GWh'!$I$6:$I$146,0),MATCH(BU$7,'EUROSTAT EB TJ GWh'!$J$5:$CC$5,0))*$U17+INDEX('EUROSTAT EB TJ GWh'!$J$6:$CC$146,MATCH($R17,'EUROSTAT EB TJ GWh'!$I$6:$I$146,0),MATCH(BU$7,'EUROSTAT EB TJ GWh'!$J$5:$CC$5,0))*$S17+INDEX('EUROSTAT EB TJ GWh'!$J$6:$CC$146,MATCH($P17,'EUROSTAT EB TJ GWh'!$I$6:$I$146,0),MATCH(BU$7,'EUROSTAT EB TJ GWh'!$J$5:$CC$5,0))*$Q17+INDEX('EUROSTAT EB TJ GWh'!$J$6:$CC$146,MATCH($N17,'EUROSTAT EB TJ GWh'!$I$6:$I$146,0),MATCH(BU$7,'EUROSTAT EB TJ GWh'!$J$5:$CC$5,0))*$O17+INDEX('EUROSTAT EB TJ GWh'!$J$6:$CC$146,MATCH($L17,'EUROSTAT EB TJ GWh'!$I$6:$I$146,0),MATCH(BU$7,'EUROSTAT EB TJ GWh'!$J$5:$CC$5,0))*$M17+INDEX('EUROSTAT EB TJ GWh'!$J$6:$CC$146,MATCH($J17,'EUROSTAT EB TJ GWh'!$I$6:$I$146,0),MATCH(BU$7,'EUROSTAT EB TJ GWh'!$J$5:$CC$5,0))*$K17</f>
        <v>0</v>
      </c>
      <c r="BV17">
        <v>0</v>
      </c>
      <c r="BW17">
        <f>INDEX('EUROSTAT EB TJ GWh'!$J$6:$CC$146,MATCH($V17,'EUROSTAT EB TJ GWh'!$I$6:$I$146,0),MATCH(BW$7,'EUROSTAT EB TJ GWh'!$J$5:$CC$5,0))*$W17+INDEX('EUROSTAT EB TJ GWh'!$J$6:$CC$146,MATCH($T17,'EUROSTAT EB TJ GWh'!$I$6:$I$146,0),MATCH(BW$7,'EUROSTAT EB TJ GWh'!$J$5:$CC$5,0))*$U17+INDEX('EUROSTAT EB TJ GWh'!$J$6:$CC$146,MATCH($R17,'EUROSTAT EB TJ GWh'!$I$6:$I$146,0),MATCH(BW$7,'EUROSTAT EB TJ GWh'!$J$5:$CC$5,0))*$S17+INDEX('EUROSTAT EB TJ GWh'!$J$6:$CC$146,MATCH($P17,'EUROSTAT EB TJ GWh'!$I$6:$I$146,0),MATCH(BW$7,'EUROSTAT EB TJ GWh'!$J$5:$CC$5,0))*$Q17+INDEX('EUROSTAT EB TJ GWh'!$J$6:$CC$146,MATCH($N17,'EUROSTAT EB TJ GWh'!$I$6:$I$146,0),MATCH(BW$7,'EUROSTAT EB TJ GWh'!$J$5:$CC$5,0))*$O17+INDEX('EUROSTAT EB TJ GWh'!$J$6:$CC$146,MATCH($L17,'EUROSTAT EB TJ GWh'!$I$6:$I$146,0),MATCH(BW$7,'EUROSTAT EB TJ GWh'!$J$5:$CC$5,0))*$M17+INDEX('EUROSTAT EB TJ GWh'!$J$6:$CC$146,MATCH($J17,'EUROSTAT EB TJ GWh'!$I$6:$I$146,0),MATCH(BW$7,'EUROSTAT EB TJ GWh'!$J$5:$CC$5,0))*$K17</f>
        <v>0</v>
      </c>
      <c r="BX17">
        <v>0</v>
      </c>
      <c r="BY17">
        <v>0</v>
      </c>
      <c r="BZ17">
        <f>INDEX('EUROSTAT EB TJ GWh'!$J$6:$CC$146,MATCH($V17,'EUROSTAT EB TJ GWh'!$I$6:$I$146,0),MATCH(BZ$7,'EUROSTAT EB TJ GWh'!$J$5:$CC$5,0))*$W17+INDEX('EUROSTAT EB TJ GWh'!$J$6:$CC$146,MATCH($T17,'EUROSTAT EB TJ GWh'!$I$6:$I$146,0),MATCH(BZ$7,'EUROSTAT EB TJ GWh'!$J$5:$CC$5,0))*$U17+INDEX('EUROSTAT EB TJ GWh'!$J$6:$CC$146,MATCH($R17,'EUROSTAT EB TJ GWh'!$I$6:$I$146,0),MATCH(BZ$7,'EUROSTAT EB TJ GWh'!$J$5:$CC$5,0))*$S17+INDEX('EUROSTAT EB TJ GWh'!$J$6:$CC$146,MATCH($P17,'EUROSTAT EB TJ GWh'!$I$6:$I$146,0),MATCH(BZ$7,'EUROSTAT EB TJ GWh'!$J$5:$CC$5,0))*$Q17+INDEX('EUROSTAT EB TJ GWh'!$J$6:$CC$146,MATCH($N17,'EUROSTAT EB TJ GWh'!$I$6:$I$146,0),MATCH(BZ$7,'EUROSTAT EB TJ GWh'!$J$5:$CC$5,0))*$O17+INDEX('EUROSTAT EB TJ GWh'!$J$6:$CC$146,MATCH($L17,'EUROSTAT EB TJ GWh'!$I$6:$I$146,0),MATCH(BZ$7,'EUROSTAT EB TJ GWh'!$J$5:$CC$5,0))*$M17+INDEX('EUROSTAT EB TJ GWh'!$J$6:$CC$146,MATCH($J17,'EUROSTAT EB TJ GWh'!$I$6:$I$146,0),MATCH(BZ$7,'EUROSTAT EB TJ GWh'!$J$5:$CC$5,0))*$K17</f>
        <v>0</v>
      </c>
      <c r="CA17">
        <f>INDEX('EUROSTAT EB TJ GWh'!$J$6:$CC$146,MATCH($V17,'EUROSTAT EB TJ GWh'!$I$6:$I$146,0),MATCH(CA$7,'EUROSTAT EB TJ GWh'!$J$5:$CC$5,0))*$W17+INDEX('EUROSTAT EB TJ GWh'!$J$6:$CC$146,MATCH($T17,'EUROSTAT EB TJ GWh'!$I$6:$I$146,0),MATCH(CA$7,'EUROSTAT EB TJ GWh'!$J$5:$CC$5,0))*$U17+INDEX('EUROSTAT EB TJ GWh'!$J$6:$CC$146,MATCH($R17,'EUROSTAT EB TJ GWh'!$I$6:$I$146,0),MATCH(CA$7,'EUROSTAT EB TJ GWh'!$J$5:$CC$5,0))*$S17+INDEX('EUROSTAT EB TJ GWh'!$J$6:$CC$146,MATCH($P17,'EUROSTAT EB TJ GWh'!$I$6:$I$146,0),MATCH(CA$7,'EUROSTAT EB TJ GWh'!$J$5:$CC$5,0))*$Q17+INDEX('EUROSTAT EB TJ GWh'!$J$6:$CC$146,MATCH($N17,'EUROSTAT EB TJ GWh'!$I$6:$I$146,0),MATCH(CA$7,'EUROSTAT EB TJ GWh'!$J$5:$CC$5,0))*$O17+INDEX('EUROSTAT EB TJ GWh'!$J$6:$CC$146,MATCH($L17,'EUROSTAT EB TJ GWh'!$I$6:$I$146,0),MATCH(CA$7,'EUROSTAT EB TJ GWh'!$J$5:$CC$5,0))*$M17+INDEX('EUROSTAT EB TJ GWh'!$J$6:$CC$146,MATCH($J17,'EUROSTAT EB TJ GWh'!$I$6:$I$146,0),MATCH(CA$7,'EUROSTAT EB TJ GWh'!$J$5:$CC$5,0))*$K17</f>
        <v>0</v>
      </c>
      <c r="CB17">
        <f>INDEX('EUROSTAT EB TJ GWh'!$J$6:$CC$146,MATCH($V17,'EUROSTAT EB TJ GWh'!$I$6:$I$146,0),MATCH(CB$7,'EUROSTAT EB TJ GWh'!$J$5:$CC$5,0))*$W17+INDEX('EUROSTAT EB TJ GWh'!$J$6:$CC$146,MATCH($T17,'EUROSTAT EB TJ GWh'!$I$6:$I$146,0),MATCH(CB$7,'EUROSTAT EB TJ GWh'!$J$5:$CC$5,0))*$U17+INDEX('EUROSTAT EB TJ GWh'!$J$6:$CC$146,MATCH($R17,'EUROSTAT EB TJ GWh'!$I$6:$I$146,0),MATCH(CB$7,'EUROSTAT EB TJ GWh'!$J$5:$CC$5,0))*$S17+INDEX('EUROSTAT EB TJ GWh'!$J$6:$CC$146,MATCH($P17,'EUROSTAT EB TJ GWh'!$I$6:$I$146,0),MATCH(CB$7,'EUROSTAT EB TJ GWh'!$J$5:$CC$5,0))*$Q17+INDEX('EUROSTAT EB TJ GWh'!$J$6:$CC$146,MATCH($N17,'EUROSTAT EB TJ GWh'!$I$6:$I$146,0),MATCH(CB$7,'EUROSTAT EB TJ GWh'!$J$5:$CC$5,0))*$O17+INDEX('EUROSTAT EB TJ GWh'!$J$6:$CC$146,MATCH($L17,'EUROSTAT EB TJ GWh'!$I$6:$I$146,0),MATCH(CB$7,'EUROSTAT EB TJ GWh'!$J$5:$CC$5,0))*$M17+INDEX('EUROSTAT EB TJ GWh'!$J$6:$CC$146,MATCH($J17,'EUROSTAT EB TJ GWh'!$I$6:$I$146,0),MATCH(CB$7,'EUROSTAT EB TJ GWh'!$J$5:$CC$5,0))*$K17</f>
        <v>0</v>
      </c>
      <c r="CC17">
        <f>INDEX('EUROSTAT EB TJ GWh'!$J$6:$CC$146,MATCH($V17,'EUROSTAT EB TJ GWh'!$I$6:$I$146,0),MATCH(CC$7,'EUROSTAT EB TJ GWh'!$J$5:$CC$5,0))*$W17+INDEX('EUROSTAT EB TJ GWh'!$J$6:$CC$146,MATCH($T17,'EUROSTAT EB TJ GWh'!$I$6:$I$146,0),MATCH(CC$7,'EUROSTAT EB TJ GWh'!$J$5:$CC$5,0))*$U17+INDEX('EUROSTAT EB TJ GWh'!$J$6:$CC$146,MATCH($R17,'EUROSTAT EB TJ GWh'!$I$6:$I$146,0),MATCH(CC$7,'EUROSTAT EB TJ GWh'!$J$5:$CC$5,0))*$S17+INDEX('EUROSTAT EB TJ GWh'!$J$6:$CC$146,MATCH($P17,'EUROSTAT EB TJ GWh'!$I$6:$I$146,0),MATCH(CC$7,'EUROSTAT EB TJ GWh'!$J$5:$CC$5,0))*$Q17+INDEX('EUROSTAT EB TJ GWh'!$J$6:$CC$146,MATCH($N17,'EUROSTAT EB TJ GWh'!$I$6:$I$146,0),MATCH(CC$7,'EUROSTAT EB TJ GWh'!$J$5:$CC$5,0))*$O17+INDEX('EUROSTAT EB TJ GWh'!$J$6:$CC$146,MATCH($L17,'EUROSTAT EB TJ GWh'!$I$6:$I$146,0),MATCH(CC$7,'EUROSTAT EB TJ GWh'!$J$5:$CC$5,0))*$M17+INDEX('EUROSTAT EB TJ GWh'!$J$6:$CC$146,MATCH($J17,'EUROSTAT EB TJ GWh'!$I$6:$I$146,0),MATCH(CC$7,'EUROSTAT EB TJ GWh'!$J$5:$CC$5,0))*$K17</f>
        <v>0</v>
      </c>
      <c r="CD17">
        <f>INDEX('EUROSTAT EB TJ GWh'!$J$6:$CC$146,MATCH($V17,'EUROSTAT EB TJ GWh'!$I$6:$I$146,0),MATCH(CD$7,'EUROSTAT EB TJ GWh'!$J$5:$CC$5,0))*$W17+INDEX('EUROSTAT EB TJ GWh'!$J$6:$CC$146,MATCH($T17,'EUROSTAT EB TJ GWh'!$I$6:$I$146,0),MATCH(CD$7,'EUROSTAT EB TJ GWh'!$J$5:$CC$5,0))*$U17+INDEX('EUROSTAT EB TJ GWh'!$J$6:$CC$146,MATCH($R17,'EUROSTAT EB TJ GWh'!$I$6:$I$146,0),MATCH(CD$7,'EUROSTAT EB TJ GWh'!$J$5:$CC$5,0))*$S17+INDEX('EUROSTAT EB TJ GWh'!$J$6:$CC$146,MATCH($P17,'EUROSTAT EB TJ GWh'!$I$6:$I$146,0),MATCH(CD$7,'EUROSTAT EB TJ GWh'!$J$5:$CC$5,0))*$Q17+INDEX('EUROSTAT EB TJ GWh'!$J$6:$CC$146,MATCH($N17,'EUROSTAT EB TJ GWh'!$I$6:$I$146,0),MATCH(CD$7,'EUROSTAT EB TJ GWh'!$J$5:$CC$5,0))*$O17+INDEX('EUROSTAT EB TJ GWh'!$J$6:$CC$146,MATCH($L17,'EUROSTAT EB TJ GWh'!$I$6:$I$146,0),MATCH(CD$7,'EUROSTAT EB TJ GWh'!$J$5:$CC$5,0))*$M17+INDEX('EUROSTAT EB TJ GWh'!$J$6:$CC$146,MATCH($J17,'EUROSTAT EB TJ GWh'!$I$6:$I$146,0),MATCH(CD$7,'EUROSTAT EB TJ GWh'!$J$5:$CC$5,0))*$K17</f>
        <v>0</v>
      </c>
      <c r="CE17">
        <f>INDEX('EUROSTAT EB TJ GWh'!$J$6:$CC$146,MATCH($V17,'EUROSTAT EB TJ GWh'!$I$6:$I$146,0),MATCH(CE$7,'EUROSTAT EB TJ GWh'!$J$5:$CC$5,0))*$W17+INDEX('EUROSTAT EB TJ GWh'!$J$6:$CC$146,MATCH($T17,'EUROSTAT EB TJ GWh'!$I$6:$I$146,0),MATCH(CE$7,'EUROSTAT EB TJ GWh'!$J$5:$CC$5,0))*$U17+INDEX('EUROSTAT EB TJ GWh'!$J$6:$CC$146,MATCH($R17,'EUROSTAT EB TJ GWh'!$I$6:$I$146,0),MATCH(CE$7,'EUROSTAT EB TJ GWh'!$J$5:$CC$5,0))*$S17+INDEX('EUROSTAT EB TJ GWh'!$J$6:$CC$146,MATCH($P17,'EUROSTAT EB TJ GWh'!$I$6:$I$146,0),MATCH(CE$7,'EUROSTAT EB TJ GWh'!$J$5:$CC$5,0))*$Q17+INDEX('EUROSTAT EB TJ GWh'!$J$6:$CC$146,MATCH($N17,'EUROSTAT EB TJ GWh'!$I$6:$I$146,0),MATCH(CE$7,'EUROSTAT EB TJ GWh'!$J$5:$CC$5,0))*$O17+INDEX('EUROSTAT EB TJ GWh'!$J$6:$CC$146,MATCH($L17,'EUROSTAT EB TJ GWh'!$I$6:$I$146,0),MATCH(CE$7,'EUROSTAT EB TJ GWh'!$J$5:$CC$5,0))*$M17+INDEX('EUROSTAT EB TJ GWh'!$J$6:$CC$146,MATCH($J17,'EUROSTAT EB TJ GWh'!$I$6:$I$146,0),MATCH(CE$7,'EUROSTAT EB TJ GWh'!$J$5:$CC$5,0))*$K17</f>
        <v>0</v>
      </c>
      <c r="CF17">
        <f>INDEX('EUROSTAT EB TJ GWh'!$J$6:$CC$146,MATCH($V17,'EUROSTAT EB TJ GWh'!$I$6:$I$146,0),MATCH(CF$7,'EUROSTAT EB TJ GWh'!$J$5:$CC$5,0))*$W17+INDEX('EUROSTAT EB TJ GWh'!$J$6:$CC$146,MATCH($T17,'EUROSTAT EB TJ GWh'!$I$6:$I$146,0),MATCH(CF$7,'EUROSTAT EB TJ GWh'!$J$5:$CC$5,0))*$U17+INDEX('EUROSTAT EB TJ GWh'!$J$6:$CC$146,MATCH($R17,'EUROSTAT EB TJ GWh'!$I$6:$I$146,0),MATCH(CF$7,'EUROSTAT EB TJ GWh'!$J$5:$CC$5,0))*$S17+INDEX('EUROSTAT EB TJ GWh'!$J$6:$CC$146,MATCH($P17,'EUROSTAT EB TJ GWh'!$I$6:$I$146,0),MATCH(CF$7,'EUROSTAT EB TJ GWh'!$J$5:$CC$5,0))*$Q17+INDEX('EUROSTAT EB TJ GWh'!$J$6:$CC$146,MATCH($N17,'EUROSTAT EB TJ GWh'!$I$6:$I$146,0),MATCH(CF$7,'EUROSTAT EB TJ GWh'!$J$5:$CC$5,0))*$O17+INDEX('EUROSTAT EB TJ GWh'!$J$6:$CC$146,MATCH($L17,'EUROSTAT EB TJ GWh'!$I$6:$I$146,0),MATCH(CF$7,'EUROSTAT EB TJ GWh'!$J$5:$CC$5,0))*$M17+INDEX('EUROSTAT EB TJ GWh'!$J$6:$CC$146,MATCH($J17,'EUROSTAT EB TJ GWh'!$I$6:$I$146,0),MATCH(CF$7,'EUROSTAT EB TJ GWh'!$J$5:$CC$5,0))*$K17</f>
        <v>0</v>
      </c>
      <c r="CG17">
        <v>0</v>
      </c>
      <c r="CH17">
        <f>INDEX('EUROSTAT EB TJ GWh'!$J$6:$CC$146,MATCH($V17,'EUROSTAT EB TJ GWh'!$I$6:$I$146,0),MATCH(CH$7,'EUROSTAT EB TJ GWh'!$J$5:$CC$5,0))*$W17+INDEX('EUROSTAT EB TJ GWh'!$J$6:$CC$146,MATCH($T17,'EUROSTAT EB TJ GWh'!$I$6:$I$146,0),MATCH(CH$7,'EUROSTAT EB TJ GWh'!$J$5:$CC$5,0))*$U17+INDEX('EUROSTAT EB TJ GWh'!$J$6:$CC$146,MATCH($R17,'EUROSTAT EB TJ GWh'!$I$6:$I$146,0),MATCH(CH$7,'EUROSTAT EB TJ GWh'!$J$5:$CC$5,0))*$S17+INDEX('EUROSTAT EB TJ GWh'!$J$6:$CC$146,MATCH($P17,'EUROSTAT EB TJ GWh'!$I$6:$I$146,0),MATCH(CH$7,'EUROSTAT EB TJ GWh'!$J$5:$CC$5,0))*$Q17+INDEX('EUROSTAT EB TJ GWh'!$J$6:$CC$146,MATCH($N17,'EUROSTAT EB TJ GWh'!$I$6:$I$146,0),MATCH(CH$7,'EUROSTAT EB TJ GWh'!$J$5:$CC$5,0))*$O17+INDEX('EUROSTAT EB TJ GWh'!$J$6:$CC$146,MATCH($L17,'EUROSTAT EB TJ GWh'!$I$6:$I$146,0),MATCH(CH$7,'EUROSTAT EB TJ GWh'!$J$5:$CC$5,0))*$M17+INDEX('EUROSTAT EB TJ GWh'!$J$6:$CC$146,MATCH($J17,'EUROSTAT EB TJ GWh'!$I$6:$I$146,0),MATCH(CH$7,'EUROSTAT EB TJ GWh'!$J$5:$CC$5,0))*$K17</f>
        <v>0</v>
      </c>
      <c r="CI17">
        <f>INDEX('EUROSTAT EB TJ GWh'!$J$6:$CC$146,MATCH($V17,'EUROSTAT EB TJ GWh'!$I$6:$I$146,0),MATCH(CI$7,'EUROSTAT EB TJ GWh'!$J$5:$CC$5,0))*$W17+INDEX('EUROSTAT EB TJ GWh'!$J$6:$CC$146,MATCH($T17,'EUROSTAT EB TJ GWh'!$I$6:$I$146,0),MATCH(CI$7,'EUROSTAT EB TJ GWh'!$J$5:$CC$5,0))*$U17+INDEX('EUROSTAT EB TJ GWh'!$J$6:$CC$146,MATCH($R17,'EUROSTAT EB TJ GWh'!$I$6:$I$146,0),MATCH(CI$7,'EUROSTAT EB TJ GWh'!$J$5:$CC$5,0))*$S17+INDEX('EUROSTAT EB TJ GWh'!$J$6:$CC$146,MATCH($P17,'EUROSTAT EB TJ GWh'!$I$6:$I$146,0),MATCH(CI$7,'EUROSTAT EB TJ GWh'!$J$5:$CC$5,0))*$Q17+INDEX('EUROSTAT EB TJ GWh'!$J$6:$CC$146,MATCH($N17,'EUROSTAT EB TJ GWh'!$I$6:$I$146,0),MATCH(CI$7,'EUROSTAT EB TJ GWh'!$J$5:$CC$5,0))*$O17+INDEX('EUROSTAT EB TJ GWh'!$J$6:$CC$146,MATCH($L17,'EUROSTAT EB TJ GWh'!$I$6:$I$146,0),MATCH(CI$7,'EUROSTAT EB TJ GWh'!$J$5:$CC$5,0))*$M17+INDEX('EUROSTAT EB TJ GWh'!$J$6:$CC$146,MATCH($J17,'EUROSTAT EB TJ GWh'!$I$6:$I$146,0),MATCH(CI$7,'EUROSTAT EB TJ GWh'!$J$5:$CC$5,0))*$K17</f>
        <v>0</v>
      </c>
      <c r="CJ17">
        <f>INDEX('EUROSTAT EB TJ GWh'!$J$6:$CC$146,MATCH($V17,'EUROSTAT EB TJ GWh'!$I$6:$I$146,0),MATCH(CJ$7,'EUROSTAT EB TJ GWh'!$J$5:$CC$5,0))*$W17+INDEX('EUROSTAT EB TJ GWh'!$J$6:$CC$146,MATCH($T17,'EUROSTAT EB TJ GWh'!$I$6:$I$146,0),MATCH(CJ$7,'EUROSTAT EB TJ GWh'!$J$5:$CC$5,0))*$U17+INDEX('EUROSTAT EB TJ GWh'!$J$6:$CC$146,MATCH($R17,'EUROSTAT EB TJ GWh'!$I$6:$I$146,0),MATCH(CJ$7,'EUROSTAT EB TJ GWh'!$J$5:$CC$5,0))*$S17+INDEX('EUROSTAT EB TJ GWh'!$J$6:$CC$146,MATCH($P17,'EUROSTAT EB TJ GWh'!$I$6:$I$146,0),MATCH(CJ$7,'EUROSTAT EB TJ GWh'!$J$5:$CC$5,0))*$Q17+INDEX('EUROSTAT EB TJ GWh'!$J$6:$CC$146,MATCH($N17,'EUROSTAT EB TJ GWh'!$I$6:$I$146,0),MATCH(CJ$7,'EUROSTAT EB TJ GWh'!$J$5:$CC$5,0))*$O17+INDEX('EUROSTAT EB TJ GWh'!$J$6:$CC$146,MATCH($L17,'EUROSTAT EB TJ GWh'!$I$6:$I$146,0),MATCH(CJ$7,'EUROSTAT EB TJ GWh'!$J$5:$CC$5,0))*$M17+INDEX('EUROSTAT EB TJ GWh'!$J$6:$CC$146,MATCH($J17,'EUROSTAT EB TJ GWh'!$I$6:$I$146,0),MATCH(CJ$7,'EUROSTAT EB TJ GWh'!$J$5:$CC$5,0))*$K17</f>
        <v>14297.335848000192</v>
      </c>
      <c r="CK17">
        <f t="shared" si="0"/>
        <v>0</v>
      </c>
      <c r="CL17" s="316" t="s">
        <v>493</v>
      </c>
      <c r="CM17" s="364">
        <f t="shared" si="1"/>
        <v>-4.1868000094837043E-2</v>
      </c>
      <c r="CN17">
        <f>INDEX('EUROSTAT EB TJ GWh'!$J$6:$CC$146,MATCH($V17,'EUROSTAT EB TJ GWh'!$I$6:$I$146,0),MATCH(CN$7,'EUROSTAT EB TJ GWh'!$J$5:$CC$5,0))*$W17+INDEX('EUROSTAT EB TJ GWh'!$J$6:$CC$146,MATCH($T17,'EUROSTAT EB TJ GWh'!$I$6:$I$146,0),MATCH(CN$7,'EUROSTAT EB TJ GWh'!$J$5:$CC$5,0))*$U17+INDEX('EUROSTAT EB TJ GWh'!$J$6:$CC$146,MATCH($R17,'EUROSTAT EB TJ GWh'!$I$6:$I$146,0),MATCH(CN$7,'EUROSTAT EB TJ GWh'!$J$5:$CC$5,0))*$S17+INDEX('EUROSTAT EB TJ GWh'!$J$6:$CC$146,MATCH($P17,'EUROSTAT EB TJ GWh'!$I$6:$I$146,0),MATCH(CN$7,'EUROSTAT EB TJ GWh'!$J$5:$CC$5,0))*$Q17+INDEX('EUROSTAT EB TJ GWh'!$J$6:$CC$146,MATCH($N17,'EUROSTAT EB TJ GWh'!$I$6:$I$146,0),MATCH(CN$7,'EUROSTAT EB TJ GWh'!$J$5:$CC$5,0))*$O17+INDEX('EUROSTAT EB TJ GWh'!$J$6:$CC$146,MATCH($L17,'EUROSTAT EB TJ GWh'!$I$6:$I$146,0),MATCH(CN$7,'EUROSTAT EB TJ GWh'!$J$5:$CC$5,0))*$M17+INDEX('EUROSTAT EB TJ GWh'!$J$6:$CC$146,MATCH($J17,'EUROSTAT EB TJ GWh'!$I$6:$I$146,0),MATCH(CN$7,'EUROSTAT EB TJ GWh'!$J$5:$CC$5,0))*$K17</f>
        <v>0</v>
      </c>
      <c r="CO17" s="293">
        <f t="shared" si="2"/>
        <v>-4.1868000094837043E-2</v>
      </c>
    </row>
    <row r="18" spans="1:93" x14ac:dyDescent="0.2">
      <c r="A18" t="s">
        <v>375</v>
      </c>
      <c r="B18" s="321" t="s">
        <v>737</v>
      </c>
      <c r="C18" s="321" t="s">
        <v>493</v>
      </c>
      <c r="D18" s="338"/>
      <c r="E18" s="345"/>
      <c r="F18" s="338"/>
      <c r="G18" s="345"/>
      <c r="H18" s="338"/>
      <c r="I18" s="345"/>
      <c r="J18" s="338"/>
      <c r="K18" s="345"/>
      <c r="L18" s="338"/>
      <c r="M18" s="345"/>
      <c r="N18" s="338"/>
      <c r="O18" s="345"/>
      <c r="P18" s="338"/>
      <c r="Q18" s="345"/>
      <c r="R18" s="338"/>
      <c r="S18" s="345"/>
      <c r="T18" s="338"/>
      <c r="U18" s="345"/>
      <c r="V18" s="346" t="s">
        <v>375</v>
      </c>
      <c r="W18" s="340">
        <v>-1</v>
      </c>
      <c r="X18" s="316" t="s">
        <v>493</v>
      </c>
      <c r="Y18" t="s">
        <v>619</v>
      </c>
      <c r="Z18" t="s">
        <v>619</v>
      </c>
      <c r="AA18">
        <f>INDEX('EUROSTAT EB TJ GWh'!$J$6:$CC$146,MATCH($V18,'EUROSTAT EB TJ GWh'!$I$6:$I$146,0),MATCH(AA$7,'EUROSTAT EB TJ GWh'!$J$5:$CC$5,0))*$W18</f>
        <v>0</v>
      </c>
      <c r="AB18">
        <f>INDEX('EUROSTAT EB TJ GWh'!$J$6:$CC$146,MATCH($V18,'EUROSTAT EB TJ GWh'!$I$6:$I$146,0),MATCH(AB$7,'EUROSTAT EB TJ GWh'!$J$5:$CC$5,0))*$W18</f>
        <v>0</v>
      </c>
      <c r="AC18">
        <f>INDEX('EUROSTAT EB TJ GWh'!$J$6:$CC$146,MATCH($V18,'EUROSTAT EB TJ GWh'!$I$6:$I$146,0),MATCH(AC$7,'EUROSTAT EB TJ GWh'!$J$5:$CC$5,0))*$W18</f>
        <v>-3.4750440000000005</v>
      </c>
      <c r="AD18">
        <f>INDEX('EUROSTAT EB TJ GWh'!$J$6:$CC$146,MATCH($V18,'EUROSTAT EB TJ GWh'!$I$6:$I$146,0),MATCH(AD$7,'EUROSTAT EB TJ GWh'!$J$5:$CC$5,0))*$W18</f>
        <v>0</v>
      </c>
      <c r="AE18">
        <f>INDEX('EUROSTAT EB TJ GWh'!$J$6:$CC$146,MATCH($V18,'EUROSTAT EB TJ GWh'!$I$6:$I$146,0),MATCH(AE$7,'EUROSTAT EB TJ GWh'!$J$5:$CC$5,0))*$W18</f>
        <v>0</v>
      </c>
      <c r="AF18">
        <f>INDEX('EUROSTAT EB TJ GWh'!$J$6:$CC$146,MATCH($V18,'EUROSTAT EB TJ GWh'!$I$6:$I$146,0),MATCH(AF$7,'EUROSTAT EB TJ GWh'!$J$5:$CC$5,0))*$W18</f>
        <v>0</v>
      </c>
      <c r="AG18">
        <f>INDEX('EUROSTAT EB TJ GWh'!$J$6:$CC$146,MATCH($V18,'EUROSTAT EB TJ GWh'!$I$6:$I$146,0),MATCH(AG$7,'EUROSTAT EB TJ GWh'!$J$5:$CC$5,0))*$W18</f>
        <v>0</v>
      </c>
      <c r="AH18">
        <f>INDEX('EUROSTAT EB TJ GWh'!$J$6:$CC$146,MATCH($V18,'EUROSTAT EB TJ GWh'!$I$6:$I$146,0),MATCH(AH$7,'EUROSTAT EB TJ GWh'!$J$5:$CC$5,0))*$W18</f>
        <v>0</v>
      </c>
      <c r="AI18">
        <f>INDEX('EUROSTAT EB TJ GWh'!$J$6:$CC$146,MATCH($V18,'EUROSTAT EB TJ GWh'!$I$6:$I$146,0),MATCH(AI$7,'EUROSTAT EB TJ GWh'!$J$5:$CC$5,0))*$W18</f>
        <v>0</v>
      </c>
      <c r="AJ18">
        <f>INDEX('EUROSTAT EB TJ GWh'!$J$6:$CC$146,MATCH($V18,'EUROSTAT EB TJ GWh'!$I$6:$I$146,0),MATCH(AJ$7,'EUROSTAT EB TJ GWh'!$J$5:$CC$5,0))*$W18</f>
        <v>0</v>
      </c>
      <c r="AK18">
        <f>INDEX('EUROSTAT EB TJ GWh'!$J$6:$CC$146,MATCH($V18,'EUROSTAT EB TJ GWh'!$I$6:$I$146,0),MATCH(AK$7,'EUROSTAT EB TJ GWh'!$J$5:$CC$5,0))*$W18</f>
        <v>0</v>
      </c>
      <c r="AL18">
        <f>INDEX('EUROSTAT EB TJ GWh'!$J$6:$CC$146,MATCH($V18,'EUROSTAT EB TJ GWh'!$I$6:$I$146,0),MATCH(AL$7,'EUROSTAT EB TJ GWh'!$J$5:$CC$5,0))*$W18</f>
        <v>0</v>
      </c>
      <c r="AM18">
        <f>INDEX('EUROSTAT EB TJ GWh'!$J$6:$CC$146,MATCH($V18,'EUROSTAT EB TJ GWh'!$I$6:$I$146,0),MATCH(AM$7,'EUROSTAT EB TJ GWh'!$J$5:$CC$5,0))*$W18</f>
        <v>0</v>
      </c>
      <c r="AN18">
        <f>INDEX('EUROSTAT EB TJ GWh'!$J$6:$CC$146,MATCH($V18,'EUROSTAT EB TJ GWh'!$I$6:$I$146,0),MATCH(AN$7,'EUROSTAT EB TJ GWh'!$J$5:$CC$5,0))*$W18</f>
        <v>0</v>
      </c>
      <c r="AO18">
        <f>INDEX('EUROSTAT EB TJ GWh'!$J$6:$CC$146,MATCH($V18,'EUROSTAT EB TJ GWh'!$I$6:$I$146,0),MATCH(AO$7,'EUROSTAT EB TJ GWh'!$J$5:$CC$5,0))*$W18</f>
        <v>0</v>
      </c>
      <c r="AP18">
        <f>INDEX('EUROSTAT EB TJ GWh'!$J$6:$CC$146,MATCH($V18,'EUROSTAT EB TJ GWh'!$I$6:$I$146,0),MATCH(AP$7,'EUROSTAT EB TJ GWh'!$J$5:$CC$5,0))*$W18</f>
        <v>-8831.2172399999999</v>
      </c>
      <c r="AQ18" t="s">
        <v>619</v>
      </c>
      <c r="AR18">
        <f>INDEX('EUROSTAT EB TJ GWh'!$J$6:$CC$146,MATCH($V18,'EUROSTAT EB TJ GWh'!$I$6:$I$146,0),MATCH(AR$7,'EUROSTAT EB TJ GWh'!$J$5:$CC$5,0))*$W18</f>
        <v>-6.9919560000000009</v>
      </c>
      <c r="AS18">
        <f>INDEX('EUROSTAT EB TJ GWh'!$J$6:$CC$146,MATCH($V18,'EUROSTAT EB TJ GWh'!$I$6:$I$146,0),MATCH(AS$7,'EUROSTAT EB TJ GWh'!$J$5:$CC$5,0))*$W18</f>
        <v>-1.088568</v>
      </c>
      <c r="AT18">
        <f>INDEX('EUROSTAT EB TJ GWh'!$J$6:$CC$146,MATCH($V18,'EUROSTAT EB TJ GWh'!$I$6:$I$146,0),MATCH(AT$7,'EUROSTAT EB TJ GWh'!$J$5:$CC$5,0))*$W18</f>
        <v>0</v>
      </c>
      <c r="AU18">
        <f>INDEX('EUROSTAT EB TJ GWh'!$J$6:$CC$146,MATCH($V18,'EUROSTAT EB TJ GWh'!$I$6:$I$146,0),MATCH(AU$7,'EUROSTAT EB TJ GWh'!$J$5:$CC$5,0))*$W18</f>
        <v>-3298.1098320000001</v>
      </c>
      <c r="AV18">
        <f>INDEX('EUROSTAT EB TJ GWh'!$J$6:$CC$146,MATCH($V18,'EUROSTAT EB TJ GWh'!$I$6:$I$146,0),MATCH(AV$7,'EUROSTAT EB TJ GWh'!$J$5:$CC$5,0))*$W18</f>
        <v>0</v>
      </c>
      <c r="AW18">
        <f>INDEX('EUROSTAT EB TJ GWh'!$J$6:$CC$146,MATCH($V18,'EUROSTAT EB TJ GWh'!$I$6:$I$146,0),MATCH(AW$7,'EUROSTAT EB TJ GWh'!$J$5:$CC$5,0))*$W18</f>
        <v>45.677987999999999</v>
      </c>
      <c r="AX18">
        <f>INDEX('EUROSTAT EB TJ GWh'!$J$6:$CC$146,MATCH($V18,'EUROSTAT EB TJ GWh'!$I$6:$I$146,0),MATCH(AX$7,'EUROSTAT EB TJ GWh'!$J$5:$CC$5,0))*$W18</f>
        <v>0</v>
      </c>
      <c r="AY18">
        <f>INDEX('EUROSTAT EB TJ GWh'!$J$6:$CC$146,MATCH($V18,'EUROSTAT EB TJ GWh'!$I$6:$I$146,0),MATCH(AY$7,'EUROSTAT EB TJ GWh'!$J$5:$CC$5,0))*$W18</f>
        <v>-0.12560400000000002</v>
      </c>
      <c r="AZ18">
        <f>INDEX('EUROSTAT EB TJ GWh'!$J$6:$CC$146,MATCH($V18,'EUROSTAT EB TJ GWh'!$I$6:$I$146,0),MATCH(AZ$7,'EUROSTAT EB TJ GWh'!$J$5:$CC$5,0))*$W18</f>
        <v>0</v>
      </c>
      <c r="BA18">
        <f>INDEX('EUROSTAT EB TJ GWh'!$J$6:$CC$146,MATCH($V18,'EUROSTAT EB TJ GWh'!$I$6:$I$146,0),MATCH(BA$7,'EUROSTAT EB TJ GWh'!$J$5:$CC$5,0))*$W18</f>
        <v>0</v>
      </c>
      <c r="BB18">
        <f>INDEX('EUROSTAT EB TJ GWh'!$J$6:$CC$146,MATCH($V18,'EUROSTAT EB TJ GWh'!$I$6:$I$146,0),MATCH(BB$7,'EUROSTAT EB TJ GWh'!$J$5:$CC$5,0))*$W18</f>
        <v>0</v>
      </c>
      <c r="BC18">
        <f>INDEX('EUROSTAT EB TJ GWh'!$J$6:$CC$146,MATCH($V18,'EUROSTAT EB TJ GWh'!$I$6:$I$146,0),MATCH(BC$7,'EUROSTAT EB TJ GWh'!$J$5:$CC$5,0))*$W18</f>
        <v>0</v>
      </c>
      <c r="BD18">
        <f>INDEX('EUROSTAT EB TJ GWh'!$J$6:$CC$146,MATCH($V18,'EUROSTAT EB TJ GWh'!$I$6:$I$146,0),MATCH(BD$7,'EUROSTAT EB TJ GWh'!$J$5:$CC$5,0))*$W18</f>
        <v>-1.0467000000000002</v>
      </c>
      <c r="BE18">
        <f>INDEX('EUROSTAT EB TJ GWh'!$J$6:$CC$146,MATCH($V18,'EUROSTAT EB TJ GWh'!$I$6:$I$146,0),MATCH(BE$7,'EUROSTAT EB TJ GWh'!$J$5:$CC$5,0))*$W18</f>
        <v>11118.382344</v>
      </c>
      <c r="BF18">
        <f>INDEX('EUROSTAT EB TJ GWh'!$J$6:$CC$146,MATCH($V18,'EUROSTAT EB TJ GWh'!$I$6:$I$146,0),MATCH(BF$7,'EUROSTAT EB TJ GWh'!$J$5:$CC$5,0))*$W18</f>
        <v>0</v>
      </c>
      <c r="BG18">
        <f>INDEX('EUROSTAT EB TJ GWh'!$J$6:$CC$146,MATCH($V18,'EUROSTAT EB TJ GWh'!$I$6:$I$146,0),MATCH(BG$7,'EUROSTAT EB TJ GWh'!$J$5:$CC$5,0))*$W18</f>
        <v>4.1868000000000002E-2</v>
      </c>
      <c r="BH18">
        <f>INDEX('EUROSTAT EB TJ GWh'!$J$6:$CC$146,MATCH($V18,'EUROSTAT EB TJ GWh'!$I$6:$I$146,0),MATCH(BH$7,'EUROSTAT EB TJ GWh'!$J$5:$CC$5,0))*$W18</f>
        <v>0</v>
      </c>
      <c r="BI18">
        <f>INDEX('EUROSTAT EB TJ GWh'!$J$6:$CC$146,MATCH($V18,'EUROSTAT EB TJ GWh'!$I$6:$I$146,0),MATCH(BI$7,'EUROSTAT EB TJ GWh'!$J$5:$CC$5,0))*$W18</f>
        <v>8.3736000000000005E-2</v>
      </c>
      <c r="BJ18">
        <f>INDEX('EUROSTAT EB TJ GWh'!$J$6:$CC$146,MATCH($V18,'EUROSTAT EB TJ GWh'!$I$6:$I$146,0),MATCH(BJ$7,'EUROSTAT EB TJ GWh'!$J$5:$CC$5,0))*$W18</f>
        <v>0</v>
      </c>
      <c r="BK18">
        <f>INDEX('EUROSTAT EB TJ GWh'!$J$6:$CC$146,MATCH($V18,'EUROSTAT EB TJ GWh'!$I$6:$I$146,0),MATCH(BK$7,'EUROSTAT EB TJ GWh'!$J$5:$CC$5,0))*$W18</f>
        <v>-4.1868000000000002E-2</v>
      </c>
      <c r="BL18">
        <f>INDEX('EUROSTAT EB TJ GWh'!$J$6:$CC$146,MATCH($V18,'EUROSTAT EB TJ GWh'!$I$6:$I$146,0),MATCH(BL$7,'EUROSTAT EB TJ GWh'!$J$5:$CC$5,0))*$W18</f>
        <v>-4.1868000000000002E-2</v>
      </c>
      <c r="BM18">
        <f>INDEX('EUROSTAT EB TJ GWh'!$J$6:$CC$146,MATCH($V18,'EUROSTAT EB TJ GWh'!$I$6:$I$146,0),MATCH(BM$7,'EUROSTAT EB TJ GWh'!$J$5:$CC$5,0))*$W18</f>
        <v>5551.445592</v>
      </c>
      <c r="BN18">
        <f>INDEX('EUROSTAT EB TJ GWh'!$J$6:$CC$146,MATCH($V18,'EUROSTAT EB TJ GWh'!$I$6:$I$146,0),MATCH(BN$7,'EUROSTAT EB TJ GWh'!$J$5:$CC$5,0))*$W18</f>
        <v>0</v>
      </c>
      <c r="BO18">
        <f>INDEX('EUROSTAT EB TJ GWh'!$J$6:$CC$146,MATCH($V18,'EUROSTAT EB TJ GWh'!$I$6:$I$146,0),MATCH(BO$7,'EUROSTAT EB TJ GWh'!$J$5:$CC$5,0))*$W18</f>
        <v>0</v>
      </c>
      <c r="BP18">
        <f>INDEX('EUROSTAT EB TJ GWh'!$J$6:$CC$146,MATCH($V18,'EUROSTAT EB TJ GWh'!$I$6:$I$146,0),MATCH(BP$7,'EUROSTAT EB TJ GWh'!$J$5:$CC$5,0))*$W18</f>
        <v>0</v>
      </c>
      <c r="BQ18">
        <f>INDEX('EUROSTAT EB TJ GWh'!$J$6:$CC$146,MATCH($V18,'EUROSTAT EB TJ GWh'!$I$6:$I$146,0),MATCH(BQ$7,'EUROSTAT EB TJ GWh'!$J$5:$CC$5,0))*$W18</f>
        <v>7.6199760000000003</v>
      </c>
      <c r="BR18">
        <f>INDEX('EUROSTAT EB TJ GWh'!$J$6:$CC$146,MATCH($V18,'EUROSTAT EB TJ GWh'!$I$6:$I$146,0),MATCH(BR$7,'EUROSTAT EB TJ GWh'!$J$5:$CC$5,0))*$W18</f>
        <v>253.76194800000002</v>
      </c>
      <c r="BS18">
        <f>INDEX('EUROSTAT EB TJ GWh'!$J$6:$CC$146,MATCH($V18,'EUROSTAT EB TJ GWh'!$I$6:$I$146,0),MATCH(BS$7,'EUROSTAT EB TJ GWh'!$J$5:$CC$5,0))*$W18+INDEX('EUROSTAT EB TJ GWh'!$J$6:$CC$146,MATCH($V18,'EUROSTAT EB TJ GWh'!$I$6:$I$146,0),MATCH(BS$6,'EUROSTAT EB TJ GWh'!$J$5:$CC$5,0))*$W18</f>
        <v>0</v>
      </c>
      <c r="BT18">
        <f>INDEX('EUROSTAT EB TJ GWh'!$J$6:$CC$146,MATCH($V18,'EUROSTAT EB TJ GWh'!$I$6:$I$146,0),MATCH(BT$7,'EUROSTAT EB TJ GWh'!$J$5:$CC$5,0))*$W18+INDEX('EUROSTAT EB TJ GWh'!$J$6:$CC$146,MATCH($V18,'EUROSTAT EB TJ GWh'!$I$6:$I$146,0),MATCH(BT$6,'EUROSTAT EB TJ GWh'!$J$5:$CC$5,0))*$W18</f>
        <v>0</v>
      </c>
      <c r="BU18">
        <f>INDEX('EUROSTAT EB TJ GWh'!$J$6:$CC$146,MATCH($V18,'EUROSTAT EB TJ GWh'!$I$6:$I$146,0),MATCH(BU$7,'EUROSTAT EB TJ GWh'!$J$5:$CC$5,0))*$W18</f>
        <v>0.16747200000000001</v>
      </c>
      <c r="BV18">
        <v>0</v>
      </c>
      <c r="BW18">
        <f>INDEX('EUROSTAT EB TJ GWh'!$J$6:$CC$146,MATCH($V18,'EUROSTAT EB TJ GWh'!$I$6:$I$146,0),MATCH(BW$7,'EUROSTAT EB TJ GWh'!$J$5:$CC$5,0))*$W18</f>
        <v>0</v>
      </c>
      <c r="BX18">
        <v>0</v>
      </c>
      <c r="BY18">
        <v>0</v>
      </c>
      <c r="BZ18">
        <f>INDEX('EUROSTAT EB TJ GWh'!$J$6:$CC$146,MATCH($V18,'EUROSTAT EB TJ GWh'!$I$6:$I$146,0),MATCH(BZ$7,'EUROSTAT EB TJ GWh'!$J$5:$CC$5,0))*$W18</f>
        <v>0</v>
      </c>
      <c r="CA18">
        <f>INDEX('EUROSTAT EB TJ GWh'!$J$6:$CC$146,MATCH($V18,'EUROSTAT EB TJ GWh'!$I$6:$I$146,0),MATCH(CA$7,'EUROSTAT EB TJ GWh'!$J$5:$CC$5,0))*$W18</f>
        <v>0</v>
      </c>
      <c r="CB18">
        <f>INDEX('EUROSTAT EB TJ GWh'!$J$6:$CC$146,MATCH($V18,'EUROSTAT EB TJ GWh'!$I$6:$I$146,0),MATCH(CB$7,'EUROSTAT EB TJ GWh'!$J$5:$CC$5,0))*$W18</f>
        <v>0</v>
      </c>
      <c r="CC18">
        <f>INDEX('EUROSTAT EB TJ GWh'!$J$6:$CC$146,MATCH($V18,'EUROSTAT EB TJ GWh'!$I$6:$I$146,0),MATCH(CC$7,'EUROSTAT EB TJ GWh'!$J$5:$CC$5,0))*$W18</f>
        <v>0</v>
      </c>
      <c r="CD18">
        <f>INDEX('EUROSTAT EB TJ GWh'!$J$6:$CC$146,MATCH($V18,'EUROSTAT EB TJ GWh'!$I$6:$I$146,0),MATCH(CD$7,'EUROSTAT EB TJ GWh'!$J$5:$CC$5,0))*$W18</f>
        <v>0</v>
      </c>
      <c r="CE18">
        <f>INDEX('EUROSTAT EB TJ GWh'!$J$6:$CC$146,MATCH($V18,'EUROSTAT EB TJ GWh'!$I$6:$I$146,0),MATCH(CE$7,'EUROSTAT EB TJ GWh'!$J$5:$CC$5,0))*$W18</f>
        <v>0</v>
      </c>
      <c r="CF18">
        <f>INDEX('EUROSTAT EB TJ GWh'!$J$6:$CC$146,MATCH($V18,'EUROSTAT EB TJ GWh'!$I$6:$I$146,0),MATCH(CF$7,'EUROSTAT EB TJ GWh'!$J$5:$CC$5,0))*$W18</f>
        <v>0</v>
      </c>
      <c r="CG18">
        <v>0</v>
      </c>
      <c r="CH18">
        <f>INDEX('EUROSTAT EB TJ GWh'!$J$6:$CC$146,MATCH($V18,'EUROSTAT EB TJ GWh'!$I$6:$I$146,0),MATCH(CH$7,'EUROSTAT EB TJ GWh'!$J$5:$CC$5,0))*$W18</f>
        <v>6425.1051480000006</v>
      </c>
      <c r="CI18">
        <f>INDEX('EUROSTAT EB TJ GWh'!$J$6:$CC$146,MATCH($V18,'EUROSTAT EB TJ GWh'!$I$6:$I$146,0),MATCH(CI$7,'EUROSTAT EB TJ GWh'!$J$5:$CC$5,0))*$W18</f>
        <v>339.04706400000003</v>
      </c>
      <c r="CJ18">
        <f>INDEX('EUROSTAT EB TJ GWh'!$J$6:$CC$146,MATCH($V18,'EUROSTAT EB TJ GWh'!$I$6:$I$146,0),MATCH(CJ$7,'EUROSTAT EB TJ GWh'!$J$5:$CC$5,0))*$W18</f>
        <v>11599.110720000001</v>
      </c>
      <c r="CK18">
        <f t="shared" si="0"/>
        <v>261.549396</v>
      </c>
      <c r="CL18" s="316" t="s">
        <v>493</v>
      </c>
      <c r="CM18" s="364">
        <f t="shared" si="1"/>
        <v>8.3735999998680199E-2</v>
      </c>
      <c r="CN18" s="293">
        <f>INDEX('EUROSTAT EB TJ GWh'!$J$6:$CC$146,MATCH($V18,'EUROSTAT EB TJ GWh'!$I$6:$I$146,0),MATCH(CN$7,'EUROSTAT EB TJ GWh'!$J$5:$CC$5,0))*$W18</f>
        <v>0</v>
      </c>
      <c r="CO18" s="293">
        <f t="shared" si="2"/>
        <v>8.3735999998680199E-2</v>
      </c>
    </row>
    <row r="19" spans="1:93" x14ac:dyDescent="0.2">
      <c r="A19" t="s">
        <v>424</v>
      </c>
      <c r="B19" s="321"/>
      <c r="C19" s="321" t="s">
        <v>493</v>
      </c>
      <c r="D19" s="350" t="s">
        <v>516</v>
      </c>
      <c r="E19" s="349">
        <v>1</v>
      </c>
      <c r="F19" s="350" t="s">
        <v>545</v>
      </c>
      <c r="G19" s="349">
        <v>-1</v>
      </c>
      <c r="H19" s="351" t="s">
        <v>506</v>
      </c>
      <c r="I19" s="349">
        <v>1</v>
      </c>
      <c r="J19" s="351" t="s">
        <v>535</v>
      </c>
      <c r="K19" s="349">
        <v>-1</v>
      </c>
      <c r="L19" s="351" t="s">
        <v>514</v>
      </c>
      <c r="M19" s="349">
        <v>1</v>
      </c>
      <c r="N19" s="351" t="s">
        <v>515</v>
      </c>
      <c r="O19" s="349">
        <v>1</v>
      </c>
      <c r="P19" s="351" t="s">
        <v>543</v>
      </c>
      <c r="Q19" s="349">
        <v>-1</v>
      </c>
      <c r="R19" s="351" t="s">
        <v>544</v>
      </c>
      <c r="S19" s="349">
        <v>-1</v>
      </c>
      <c r="T19" s="348" t="s">
        <v>496</v>
      </c>
      <c r="U19" s="349">
        <v>-1</v>
      </c>
      <c r="V19" s="348" t="s">
        <v>236</v>
      </c>
      <c r="W19" s="349">
        <v>1</v>
      </c>
      <c r="X19" s="316" t="s">
        <v>493</v>
      </c>
      <c r="Y19" t="s">
        <v>619</v>
      </c>
      <c r="Z19" t="s">
        <v>619</v>
      </c>
      <c r="AA19">
        <f>INDEX('EUROSTAT EB TJ GWh'!$J$6:$CC$146,MATCH($V19,'EUROSTAT EB TJ GWh'!$I$6:$I$146,0),MATCH(AA$7,'EUROSTAT EB TJ GWh'!$J$5:$CC$5,0))*$W19+INDEX('EUROSTAT EB TJ GWh'!$J$6:$CC$146,MATCH($T19,'EUROSTAT EB TJ GWh'!$I$6:$I$146,0),MATCH(AA$7,'EUROSTAT EB TJ GWh'!$J$5:$CC$5,0))*$U19+INDEX('EUROSTAT EB TJ GWh'!$J$6:$CC$146,MATCH($R19,'EUROSTAT EB TJ GWh'!$I$6:$I$146,0),MATCH(AA$7,'EUROSTAT EB TJ GWh'!$J$5:$CC$5,0))*$S19+INDEX('EUROSTAT EB TJ GWh'!$J$6:$CC$146,MATCH($P19,'EUROSTAT EB TJ GWh'!$I$6:$I$146,0),MATCH(AA$7,'EUROSTAT EB TJ GWh'!$J$5:$CC$5,0))*$Q19+INDEX('EUROSTAT EB TJ GWh'!$J$6:$CC$146,MATCH($N19,'EUROSTAT EB TJ GWh'!$I$6:$I$146,0),MATCH(AA$7,'EUROSTAT EB TJ GWh'!$J$5:$CC$5,0))*$O19+INDEX('EUROSTAT EB TJ GWh'!$J$6:$CC$146,MATCH($L19,'EUROSTAT EB TJ GWh'!$I$6:$I$146,0),MATCH(AA$7,'EUROSTAT EB TJ GWh'!$J$5:$CC$5,0))*$M19+INDEX('EUROSTAT EB TJ GWh'!$J$6:$CC$146,MATCH($J19,'EUROSTAT EB TJ GWh'!$I$6:$I$146,0),MATCH(AA$7,'EUROSTAT EB TJ GWh'!$J$5:$CC$5,0))*$K19+INDEX('EUROSTAT EB TJ GWh'!$J$6:$CC$146,MATCH($H19,'EUROSTAT EB TJ GWh'!$I$6:$I$146,0),MATCH(AA$7,'EUROSTAT EB TJ GWh'!$J$5:$CC$5,0))*$I19+INDEX('EUROSTAT EB TJ GWh'!$J$6:$CC$146,MATCH($F19,'EUROSTAT EB TJ GWh'!$I$6:$I$146,0),MATCH(AA$7,'EUROSTAT EB TJ GWh'!$J$5:$CC$5,0))*$G19+INDEX('EUROSTAT EB TJ GWh'!$J$6:$CC$146,MATCH($D19,'EUROSTAT EB TJ GWh'!$I$6:$I$146,0),MATCH(AA$7,'EUROSTAT EB TJ GWh'!$J$5:$CC$5,0))*$E19</f>
        <v>0</v>
      </c>
      <c r="AB19">
        <f>INDEX('EUROSTAT EB TJ GWh'!$J$6:$CC$146,MATCH($V19,'EUROSTAT EB TJ GWh'!$I$6:$I$146,0),MATCH(AB$7,'EUROSTAT EB TJ GWh'!$J$5:$CC$5,0))*$W19+INDEX('EUROSTAT EB TJ GWh'!$J$6:$CC$146,MATCH($T19,'EUROSTAT EB TJ GWh'!$I$6:$I$146,0),MATCH(AB$7,'EUROSTAT EB TJ GWh'!$J$5:$CC$5,0))*$U19+INDEX('EUROSTAT EB TJ GWh'!$J$6:$CC$146,MATCH($R19,'EUROSTAT EB TJ GWh'!$I$6:$I$146,0),MATCH(AB$7,'EUROSTAT EB TJ GWh'!$J$5:$CC$5,0))*$S19+INDEX('EUROSTAT EB TJ GWh'!$J$6:$CC$146,MATCH($P19,'EUROSTAT EB TJ GWh'!$I$6:$I$146,0),MATCH(AB$7,'EUROSTAT EB TJ GWh'!$J$5:$CC$5,0))*$Q19+INDEX('EUROSTAT EB TJ GWh'!$J$6:$CC$146,MATCH($N19,'EUROSTAT EB TJ GWh'!$I$6:$I$146,0),MATCH(AB$7,'EUROSTAT EB TJ GWh'!$J$5:$CC$5,0))*$O19+INDEX('EUROSTAT EB TJ GWh'!$J$6:$CC$146,MATCH($L19,'EUROSTAT EB TJ GWh'!$I$6:$I$146,0),MATCH(AB$7,'EUROSTAT EB TJ GWh'!$J$5:$CC$5,0))*$M19+INDEX('EUROSTAT EB TJ GWh'!$J$6:$CC$146,MATCH($J19,'EUROSTAT EB TJ GWh'!$I$6:$I$146,0),MATCH(AB$7,'EUROSTAT EB TJ GWh'!$J$5:$CC$5,0))*$K19+INDEX('EUROSTAT EB TJ GWh'!$J$6:$CC$146,MATCH($H19,'EUROSTAT EB TJ GWh'!$I$6:$I$146,0),MATCH(AB$7,'EUROSTAT EB TJ GWh'!$J$5:$CC$5,0))*$I19+INDEX('EUROSTAT EB TJ GWh'!$J$6:$CC$146,MATCH($F19,'EUROSTAT EB TJ GWh'!$I$6:$I$146,0),MATCH(AB$7,'EUROSTAT EB TJ GWh'!$J$5:$CC$5,0))*$G19+INDEX('EUROSTAT EB TJ GWh'!$J$6:$CC$146,MATCH($D19,'EUROSTAT EB TJ GWh'!$I$6:$I$146,0),MATCH(AB$7,'EUROSTAT EB TJ GWh'!$J$5:$CC$5,0))*$E19</f>
        <v>-121787.73180000001</v>
      </c>
      <c r="AC19">
        <f>INDEX('EUROSTAT EB TJ GWh'!$J$6:$CC$146,MATCH($V19,'EUROSTAT EB TJ GWh'!$I$6:$I$146,0),MATCH(AC$7,'EUROSTAT EB TJ GWh'!$J$5:$CC$5,0))*$W19+INDEX('EUROSTAT EB TJ GWh'!$J$6:$CC$146,MATCH($T19,'EUROSTAT EB TJ GWh'!$I$6:$I$146,0),MATCH(AC$7,'EUROSTAT EB TJ GWh'!$J$5:$CC$5,0))*$U19+INDEX('EUROSTAT EB TJ GWh'!$J$6:$CC$146,MATCH($R19,'EUROSTAT EB TJ GWh'!$I$6:$I$146,0),MATCH(AC$7,'EUROSTAT EB TJ GWh'!$J$5:$CC$5,0))*$S19+INDEX('EUROSTAT EB TJ GWh'!$J$6:$CC$146,MATCH($P19,'EUROSTAT EB TJ GWh'!$I$6:$I$146,0),MATCH(AC$7,'EUROSTAT EB TJ GWh'!$J$5:$CC$5,0))*$Q19+INDEX('EUROSTAT EB TJ GWh'!$J$6:$CC$146,MATCH($N19,'EUROSTAT EB TJ GWh'!$I$6:$I$146,0),MATCH(AC$7,'EUROSTAT EB TJ GWh'!$J$5:$CC$5,0))*$O19+INDEX('EUROSTAT EB TJ GWh'!$J$6:$CC$146,MATCH($L19,'EUROSTAT EB TJ GWh'!$I$6:$I$146,0),MATCH(AC$7,'EUROSTAT EB TJ GWh'!$J$5:$CC$5,0))*$M19+INDEX('EUROSTAT EB TJ GWh'!$J$6:$CC$146,MATCH($J19,'EUROSTAT EB TJ GWh'!$I$6:$I$146,0),MATCH(AC$7,'EUROSTAT EB TJ GWh'!$J$5:$CC$5,0))*$K19+INDEX('EUROSTAT EB TJ GWh'!$J$6:$CC$146,MATCH($H19,'EUROSTAT EB TJ GWh'!$I$6:$I$146,0),MATCH(AC$7,'EUROSTAT EB TJ GWh'!$J$5:$CC$5,0))*$I19+INDEX('EUROSTAT EB TJ GWh'!$J$6:$CC$146,MATCH($F19,'EUROSTAT EB TJ GWh'!$I$6:$I$146,0),MATCH(AC$7,'EUROSTAT EB TJ GWh'!$J$5:$CC$5,0))*$G19+INDEX('EUROSTAT EB TJ GWh'!$J$6:$CC$146,MATCH($D19,'EUROSTAT EB TJ GWh'!$I$6:$I$146,0),MATCH(AC$7,'EUROSTAT EB TJ GWh'!$J$5:$CC$5,0))*$E19</f>
        <v>-146631.281904</v>
      </c>
      <c r="AD19">
        <f>INDEX('EUROSTAT EB TJ GWh'!$J$6:$CC$146,MATCH($V19,'EUROSTAT EB TJ GWh'!$I$6:$I$146,0),MATCH(AD$7,'EUROSTAT EB TJ GWh'!$J$5:$CC$5,0))*$W19+INDEX('EUROSTAT EB TJ GWh'!$J$6:$CC$146,MATCH($T19,'EUROSTAT EB TJ GWh'!$I$6:$I$146,0),MATCH(AD$7,'EUROSTAT EB TJ GWh'!$J$5:$CC$5,0))*$U19+INDEX('EUROSTAT EB TJ GWh'!$J$6:$CC$146,MATCH($R19,'EUROSTAT EB TJ GWh'!$I$6:$I$146,0),MATCH(AD$7,'EUROSTAT EB TJ GWh'!$J$5:$CC$5,0))*$S19+INDEX('EUROSTAT EB TJ GWh'!$J$6:$CC$146,MATCH($P19,'EUROSTAT EB TJ GWh'!$I$6:$I$146,0),MATCH(AD$7,'EUROSTAT EB TJ GWh'!$J$5:$CC$5,0))*$Q19+INDEX('EUROSTAT EB TJ GWh'!$J$6:$CC$146,MATCH($N19,'EUROSTAT EB TJ GWh'!$I$6:$I$146,0),MATCH(AD$7,'EUROSTAT EB TJ GWh'!$J$5:$CC$5,0))*$O19+INDEX('EUROSTAT EB TJ GWh'!$J$6:$CC$146,MATCH($L19,'EUROSTAT EB TJ GWh'!$I$6:$I$146,0),MATCH(AD$7,'EUROSTAT EB TJ GWh'!$J$5:$CC$5,0))*$M19+INDEX('EUROSTAT EB TJ GWh'!$J$6:$CC$146,MATCH($J19,'EUROSTAT EB TJ GWh'!$I$6:$I$146,0),MATCH(AD$7,'EUROSTAT EB TJ GWh'!$J$5:$CC$5,0))*$K19+INDEX('EUROSTAT EB TJ GWh'!$J$6:$CC$146,MATCH($H19,'EUROSTAT EB TJ GWh'!$I$6:$I$146,0),MATCH(AD$7,'EUROSTAT EB TJ GWh'!$J$5:$CC$5,0))*$I19+INDEX('EUROSTAT EB TJ GWh'!$J$6:$CC$146,MATCH($F19,'EUROSTAT EB TJ GWh'!$I$6:$I$146,0),MATCH(AD$7,'EUROSTAT EB TJ GWh'!$J$5:$CC$5,0))*$G19+INDEX('EUROSTAT EB TJ GWh'!$J$6:$CC$146,MATCH($D19,'EUROSTAT EB TJ GWh'!$I$6:$I$146,0),MATCH(AD$7,'EUROSTAT EB TJ GWh'!$J$5:$CC$5,0))*$E19</f>
        <v>0</v>
      </c>
      <c r="AE19">
        <f>INDEX('EUROSTAT EB TJ GWh'!$J$6:$CC$146,MATCH($V19,'EUROSTAT EB TJ GWh'!$I$6:$I$146,0),MATCH(AE$7,'EUROSTAT EB TJ GWh'!$J$5:$CC$5,0))*$W19+INDEX('EUROSTAT EB TJ GWh'!$J$6:$CC$146,MATCH($T19,'EUROSTAT EB TJ GWh'!$I$6:$I$146,0),MATCH(AE$7,'EUROSTAT EB TJ GWh'!$J$5:$CC$5,0))*$U19+INDEX('EUROSTAT EB TJ GWh'!$J$6:$CC$146,MATCH($R19,'EUROSTAT EB TJ GWh'!$I$6:$I$146,0),MATCH(AE$7,'EUROSTAT EB TJ GWh'!$J$5:$CC$5,0))*$S19+INDEX('EUROSTAT EB TJ GWh'!$J$6:$CC$146,MATCH($P19,'EUROSTAT EB TJ GWh'!$I$6:$I$146,0),MATCH(AE$7,'EUROSTAT EB TJ GWh'!$J$5:$CC$5,0))*$Q19+INDEX('EUROSTAT EB TJ GWh'!$J$6:$CC$146,MATCH($N19,'EUROSTAT EB TJ GWh'!$I$6:$I$146,0),MATCH(AE$7,'EUROSTAT EB TJ GWh'!$J$5:$CC$5,0))*$O19+INDEX('EUROSTAT EB TJ GWh'!$J$6:$CC$146,MATCH($L19,'EUROSTAT EB TJ GWh'!$I$6:$I$146,0),MATCH(AE$7,'EUROSTAT EB TJ GWh'!$J$5:$CC$5,0))*$M19+INDEX('EUROSTAT EB TJ GWh'!$J$6:$CC$146,MATCH($J19,'EUROSTAT EB TJ GWh'!$I$6:$I$146,0),MATCH(AE$7,'EUROSTAT EB TJ GWh'!$J$5:$CC$5,0))*$K19+INDEX('EUROSTAT EB TJ GWh'!$J$6:$CC$146,MATCH($H19,'EUROSTAT EB TJ GWh'!$I$6:$I$146,0),MATCH(AE$7,'EUROSTAT EB TJ GWh'!$J$5:$CC$5,0))*$I19+INDEX('EUROSTAT EB TJ GWh'!$J$6:$CC$146,MATCH($F19,'EUROSTAT EB TJ GWh'!$I$6:$I$146,0),MATCH(AE$7,'EUROSTAT EB TJ GWh'!$J$5:$CC$5,0))*$G19+INDEX('EUROSTAT EB TJ GWh'!$J$6:$CC$146,MATCH($D19,'EUROSTAT EB TJ GWh'!$I$6:$I$146,0),MATCH(AE$7,'EUROSTAT EB TJ GWh'!$J$5:$CC$5,0))*$E19</f>
        <v>0</v>
      </c>
      <c r="AF19">
        <f>INDEX('EUROSTAT EB TJ GWh'!$J$6:$CC$146,MATCH($V19,'EUROSTAT EB TJ GWh'!$I$6:$I$146,0),MATCH(AF$7,'EUROSTAT EB TJ GWh'!$J$5:$CC$5,0))*$W19+INDEX('EUROSTAT EB TJ GWh'!$J$6:$CC$146,MATCH($T19,'EUROSTAT EB TJ GWh'!$I$6:$I$146,0),MATCH(AF$7,'EUROSTAT EB TJ GWh'!$J$5:$CC$5,0))*$U19+INDEX('EUROSTAT EB TJ GWh'!$J$6:$CC$146,MATCH($R19,'EUROSTAT EB TJ GWh'!$I$6:$I$146,0),MATCH(AF$7,'EUROSTAT EB TJ GWh'!$J$5:$CC$5,0))*$S19+INDEX('EUROSTAT EB TJ GWh'!$J$6:$CC$146,MATCH($P19,'EUROSTAT EB TJ GWh'!$I$6:$I$146,0),MATCH(AF$7,'EUROSTAT EB TJ GWh'!$J$5:$CC$5,0))*$Q19+INDEX('EUROSTAT EB TJ GWh'!$J$6:$CC$146,MATCH($N19,'EUROSTAT EB TJ GWh'!$I$6:$I$146,0),MATCH(AF$7,'EUROSTAT EB TJ GWh'!$J$5:$CC$5,0))*$O19+INDEX('EUROSTAT EB TJ GWh'!$J$6:$CC$146,MATCH($L19,'EUROSTAT EB TJ GWh'!$I$6:$I$146,0),MATCH(AF$7,'EUROSTAT EB TJ GWh'!$J$5:$CC$5,0))*$M19+INDEX('EUROSTAT EB TJ GWh'!$J$6:$CC$146,MATCH($J19,'EUROSTAT EB TJ GWh'!$I$6:$I$146,0),MATCH(AF$7,'EUROSTAT EB TJ GWh'!$J$5:$CC$5,0))*$K19+INDEX('EUROSTAT EB TJ GWh'!$J$6:$CC$146,MATCH($H19,'EUROSTAT EB TJ GWh'!$I$6:$I$146,0),MATCH(AF$7,'EUROSTAT EB TJ GWh'!$J$5:$CC$5,0))*$I19+INDEX('EUROSTAT EB TJ GWh'!$J$6:$CC$146,MATCH($F19,'EUROSTAT EB TJ GWh'!$I$6:$I$146,0),MATCH(AF$7,'EUROSTAT EB TJ GWh'!$J$5:$CC$5,0))*$G19+INDEX('EUROSTAT EB TJ GWh'!$J$6:$CC$146,MATCH($D19,'EUROSTAT EB TJ GWh'!$I$6:$I$146,0),MATCH(AF$7,'EUROSTAT EB TJ GWh'!$J$5:$CC$5,0))*$E19</f>
        <v>0</v>
      </c>
      <c r="AG19">
        <f>INDEX('EUROSTAT EB TJ GWh'!$J$6:$CC$146,MATCH($V19,'EUROSTAT EB TJ GWh'!$I$6:$I$146,0),MATCH(AG$7,'EUROSTAT EB TJ GWh'!$J$5:$CC$5,0))*$W19+INDEX('EUROSTAT EB TJ GWh'!$J$6:$CC$146,MATCH($T19,'EUROSTAT EB TJ GWh'!$I$6:$I$146,0),MATCH(AG$7,'EUROSTAT EB TJ GWh'!$J$5:$CC$5,0))*$U19+INDEX('EUROSTAT EB TJ GWh'!$J$6:$CC$146,MATCH($R19,'EUROSTAT EB TJ GWh'!$I$6:$I$146,0),MATCH(AG$7,'EUROSTAT EB TJ GWh'!$J$5:$CC$5,0))*$S19+INDEX('EUROSTAT EB TJ GWh'!$J$6:$CC$146,MATCH($P19,'EUROSTAT EB TJ GWh'!$I$6:$I$146,0),MATCH(AG$7,'EUROSTAT EB TJ GWh'!$J$5:$CC$5,0))*$Q19+INDEX('EUROSTAT EB TJ GWh'!$J$6:$CC$146,MATCH($N19,'EUROSTAT EB TJ GWh'!$I$6:$I$146,0),MATCH(AG$7,'EUROSTAT EB TJ GWh'!$J$5:$CC$5,0))*$O19+INDEX('EUROSTAT EB TJ GWh'!$J$6:$CC$146,MATCH($L19,'EUROSTAT EB TJ GWh'!$I$6:$I$146,0),MATCH(AG$7,'EUROSTAT EB TJ GWh'!$J$5:$CC$5,0))*$M19+INDEX('EUROSTAT EB TJ GWh'!$J$6:$CC$146,MATCH($J19,'EUROSTAT EB TJ GWh'!$I$6:$I$146,0),MATCH(AG$7,'EUROSTAT EB TJ GWh'!$J$5:$CC$5,0))*$K19+INDEX('EUROSTAT EB TJ GWh'!$J$6:$CC$146,MATCH($H19,'EUROSTAT EB TJ GWh'!$I$6:$I$146,0),MATCH(AG$7,'EUROSTAT EB TJ GWh'!$J$5:$CC$5,0))*$I19+INDEX('EUROSTAT EB TJ GWh'!$J$6:$CC$146,MATCH($F19,'EUROSTAT EB TJ GWh'!$I$6:$I$146,0),MATCH(AG$7,'EUROSTAT EB TJ GWh'!$J$5:$CC$5,0))*$G19+INDEX('EUROSTAT EB TJ GWh'!$J$6:$CC$146,MATCH($D19,'EUROSTAT EB TJ GWh'!$I$6:$I$146,0),MATCH(AG$7,'EUROSTAT EB TJ GWh'!$J$5:$CC$5,0))*$E19</f>
        <v>2806.1608319999941</v>
      </c>
      <c r="AH19">
        <f>INDEX('EUROSTAT EB TJ GWh'!$J$6:$CC$146,MATCH($V19,'EUROSTAT EB TJ GWh'!$I$6:$I$146,0),MATCH(AH$7,'EUROSTAT EB TJ GWh'!$J$5:$CC$5,0))*$W19+INDEX('EUROSTAT EB TJ GWh'!$J$6:$CC$146,MATCH($T19,'EUROSTAT EB TJ GWh'!$I$6:$I$146,0),MATCH(AH$7,'EUROSTAT EB TJ GWh'!$J$5:$CC$5,0))*$U19+INDEX('EUROSTAT EB TJ GWh'!$J$6:$CC$146,MATCH($R19,'EUROSTAT EB TJ GWh'!$I$6:$I$146,0),MATCH(AH$7,'EUROSTAT EB TJ GWh'!$J$5:$CC$5,0))*$S19+INDEX('EUROSTAT EB TJ GWh'!$J$6:$CC$146,MATCH($P19,'EUROSTAT EB TJ GWh'!$I$6:$I$146,0),MATCH(AH$7,'EUROSTAT EB TJ GWh'!$J$5:$CC$5,0))*$Q19+INDEX('EUROSTAT EB TJ GWh'!$J$6:$CC$146,MATCH($N19,'EUROSTAT EB TJ GWh'!$I$6:$I$146,0),MATCH(AH$7,'EUROSTAT EB TJ GWh'!$J$5:$CC$5,0))*$O19+INDEX('EUROSTAT EB TJ GWh'!$J$6:$CC$146,MATCH($L19,'EUROSTAT EB TJ GWh'!$I$6:$I$146,0),MATCH(AH$7,'EUROSTAT EB TJ GWh'!$J$5:$CC$5,0))*$M19+INDEX('EUROSTAT EB TJ GWh'!$J$6:$CC$146,MATCH($J19,'EUROSTAT EB TJ GWh'!$I$6:$I$146,0),MATCH(AH$7,'EUROSTAT EB TJ GWh'!$J$5:$CC$5,0))*$K19+INDEX('EUROSTAT EB TJ GWh'!$J$6:$CC$146,MATCH($H19,'EUROSTAT EB TJ GWh'!$I$6:$I$146,0),MATCH(AH$7,'EUROSTAT EB TJ GWh'!$J$5:$CC$5,0))*$I19+INDEX('EUROSTAT EB TJ GWh'!$J$6:$CC$146,MATCH($F19,'EUROSTAT EB TJ GWh'!$I$6:$I$146,0),MATCH(AH$7,'EUROSTAT EB TJ GWh'!$J$5:$CC$5,0))*$G19+INDEX('EUROSTAT EB TJ GWh'!$J$6:$CC$146,MATCH($D19,'EUROSTAT EB TJ GWh'!$I$6:$I$146,0),MATCH(AH$7,'EUROSTAT EB TJ GWh'!$J$5:$CC$5,0))*$E19</f>
        <v>0</v>
      </c>
      <c r="AI19">
        <f>INDEX('EUROSTAT EB TJ GWh'!$J$6:$CC$146,MATCH($V19,'EUROSTAT EB TJ GWh'!$I$6:$I$146,0),MATCH(AI$7,'EUROSTAT EB TJ GWh'!$J$5:$CC$5,0))*$W19+INDEX('EUROSTAT EB TJ GWh'!$J$6:$CC$146,MATCH($T19,'EUROSTAT EB TJ GWh'!$I$6:$I$146,0),MATCH(AI$7,'EUROSTAT EB TJ GWh'!$J$5:$CC$5,0))*$U19+INDEX('EUROSTAT EB TJ GWh'!$J$6:$CC$146,MATCH($R19,'EUROSTAT EB TJ GWh'!$I$6:$I$146,0),MATCH(AI$7,'EUROSTAT EB TJ GWh'!$J$5:$CC$5,0))*$S19+INDEX('EUROSTAT EB TJ GWh'!$J$6:$CC$146,MATCH($P19,'EUROSTAT EB TJ GWh'!$I$6:$I$146,0),MATCH(AI$7,'EUROSTAT EB TJ GWh'!$J$5:$CC$5,0))*$Q19+INDEX('EUROSTAT EB TJ GWh'!$J$6:$CC$146,MATCH($N19,'EUROSTAT EB TJ GWh'!$I$6:$I$146,0),MATCH(AI$7,'EUROSTAT EB TJ GWh'!$J$5:$CC$5,0))*$O19+INDEX('EUROSTAT EB TJ GWh'!$J$6:$CC$146,MATCH($L19,'EUROSTAT EB TJ GWh'!$I$6:$I$146,0),MATCH(AI$7,'EUROSTAT EB TJ GWh'!$J$5:$CC$5,0))*$M19+INDEX('EUROSTAT EB TJ GWh'!$J$6:$CC$146,MATCH($J19,'EUROSTAT EB TJ GWh'!$I$6:$I$146,0),MATCH(AI$7,'EUROSTAT EB TJ GWh'!$J$5:$CC$5,0))*$K19+INDEX('EUROSTAT EB TJ GWh'!$J$6:$CC$146,MATCH($H19,'EUROSTAT EB TJ GWh'!$I$6:$I$146,0),MATCH(AI$7,'EUROSTAT EB TJ GWh'!$J$5:$CC$5,0))*$I19+INDEX('EUROSTAT EB TJ GWh'!$J$6:$CC$146,MATCH($F19,'EUROSTAT EB TJ GWh'!$I$6:$I$146,0),MATCH(AI$7,'EUROSTAT EB TJ GWh'!$J$5:$CC$5,0))*$G19+INDEX('EUROSTAT EB TJ GWh'!$J$6:$CC$146,MATCH($D19,'EUROSTAT EB TJ GWh'!$I$6:$I$146,0),MATCH(AI$7,'EUROSTAT EB TJ GWh'!$J$5:$CC$5,0))*$E19</f>
        <v>2771.45226</v>
      </c>
      <c r="AJ19">
        <f>INDEX('EUROSTAT EB TJ GWh'!$J$6:$CC$146,MATCH($V19,'EUROSTAT EB TJ GWh'!$I$6:$I$146,0),MATCH(AJ$7,'EUROSTAT EB TJ GWh'!$J$5:$CC$5,0))*$W19+INDEX('EUROSTAT EB TJ GWh'!$J$6:$CC$146,MATCH($T19,'EUROSTAT EB TJ GWh'!$I$6:$I$146,0),MATCH(AJ$7,'EUROSTAT EB TJ GWh'!$J$5:$CC$5,0))*$U19+INDEX('EUROSTAT EB TJ GWh'!$J$6:$CC$146,MATCH($R19,'EUROSTAT EB TJ GWh'!$I$6:$I$146,0),MATCH(AJ$7,'EUROSTAT EB TJ GWh'!$J$5:$CC$5,0))*$S19+INDEX('EUROSTAT EB TJ GWh'!$J$6:$CC$146,MATCH($P19,'EUROSTAT EB TJ GWh'!$I$6:$I$146,0),MATCH(AJ$7,'EUROSTAT EB TJ GWh'!$J$5:$CC$5,0))*$Q19+INDEX('EUROSTAT EB TJ GWh'!$J$6:$CC$146,MATCH($N19,'EUROSTAT EB TJ GWh'!$I$6:$I$146,0),MATCH(AJ$7,'EUROSTAT EB TJ GWh'!$J$5:$CC$5,0))*$O19+INDEX('EUROSTAT EB TJ GWh'!$J$6:$CC$146,MATCH($L19,'EUROSTAT EB TJ GWh'!$I$6:$I$146,0),MATCH(AJ$7,'EUROSTAT EB TJ GWh'!$J$5:$CC$5,0))*$M19+INDEX('EUROSTAT EB TJ GWh'!$J$6:$CC$146,MATCH($J19,'EUROSTAT EB TJ GWh'!$I$6:$I$146,0),MATCH(AJ$7,'EUROSTAT EB TJ GWh'!$J$5:$CC$5,0))*$K19+INDEX('EUROSTAT EB TJ GWh'!$J$6:$CC$146,MATCH($H19,'EUROSTAT EB TJ GWh'!$I$6:$I$146,0),MATCH(AJ$7,'EUROSTAT EB TJ GWh'!$J$5:$CC$5,0))*$I19+INDEX('EUROSTAT EB TJ GWh'!$J$6:$CC$146,MATCH($F19,'EUROSTAT EB TJ GWh'!$I$6:$I$146,0),MATCH(AJ$7,'EUROSTAT EB TJ GWh'!$J$5:$CC$5,0))*$G19+INDEX('EUROSTAT EB TJ GWh'!$J$6:$CC$146,MATCH($D19,'EUROSTAT EB TJ GWh'!$I$6:$I$146,0),MATCH(AJ$7,'EUROSTAT EB TJ GWh'!$J$5:$CC$5,0))*$E19</f>
        <v>0</v>
      </c>
      <c r="AK19">
        <f>INDEX('EUROSTAT EB TJ GWh'!$J$6:$CC$146,MATCH($V19,'EUROSTAT EB TJ GWh'!$I$6:$I$146,0),MATCH(AK$7,'EUROSTAT EB TJ GWh'!$J$5:$CC$5,0))*$W19+INDEX('EUROSTAT EB TJ GWh'!$J$6:$CC$146,MATCH($T19,'EUROSTAT EB TJ GWh'!$I$6:$I$146,0),MATCH(AK$7,'EUROSTAT EB TJ GWh'!$J$5:$CC$5,0))*$U19+INDEX('EUROSTAT EB TJ GWh'!$J$6:$CC$146,MATCH($R19,'EUROSTAT EB TJ GWh'!$I$6:$I$146,0),MATCH(AK$7,'EUROSTAT EB TJ GWh'!$J$5:$CC$5,0))*$S19+INDEX('EUROSTAT EB TJ GWh'!$J$6:$CC$146,MATCH($P19,'EUROSTAT EB TJ GWh'!$I$6:$I$146,0),MATCH(AK$7,'EUROSTAT EB TJ GWh'!$J$5:$CC$5,0))*$Q19+INDEX('EUROSTAT EB TJ GWh'!$J$6:$CC$146,MATCH($N19,'EUROSTAT EB TJ GWh'!$I$6:$I$146,0),MATCH(AK$7,'EUROSTAT EB TJ GWh'!$J$5:$CC$5,0))*$O19+INDEX('EUROSTAT EB TJ GWh'!$J$6:$CC$146,MATCH($L19,'EUROSTAT EB TJ GWh'!$I$6:$I$146,0),MATCH(AK$7,'EUROSTAT EB TJ GWh'!$J$5:$CC$5,0))*$M19+INDEX('EUROSTAT EB TJ GWh'!$J$6:$CC$146,MATCH($J19,'EUROSTAT EB TJ GWh'!$I$6:$I$146,0),MATCH(AK$7,'EUROSTAT EB TJ GWh'!$J$5:$CC$5,0))*$K19+INDEX('EUROSTAT EB TJ GWh'!$J$6:$CC$146,MATCH($H19,'EUROSTAT EB TJ GWh'!$I$6:$I$146,0),MATCH(AK$7,'EUROSTAT EB TJ GWh'!$J$5:$CC$5,0))*$I19+INDEX('EUROSTAT EB TJ GWh'!$J$6:$CC$146,MATCH($F19,'EUROSTAT EB TJ GWh'!$I$6:$I$146,0),MATCH(AK$7,'EUROSTAT EB TJ GWh'!$J$5:$CC$5,0))*$G19+INDEX('EUROSTAT EB TJ GWh'!$J$6:$CC$146,MATCH($D19,'EUROSTAT EB TJ GWh'!$I$6:$I$146,0),MATCH(AK$7,'EUROSTAT EB TJ GWh'!$J$5:$CC$5,0))*$E19</f>
        <v>0</v>
      </c>
      <c r="AL19">
        <f>INDEX('EUROSTAT EB TJ GWh'!$J$6:$CC$146,MATCH($V19,'EUROSTAT EB TJ GWh'!$I$6:$I$146,0),MATCH(AL$7,'EUROSTAT EB TJ GWh'!$J$5:$CC$5,0))*$W19+INDEX('EUROSTAT EB TJ GWh'!$J$6:$CC$146,MATCH($T19,'EUROSTAT EB TJ GWh'!$I$6:$I$146,0),MATCH(AL$7,'EUROSTAT EB TJ GWh'!$J$5:$CC$5,0))*$U19+INDEX('EUROSTAT EB TJ GWh'!$J$6:$CC$146,MATCH($R19,'EUROSTAT EB TJ GWh'!$I$6:$I$146,0),MATCH(AL$7,'EUROSTAT EB TJ GWh'!$J$5:$CC$5,0))*$S19+INDEX('EUROSTAT EB TJ GWh'!$J$6:$CC$146,MATCH($P19,'EUROSTAT EB TJ GWh'!$I$6:$I$146,0),MATCH(AL$7,'EUROSTAT EB TJ GWh'!$J$5:$CC$5,0))*$Q19+INDEX('EUROSTAT EB TJ GWh'!$J$6:$CC$146,MATCH($N19,'EUROSTAT EB TJ GWh'!$I$6:$I$146,0),MATCH(AL$7,'EUROSTAT EB TJ GWh'!$J$5:$CC$5,0))*$O19+INDEX('EUROSTAT EB TJ GWh'!$J$6:$CC$146,MATCH($L19,'EUROSTAT EB TJ GWh'!$I$6:$I$146,0),MATCH(AL$7,'EUROSTAT EB TJ GWh'!$J$5:$CC$5,0))*$M19+INDEX('EUROSTAT EB TJ GWh'!$J$6:$CC$146,MATCH($J19,'EUROSTAT EB TJ GWh'!$I$6:$I$146,0),MATCH(AL$7,'EUROSTAT EB TJ GWh'!$J$5:$CC$5,0))*$K19+INDEX('EUROSTAT EB TJ GWh'!$J$6:$CC$146,MATCH($H19,'EUROSTAT EB TJ GWh'!$I$6:$I$146,0),MATCH(AL$7,'EUROSTAT EB TJ GWh'!$J$5:$CC$5,0))*$I19+INDEX('EUROSTAT EB TJ GWh'!$J$6:$CC$146,MATCH($F19,'EUROSTAT EB TJ GWh'!$I$6:$I$146,0),MATCH(AL$7,'EUROSTAT EB TJ GWh'!$J$5:$CC$5,0))*$G19+INDEX('EUROSTAT EB TJ GWh'!$J$6:$CC$146,MATCH($D19,'EUROSTAT EB TJ GWh'!$I$6:$I$146,0),MATCH(AL$7,'EUROSTAT EB TJ GWh'!$J$5:$CC$5,0))*$E19</f>
        <v>14177.551500000001</v>
      </c>
      <c r="AM19">
        <f>INDEX('EUROSTAT EB TJ GWh'!$J$6:$CC$146,MATCH($V19,'EUROSTAT EB TJ GWh'!$I$6:$I$146,0),MATCH(AM$7,'EUROSTAT EB TJ GWh'!$J$5:$CC$5,0))*$W19+INDEX('EUROSTAT EB TJ GWh'!$J$6:$CC$146,MATCH($T19,'EUROSTAT EB TJ GWh'!$I$6:$I$146,0),MATCH(AM$7,'EUROSTAT EB TJ GWh'!$J$5:$CC$5,0))*$U19+INDEX('EUROSTAT EB TJ GWh'!$J$6:$CC$146,MATCH($R19,'EUROSTAT EB TJ GWh'!$I$6:$I$146,0),MATCH(AM$7,'EUROSTAT EB TJ GWh'!$J$5:$CC$5,0))*$S19+INDEX('EUROSTAT EB TJ GWh'!$J$6:$CC$146,MATCH($P19,'EUROSTAT EB TJ GWh'!$I$6:$I$146,0),MATCH(AM$7,'EUROSTAT EB TJ GWh'!$J$5:$CC$5,0))*$Q19+INDEX('EUROSTAT EB TJ GWh'!$J$6:$CC$146,MATCH($N19,'EUROSTAT EB TJ GWh'!$I$6:$I$146,0),MATCH(AM$7,'EUROSTAT EB TJ GWh'!$J$5:$CC$5,0))*$O19+INDEX('EUROSTAT EB TJ GWh'!$J$6:$CC$146,MATCH($L19,'EUROSTAT EB TJ GWh'!$I$6:$I$146,0),MATCH(AM$7,'EUROSTAT EB TJ GWh'!$J$5:$CC$5,0))*$M19+INDEX('EUROSTAT EB TJ GWh'!$J$6:$CC$146,MATCH($J19,'EUROSTAT EB TJ GWh'!$I$6:$I$146,0),MATCH(AM$7,'EUROSTAT EB TJ GWh'!$J$5:$CC$5,0))*$K19+INDEX('EUROSTAT EB TJ GWh'!$J$6:$CC$146,MATCH($H19,'EUROSTAT EB TJ GWh'!$I$6:$I$146,0),MATCH(AM$7,'EUROSTAT EB TJ GWh'!$J$5:$CC$5,0))*$I19+INDEX('EUROSTAT EB TJ GWh'!$J$6:$CC$146,MATCH($F19,'EUROSTAT EB TJ GWh'!$I$6:$I$146,0),MATCH(AM$7,'EUROSTAT EB TJ GWh'!$J$5:$CC$5,0))*$G19+INDEX('EUROSTAT EB TJ GWh'!$J$6:$CC$146,MATCH($D19,'EUROSTAT EB TJ GWh'!$I$6:$I$146,0),MATCH(AM$7,'EUROSTAT EB TJ GWh'!$J$5:$CC$5,0))*$E19</f>
        <v>12882.490524000004</v>
      </c>
      <c r="AN19">
        <f>INDEX('EUROSTAT EB TJ GWh'!$J$6:$CC$146,MATCH($V19,'EUROSTAT EB TJ GWh'!$I$6:$I$146,0),MATCH(AN$7,'EUROSTAT EB TJ GWh'!$J$5:$CC$5,0))*$W19+INDEX('EUROSTAT EB TJ GWh'!$J$6:$CC$146,MATCH($T19,'EUROSTAT EB TJ GWh'!$I$6:$I$146,0),MATCH(AN$7,'EUROSTAT EB TJ GWh'!$J$5:$CC$5,0))*$U19+INDEX('EUROSTAT EB TJ GWh'!$J$6:$CC$146,MATCH($R19,'EUROSTAT EB TJ GWh'!$I$6:$I$146,0),MATCH(AN$7,'EUROSTAT EB TJ GWh'!$J$5:$CC$5,0))*$S19+INDEX('EUROSTAT EB TJ GWh'!$J$6:$CC$146,MATCH($P19,'EUROSTAT EB TJ GWh'!$I$6:$I$146,0),MATCH(AN$7,'EUROSTAT EB TJ GWh'!$J$5:$CC$5,0))*$Q19+INDEX('EUROSTAT EB TJ GWh'!$J$6:$CC$146,MATCH($N19,'EUROSTAT EB TJ GWh'!$I$6:$I$146,0),MATCH(AN$7,'EUROSTAT EB TJ GWh'!$J$5:$CC$5,0))*$O19+INDEX('EUROSTAT EB TJ GWh'!$J$6:$CC$146,MATCH($L19,'EUROSTAT EB TJ GWh'!$I$6:$I$146,0),MATCH(AN$7,'EUROSTAT EB TJ GWh'!$J$5:$CC$5,0))*$M19+INDEX('EUROSTAT EB TJ GWh'!$J$6:$CC$146,MATCH($J19,'EUROSTAT EB TJ GWh'!$I$6:$I$146,0),MATCH(AN$7,'EUROSTAT EB TJ GWh'!$J$5:$CC$5,0))*$K19+INDEX('EUROSTAT EB TJ GWh'!$J$6:$CC$146,MATCH($H19,'EUROSTAT EB TJ GWh'!$I$6:$I$146,0),MATCH(AN$7,'EUROSTAT EB TJ GWh'!$J$5:$CC$5,0))*$I19+INDEX('EUROSTAT EB TJ GWh'!$J$6:$CC$146,MATCH($F19,'EUROSTAT EB TJ GWh'!$I$6:$I$146,0),MATCH(AN$7,'EUROSTAT EB TJ GWh'!$J$5:$CC$5,0))*$G19+INDEX('EUROSTAT EB TJ GWh'!$J$6:$CC$146,MATCH($D19,'EUROSTAT EB TJ GWh'!$I$6:$I$146,0),MATCH(AN$7,'EUROSTAT EB TJ GWh'!$J$5:$CC$5,0))*$E19</f>
        <v>0</v>
      </c>
      <c r="AO19">
        <f>INDEX('EUROSTAT EB TJ GWh'!$J$6:$CC$146,MATCH($V19,'EUROSTAT EB TJ GWh'!$I$6:$I$146,0),MATCH(AO$7,'EUROSTAT EB TJ GWh'!$J$5:$CC$5,0))*$W19+INDEX('EUROSTAT EB TJ GWh'!$J$6:$CC$146,MATCH($T19,'EUROSTAT EB TJ GWh'!$I$6:$I$146,0),MATCH(AO$7,'EUROSTAT EB TJ GWh'!$J$5:$CC$5,0))*$U19+INDEX('EUROSTAT EB TJ GWh'!$J$6:$CC$146,MATCH($R19,'EUROSTAT EB TJ GWh'!$I$6:$I$146,0),MATCH(AO$7,'EUROSTAT EB TJ GWh'!$J$5:$CC$5,0))*$S19+INDEX('EUROSTAT EB TJ GWh'!$J$6:$CC$146,MATCH($P19,'EUROSTAT EB TJ GWh'!$I$6:$I$146,0),MATCH(AO$7,'EUROSTAT EB TJ GWh'!$J$5:$CC$5,0))*$Q19+INDEX('EUROSTAT EB TJ GWh'!$J$6:$CC$146,MATCH($N19,'EUROSTAT EB TJ GWh'!$I$6:$I$146,0),MATCH(AO$7,'EUROSTAT EB TJ GWh'!$J$5:$CC$5,0))*$O19+INDEX('EUROSTAT EB TJ GWh'!$J$6:$CC$146,MATCH($L19,'EUROSTAT EB TJ GWh'!$I$6:$I$146,0),MATCH(AO$7,'EUROSTAT EB TJ GWh'!$J$5:$CC$5,0))*$M19+INDEX('EUROSTAT EB TJ GWh'!$J$6:$CC$146,MATCH($J19,'EUROSTAT EB TJ GWh'!$I$6:$I$146,0),MATCH(AO$7,'EUROSTAT EB TJ GWh'!$J$5:$CC$5,0))*$K19+INDEX('EUROSTAT EB TJ GWh'!$J$6:$CC$146,MATCH($H19,'EUROSTAT EB TJ GWh'!$I$6:$I$146,0),MATCH(AO$7,'EUROSTAT EB TJ GWh'!$J$5:$CC$5,0))*$I19+INDEX('EUROSTAT EB TJ GWh'!$J$6:$CC$146,MATCH($F19,'EUROSTAT EB TJ GWh'!$I$6:$I$146,0),MATCH(AO$7,'EUROSTAT EB TJ GWh'!$J$5:$CC$5,0))*$G19+INDEX('EUROSTAT EB TJ GWh'!$J$6:$CC$146,MATCH($D19,'EUROSTAT EB TJ GWh'!$I$6:$I$146,0),MATCH(AO$7,'EUROSTAT EB TJ GWh'!$J$5:$CC$5,0))*$E19</f>
        <v>0</v>
      </c>
      <c r="AP19">
        <f>INDEX('EUROSTAT EB TJ GWh'!$J$6:$CC$146,MATCH($V19,'EUROSTAT EB TJ GWh'!$I$6:$I$146,0),MATCH(AP$7,'EUROSTAT EB TJ GWh'!$J$5:$CC$5,0))*$W19+INDEX('EUROSTAT EB TJ GWh'!$J$6:$CC$146,MATCH($T19,'EUROSTAT EB TJ GWh'!$I$6:$I$146,0),MATCH(AP$7,'EUROSTAT EB TJ GWh'!$J$5:$CC$5,0))*$U19+INDEX('EUROSTAT EB TJ GWh'!$J$6:$CC$146,MATCH($R19,'EUROSTAT EB TJ GWh'!$I$6:$I$146,0),MATCH(AP$7,'EUROSTAT EB TJ GWh'!$J$5:$CC$5,0))*$S19+INDEX('EUROSTAT EB TJ GWh'!$J$6:$CC$146,MATCH($P19,'EUROSTAT EB TJ GWh'!$I$6:$I$146,0),MATCH(AP$7,'EUROSTAT EB TJ GWh'!$J$5:$CC$5,0))*$Q19+INDEX('EUROSTAT EB TJ GWh'!$J$6:$CC$146,MATCH($N19,'EUROSTAT EB TJ GWh'!$I$6:$I$146,0),MATCH(AP$7,'EUROSTAT EB TJ GWh'!$J$5:$CC$5,0))*$O19+INDEX('EUROSTAT EB TJ GWh'!$J$6:$CC$146,MATCH($L19,'EUROSTAT EB TJ GWh'!$I$6:$I$146,0),MATCH(AP$7,'EUROSTAT EB TJ GWh'!$J$5:$CC$5,0))*$M19+INDEX('EUROSTAT EB TJ GWh'!$J$6:$CC$146,MATCH($J19,'EUROSTAT EB TJ GWh'!$I$6:$I$146,0),MATCH(AP$7,'EUROSTAT EB TJ GWh'!$J$5:$CC$5,0))*$K19+INDEX('EUROSTAT EB TJ GWh'!$J$6:$CC$146,MATCH($H19,'EUROSTAT EB TJ GWh'!$I$6:$I$146,0),MATCH(AP$7,'EUROSTAT EB TJ GWh'!$J$5:$CC$5,0))*$I19+INDEX('EUROSTAT EB TJ GWh'!$J$6:$CC$146,MATCH($F19,'EUROSTAT EB TJ GWh'!$I$6:$I$146,0),MATCH(AP$7,'EUROSTAT EB TJ GWh'!$J$5:$CC$5,0))*$G19+INDEX('EUROSTAT EB TJ GWh'!$J$6:$CC$146,MATCH($D19,'EUROSTAT EB TJ GWh'!$I$6:$I$146,0),MATCH(AP$7,'EUROSTAT EB TJ GWh'!$J$5:$CC$5,0))*$E19</f>
        <v>-464613.92708400002</v>
      </c>
      <c r="AQ19" t="s">
        <v>619</v>
      </c>
      <c r="AR19">
        <f>INDEX('EUROSTAT EB TJ GWh'!$J$6:$CC$146,MATCH($V19,'EUROSTAT EB TJ GWh'!$I$6:$I$146,0),MATCH(AR$7,'EUROSTAT EB TJ GWh'!$J$5:$CC$5,0))*$W19+INDEX('EUROSTAT EB TJ GWh'!$J$6:$CC$146,MATCH($T19,'EUROSTAT EB TJ GWh'!$I$6:$I$146,0),MATCH(AR$7,'EUROSTAT EB TJ GWh'!$J$5:$CC$5,0))*$U19+INDEX('EUROSTAT EB TJ GWh'!$J$6:$CC$146,MATCH($R19,'EUROSTAT EB TJ GWh'!$I$6:$I$146,0),MATCH(AR$7,'EUROSTAT EB TJ GWh'!$J$5:$CC$5,0))*$S19+INDEX('EUROSTAT EB TJ GWh'!$J$6:$CC$146,MATCH($P19,'EUROSTAT EB TJ GWh'!$I$6:$I$146,0),MATCH(AR$7,'EUROSTAT EB TJ GWh'!$J$5:$CC$5,0))*$Q19+INDEX('EUROSTAT EB TJ GWh'!$J$6:$CC$146,MATCH($N19,'EUROSTAT EB TJ GWh'!$I$6:$I$146,0),MATCH(AR$7,'EUROSTAT EB TJ GWh'!$J$5:$CC$5,0))*$O19+INDEX('EUROSTAT EB TJ GWh'!$J$6:$CC$146,MATCH($L19,'EUROSTAT EB TJ GWh'!$I$6:$I$146,0),MATCH(AR$7,'EUROSTAT EB TJ GWh'!$J$5:$CC$5,0))*$M19+INDEX('EUROSTAT EB TJ GWh'!$J$6:$CC$146,MATCH($J19,'EUROSTAT EB TJ GWh'!$I$6:$I$146,0),MATCH(AR$7,'EUROSTAT EB TJ GWh'!$J$5:$CC$5,0))*$K19+INDEX('EUROSTAT EB TJ GWh'!$J$6:$CC$146,MATCH($H19,'EUROSTAT EB TJ GWh'!$I$6:$I$146,0),MATCH(AR$7,'EUROSTAT EB TJ GWh'!$J$5:$CC$5,0))*$I19+INDEX('EUROSTAT EB TJ GWh'!$J$6:$CC$146,MATCH($F19,'EUROSTAT EB TJ GWh'!$I$6:$I$146,0),MATCH(AR$7,'EUROSTAT EB TJ GWh'!$J$5:$CC$5,0))*$G19+INDEX('EUROSTAT EB TJ GWh'!$J$6:$CC$146,MATCH($D19,'EUROSTAT EB TJ GWh'!$I$6:$I$146,0),MATCH(AR$7,'EUROSTAT EB TJ GWh'!$J$5:$CC$5,0))*$E19</f>
        <v>-2393294.9992920002</v>
      </c>
      <c r="AS19">
        <f>INDEX('EUROSTAT EB TJ GWh'!$J$6:$CC$146,MATCH($V19,'EUROSTAT EB TJ GWh'!$I$6:$I$146,0),MATCH(AS$7,'EUROSTAT EB TJ GWh'!$J$5:$CC$5,0))*$W19+INDEX('EUROSTAT EB TJ GWh'!$J$6:$CC$146,MATCH($T19,'EUROSTAT EB TJ GWh'!$I$6:$I$146,0),MATCH(AS$7,'EUROSTAT EB TJ GWh'!$J$5:$CC$5,0))*$U19+INDEX('EUROSTAT EB TJ GWh'!$J$6:$CC$146,MATCH($R19,'EUROSTAT EB TJ GWh'!$I$6:$I$146,0),MATCH(AS$7,'EUROSTAT EB TJ GWh'!$J$5:$CC$5,0))*$S19+INDEX('EUROSTAT EB TJ GWh'!$J$6:$CC$146,MATCH($P19,'EUROSTAT EB TJ GWh'!$I$6:$I$146,0),MATCH(AS$7,'EUROSTAT EB TJ GWh'!$J$5:$CC$5,0))*$Q19+INDEX('EUROSTAT EB TJ GWh'!$J$6:$CC$146,MATCH($N19,'EUROSTAT EB TJ GWh'!$I$6:$I$146,0),MATCH(AS$7,'EUROSTAT EB TJ GWh'!$J$5:$CC$5,0))*$O19+INDEX('EUROSTAT EB TJ GWh'!$J$6:$CC$146,MATCH($L19,'EUROSTAT EB TJ GWh'!$I$6:$I$146,0),MATCH(AS$7,'EUROSTAT EB TJ GWh'!$J$5:$CC$5,0))*$M19+INDEX('EUROSTAT EB TJ GWh'!$J$6:$CC$146,MATCH($J19,'EUROSTAT EB TJ GWh'!$I$6:$I$146,0),MATCH(AS$7,'EUROSTAT EB TJ GWh'!$J$5:$CC$5,0))*$K19+INDEX('EUROSTAT EB TJ GWh'!$J$6:$CC$146,MATCH($H19,'EUROSTAT EB TJ GWh'!$I$6:$I$146,0),MATCH(AS$7,'EUROSTAT EB TJ GWh'!$J$5:$CC$5,0))*$I19+INDEX('EUROSTAT EB TJ GWh'!$J$6:$CC$146,MATCH($F19,'EUROSTAT EB TJ GWh'!$I$6:$I$146,0),MATCH(AS$7,'EUROSTAT EB TJ GWh'!$J$5:$CC$5,0))*$G19+INDEX('EUROSTAT EB TJ GWh'!$J$6:$CC$146,MATCH($D19,'EUROSTAT EB TJ GWh'!$I$6:$I$146,0),MATCH(AS$7,'EUROSTAT EB TJ GWh'!$J$5:$CC$5,0))*$E19</f>
        <v>-133862.37926400005</v>
      </c>
      <c r="AT19">
        <f>INDEX('EUROSTAT EB TJ GWh'!$J$6:$CC$146,MATCH($V19,'EUROSTAT EB TJ GWh'!$I$6:$I$146,0),MATCH(AT$7,'EUROSTAT EB TJ GWh'!$J$5:$CC$5,0))*$W19+INDEX('EUROSTAT EB TJ GWh'!$J$6:$CC$146,MATCH($T19,'EUROSTAT EB TJ GWh'!$I$6:$I$146,0),MATCH(AT$7,'EUROSTAT EB TJ GWh'!$J$5:$CC$5,0))*$U19+INDEX('EUROSTAT EB TJ GWh'!$J$6:$CC$146,MATCH($R19,'EUROSTAT EB TJ GWh'!$I$6:$I$146,0),MATCH(AT$7,'EUROSTAT EB TJ GWh'!$J$5:$CC$5,0))*$S19+INDEX('EUROSTAT EB TJ GWh'!$J$6:$CC$146,MATCH($P19,'EUROSTAT EB TJ GWh'!$I$6:$I$146,0),MATCH(AT$7,'EUROSTAT EB TJ GWh'!$J$5:$CC$5,0))*$Q19+INDEX('EUROSTAT EB TJ GWh'!$J$6:$CC$146,MATCH($N19,'EUROSTAT EB TJ GWh'!$I$6:$I$146,0),MATCH(AT$7,'EUROSTAT EB TJ GWh'!$J$5:$CC$5,0))*$O19+INDEX('EUROSTAT EB TJ GWh'!$J$6:$CC$146,MATCH($L19,'EUROSTAT EB TJ GWh'!$I$6:$I$146,0),MATCH(AT$7,'EUROSTAT EB TJ GWh'!$J$5:$CC$5,0))*$M19+INDEX('EUROSTAT EB TJ GWh'!$J$6:$CC$146,MATCH($J19,'EUROSTAT EB TJ GWh'!$I$6:$I$146,0),MATCH(AT$7,'EUROSTAT EB TJ GWh'!$J$5:$CC$5,0))*$K19+INDEX('EUROSTAT EB TJ GWh'!$J$6:$CC$146,MATCH($H19,'EUROSTAT EB TJ GWh'!$I$6:$I$146,0),MATCH(AT$7,'EUROSTAT EB TJ GWh'!$J$5:$CC$5,0))*$I19+INDEX('EUROSTAT EB TJ GWh'!$J$6:$CC$146,MATCH($F19,'EUROSTAT EB TJ GWh'!$I$6:$I$146,0),MATCH(AT$7,'EUROSTAT EB TJ GWh'!$J$5:$CC$5,0))*$G19+INDEX('EUROSTAT EB TJ GWh'!$J$6:$CC$146,MATCH($D19,'EUROSTAT EB TJ GWh'!$I$6:$I$146,0),MATCH(AT$7,'EUROSTAT EB TJ GWh'!$J$5:$CC$5,0))*$E19</f>
        <v>-5026.5464760000177</v>
      </c>
      <c r="AU19">
        <f>INDEX('EUROSTAT EB TJ GWh'!$J$6:$CC$146,MATCH($V19,'EUROSTAT EB TJ GWh'!$I$6:$I$146,0),MATCH(AU$7,'EUROSTAT EB TJ GWh'!$J$5:$CC$5,0))*$W19+INDEX('EUROSTAT EB TJ GWh'!$J$6:$CC$146,MATCH($T19,'EUROSTAT EB TJ GWh'!$I$6:$I$146,0),MATCH(AU$7,'EUROSTAT EB TJ GWh'!$J$5:$CC$5,0))*$U19+INDEX('EUROSTAT EB TJ GWh'!$J$6:$CC$146,MATCH($R19,'EUROSTAT EB TJ GWh'!$I$6:$I$146,0),MATCH(AU$7,'EUROSTAT EB TJ GWh'!$J$5:$CC$5,0))*$S19+INDEX('EUROSTAT EB TJ GWh'!$J$6:$CC$146,MATCH($P19,'EUROSTAT EB TJ GWh'!$I$6:$I$146,0),MATCH(AU$7,'EUROSTAT EB TJ GWh'!$J$5:$CC$5,0))*$Q19+INDEX('EUROSTAT EB TJ GWh'!$J$6:$CC$146,MATCH($N19,'EUROSTAT EB TJ GWh'!$I$6:$I$146,0),MATCH(AU$7,'EUROSTAT EB TJ GWh'!$J$5:$CC$5,0))*$O19+INDEX('EUROSTAT EB TJ GWh'!$J$6:$CC$146,MATCH($L19,'EUROSTAT EB TJ GWh'!$I$6:$I$146,0),MATCH(AU$7,'EUROSTAT EB TJ GWh'!$J$5:$CC$5,0))*$M19+INDEX('EUROSTAT EB TJ GWh'!$J$6:$CC$146,MATCH($J19,'EUROSTAT EB TJ GWh'!$I$6:$I$146,0),MATCH(AU$7,'EUROSTAT EB TJ GWh'!$J$5:$CC$5,0))*$K19+INDEX('EUROSTAT EB TJ GWh'!$J$6:$CC$146,MATCH($H19,'EUROSTAT EB TJ GWh'!$I$6:$I$146,0),MATCH(AU$7,'EUROSTAT EB TJ GWh'!$J$5:$CC$5,0))*$I19+INDEX('EUROSTAT EB TJ GWh'!$J$6:$CC$146,MATCH($F19,'EUROSTAT EB TJ GWh'!$I$6:$I$146,0),MATCH(AU$7,'EUROSTAT EB TJ GWh'!$J$5:$CC$5,0))*$G19+INDEX('EUROSTAT EB TJ GWh'!$J$6:$CC$146,MATCH($D19,'EUROSTAT EB TJ GWh'!$I$6:$I$146,0),MATCH(AU$7,'EUROSTAT EB TJ GWh'!$J$5:$CC$5,0))*$E19</f>
        <v>-1772.4817800000019</v>
      </c>
      <c r="AV19">
        <f>INDEX('EUROSTAT EB TJ GWh'!$J$6:$CC$146,MATCH($V19,'EUROSTAT EB TJ GWh'!$I$6:$I$146,0),MATCH(AV$7,'EUROSTAT EB TJ GWh'!$J$5:$CC$5,0))*$W19+INDEX('EUROSTAT EB TJ GWh'!$J$6:$CC$146,MATCH($T19,'EUROSTAT EB TJ GWh'!$I$6:$I$146,0),MATCH(AV$7,'EUROSTAT EB TJ GWh'!$J$5:$CC$5,0))*$U19+INDEX('EUROSTAT EB TJ GWh'!$J$6:$CC$146,MATCH($R19,'EUROSTAT EB TJ GWh'!$I$6:$I$146,0),MATCH(AV$7,'EUROSTAT EB TJ GWh'!$J$5:$CC$5,0))*$S19+INDEX('EUROSTAT EB TJ GWh'!$J$6:$CC$146,MATCH($P19,'EUROSTAT EB TJ GWh'!$I$6:$I$146,0),MATCH(AV$7,'EUROSTAT EB TJ GWh'!$J$5:$CC$5,0))*$Q19+INDEX('EUROSTAT EB TJ GWh'!$J$6:$CC$146,MATCH($N19,'EUROSTAT EB TJ GWh'!$I$6:$I$146,0),MATCH(AV$7,'EUROSTAT EB TJ GWh'!$J$5:$CC$5,0))*$O19+INDEX('EUROSTAT EB TJ GWh'!$J$6:$CC$146,MATCH($L19,'EUROSTAT EB TJ GWh'!$I$6:$I$146,0),MATCH(AV$7,'EUROSTAT EB TJ GWh'!$J$5:$CC$5,0))*$M19+INDEX('EUROSTAT EB TJ GWh'!$J$6:$CC$146,MATCH($J19,'EUROSTAT EB TJ GWh'!$I$6:$I$146,0),MATCH(AV$7,'EUROSTAT EB TJ GWh'!$J$5:$CC$5,0))*$K19+INDEX('EUROSTAT EB TJ GWh'!$J$6:$CC$146,MATCH($H19,'EUROSTAT EB TJ GWh'!$I$6:$I$146,0),MATCH(AV$7,'EUROSTAT EB TJ GWh'!$J$5:$CC$5,0))*$I19+INDEX('EUROSTAT EB TJ GWh'!$J$6:$CC$146,MATCH($F19,'EUROSTAT EB TJ GWh'!$I$6:$I$146,0),MATCH(AV$7,'EUROSTAT EB TJ GWh'!$J$5:$CC$5,0))*$G19+INDEX('EUROSTAT EB TJ GWh'!$J$6:$CC$146,MATCH($D19,'EUROSTAT EB TJ GWh'!$I$6:$I$146,0),MATCH(AV$7,'EUROSTAT EB TJ GWh'!$J$5:$CC$5,0))*$E19</f>
        <v>0</v>
      </c>
      <c r="AW19">
        <f>INDEX('EUROSTAT EB TJ GWh'!$J$6:$CC$146,MATCH($V19,'EUROSTAT EB TJ GWh'!$I$6:$I$146,0),MATCH(AW$7,'EUROSTAT EB TJ GWh'!$J$5:$CC$5,0))*$W19+INDEX('EUROSTAT EB TJ GWh'!$J$6:$CC$146,MATCH($T19,'EUROSTAT EB TJ GWh'!$I$6:$I$146,0),MATCH(AW$7,'EUROSTAT EB TJ GWh'!$J$5:$CC$5,0))*$U19+INDEX('EUROSTAT EB TJ GWh'!$J$6:$CC$146,MATCH($R19,'EUROSTAT EB TJ GWh'!$I$6:$I$146,0),MATCH(AW$7,'EUROSTAT EB TJ GWh'!$J$5:$CC$5,0))*$S19+INDEX('EUROSTAT EB TJ GWh'!$J$6:$CC$146,MATCH($P19,'EUROSTAT EB TJ GWh'!$I$6:$I$146,0),MATCH(AW$7,'EUROSTAT EB TJ GWh'!$J$5:$CC$5,0))*$Q19+INDEX('EUROSTAT EB TJ GWh'!$J$6:$CC$146,MATCH($N19,'EUROSTAT EB TJ GWh'!$I$6:$I$146,0),MATCH(AW$7,'EUROSTAT EB TJ GWh'!$J$5:$CC$5,0))*$O19+INDEX('EUROSTAT EB TJ GWh'!$J$6:$CC$146,MATCH($L19,'EUROSTAT EB TJ GWh'!$I$6:$I$146,0),MATCH(AW$7,'EUROSTAT EB TJ GWh'!$J$5:$CC$5,0))*$M19+INDEX('EUROSTAT EB TJ GWh'!$J$6:$CC$146,MATCH($J19,'EUROSTAT EB TJ GWh'!$I$6:$I$146,0),MATCH(AW$7,'EUROSTAT EB TJ GWh'!$J$5:$CC$5,0))*$K19+INDEX('EUROSTAT EB TJ GWh'!$J$6:$CC$146,MATCH($H19,'EUROSTAT EB TJ GWh'!$I$6:$I$146,0),MATCH(AW$7,'EUROSTAT EB TJ GWh'!$J$5:$CC$5,0))*$I19+INDEX('EUROSTAT EB TJ GWh'!$J$6:$CC$146,MATCH($F19,'EUROSTAT EB TJ GWh'!$I$6:$I$146,0),MATCH(AW$7,'EUROSTAT EB TJ GWh'!$J$5:$CC$5,0))*$G19+INDEX('EUROSTAT EB TJ GWh'!$J$6:$CC$146,MATCH($D19,'EUROSTAT EB TJ GWh'!$I$6:$I$146,0),MATCH(AW$7,'EUROSTAT EB TJ GWh'!$J$5:$CC$5,0))*$E19</f>
        <v>81219.272651999985</v>
      </c>
      <c r="AX19">
        <f>INDEX('EUROSTAT EB TJ GWh'!$J$6:$CC$146,MATCH($V19,'EUROSTAT EB TJ GWh'!$I$6:$I$146,0),MATCH(AX$7,'EUROSTAT EB TJ GWh'!$J$5:$CC$5,0))*$W19+INDEX('EUROSTAT EB TJ GWh'!$J$6:$CC$146,MATCH($T19,'EUROSTAT EB TJ GWh'!$I$6:$I$146,0),MATCH(AX$7,'EUROSTAT EB TJ GWh'!$J$5:$CC$5,0))*$U19+INDEX('EUROSTAT EB TJ GWh'!$J$6:$CC$146,MATCH($R19,'EUROSTAT EB TJ GWh'!$I$6:$I$146,0),MATCH(AX$7,'EUROSTAT EB TJ GWh'!$J$5:$CC$5,0))*$S19+INDEX('EUROSTAT EB TJ GWh'!$J$6:$CC$146,MATCH($P19,'EUROSTAT EB TJ GWh'!$I$6:$I$146,0),MATCH(AX$7,'EUROSTAT EB TJ GWh'!$J$5:$CC$5,0))*$Q19+INDEX('EUROSTAT EB TJ GWh'!$J$6:$CC$146,MATCH($N19,'EUROSTAT EB TJ GWh'!$I$6:$I$146,0),MATCH(AX$7,'EUROSTAT EB TJ GWh'!$J$5:$CC$5,0))*$O19+INDEX('EUROSTAT EB TJ GWh'!$J$6:$CC$146,MATCH($L19,'EUROSTAT EB TJ GWh'!$I$6:$I$146,0),MATCH(AX$7,'EUROSTAT EB TJ GWh'!$J$5:$CC$5,0))*$M19+INDEX('EUROSTAT EB TJ GWh'!$J$6:$CC$146,MATCH($J19,'EUROSTAT EB TJ GWh'!$I$6:$I$146,0),MATCH(AX$7,'EUROSTAT EB TJ GWh'!$J$5:$CC$5,0))*$K19+INDEX('EUROSTAT EB TJ GWh'!$J$6:$CC$146,MATCH($H19,'EUROSTAT EB TJ GWh'!$I$6:$I$146,0),MATCH(AX$7,'EUROSTAT EB TJ GWh'!$J$5:$CC$5,0))*$I19+INDEX('EUROSTAT EB TJ GWh'!$J$6:$CC$146,MATCH($F19,'EUROSTAT EB TJ GWh'!$I$6:$I$146,0),MATCH(AX$7,'EUROSTAT EB TJ GWh'!$J$5:$CC$5,0))*$G19+INDEX('EUROSTAT EB TJ GWh'!$J$6:$CC$146,MATCH($D19,'EUROSTAT EB TJ GWh'!$I$6:$I$146,0),MATCH(AX$7,'EUROSTAT EB TJ GWh'!$J$5:$CC$5,0))*$E19</f>
        <v>0</v>
      </c>
      <c r="AY19">
        <f>INDEX('EUROSTAT EB TJ GWh'!$J$6:$CC$146,MATCH($V19,'EUROSTAT EB TJ GWh'!$I$6:$I$146,0),MATCH(AY$7,'EUROSTAT EB TJ GWh'!$J$5:$CC$5,0))*$W19+INDEX('EUROSTAT EB TJ GWh'!$J$6:$CC$146,MATCH($T19,'EUROSTAT EB TJ GWh'!$I$6:$I$146,0),MATCH(AY$7,'EUROSTAT EB TJ GWh'!$J$5:$CC$5,0))*$U19+INDEX('EUROSTAT EB TJ GWh'!$J$6:$CC$146,MATCH($R19,'EUROSTAT EB TJ GWh'!$I$6:$I$146,0),MATCH(AY$7,'EUROSTAT EB TJ GWh'!$J$5:$CC$5,0))*$S19+INDEX('EUROSTAT EB TJ GWh'!$J$6:$CC$146,MATCH($P19,'EUROSTAT EB TJ GWh'!$I$6:$I$146,0),MATCH(AY$7,'EUROSTAT EB TJ GWh'!$J$5:$CC$5,0))*$Q19+INDEX('EUROSTAT EB TJ GWh'!$J$6:$CC$146,MATCH($N19,'EUROSTAT EB TJ GWh'!$I$6:$I$146,0),MATCH(AY$7,'EUROSTAT EB TJ GWh'!$J$5:$CC$5,0))*$O19+INDEX('EUROSTAT EB TJ GWh'!$J$6:$CC$146,MATCH($L19,'EUROSTAT EB TJ GWh'!$I$6:$I$146,0),MATCH(AY$7,'EUROSTAT EB TJ GWh'!$J$5:$CC$5,0))*$M19+INDEX('EUROSTAT EB TJ GWh'!$J$6:$CC$146,MATCH($J19,'EUROSTAT EB TJ GWh'!$I$6:$I$146,0),MATCH(AY$7,'EUROSTAT EB TJ GWh'!$J$5:$CC$5,0))*$K19+INDEX('EUROSTAT EB TJ GWh'!$J$6:$CC$146,MATCH($H19,'EUROSTAT EB TJ GWh'!$I$6:$I$146,0),MATCH(AY$7,'EUROSTAT EB TJ GWh'!$J$5:$CC$5,0))*$I19+INDEX('EUROSTAT EB TJ GWh'!$J$6:$CC$146,MATCH($F19,'EUROSTAT EB TJ GWh'!$I$6:$I$146,0),MATCH(AY$7,'EUROSTAT EB TJ GWh'!$J$5:$CC$5,0))*$G19+INDEX('EUROSTAT EB TJ GWh'!$J$6:$CC$146,MATCH($D19,'EUROSTAT EB TJ GWh'!$I$6:$I$146,0),MATCH(AY$7,'EUROSTAT EB TJ GWh'!$J$5:$CC$5,0))*$E19</f>
        <v>38652.663203999989</v>
      </c>
      <c r="AZ19">
        <f>INDEX('EUROSTAT EB TJ GWh'!$J$6:$CC$146,MATCH($V19,'EUROSTAT EB TJ GWh'!$I$6:$I$146,0),MATCH(AZ$7,'EUROSTAT EB TJ GWh'!$J$5:$CC$5,0))*$W19+INDEX('EUROSTAT EB TJ GWh'!$J$6:$CC$146,MATCH($T19,'EUROSTAT EB TJ GWh'!$I$6:$I$146,0),MATCH(AZ$7,'EUROSTAT EB TJ GWh'!$J$5:$CC$5,0))*$U19+INDEX('EUROSTAT EB TJ GWh'!$J$6:$CC$146,MATCH($R19,'EUROSTAT EB TJ GWh'!$I$6:$I$146,0),MATCH(AZ$7,'EUROSTAT EB TJ GWh'!$J$5:$CC$5,0))*$S19+INDEX('EUROSTAT EB TJ GWh'!$J$6:$CC$146,MATCH($P19,'EUROSTAT EB TJ GWh'!$I$6:$I$146,0),MATCH(AZ$7,'EUROSTAT EB TJ GWh'!$J$5:$CC$5,0))*$Q19+INDEX('EUROSTAT EB TJ GWh'!$J$6:$CC$146,MATCH($N19,'EUROSTAT EB TJ GWh'!$I$6:$I$146,0),MATCH(AZ$7,'EUROSTAT EB TJ GWh'!$J$5:$CC$5,0))*$O19+INDEX('EUROSTAT EB TJ GWh'!$J$6:$CC$146,MATCH($L19,'EUROSTAT EB TJ GWh'!$I$6:$I$146,0),MATCH(AZ$7,'EUROSTAT EB TJ GWh'!$J$5:$CC$5,0))*$M19+INDEX('EUROSTAT EB TJ GWh'!$J$6:$CC$146,MATCH($J19,'EUROSTAT EB TJ GWh'!$I$6:$I$146,0),MATCH(AZ$7,'EUROSTAT EB TJ GWh'!$J$5:$CC$5,0))*$K19+INDEX('EUROSTAT EB TJ GWh'!$J$6:$CC$146,MATCH($H19,'EUROSTAT EB TJ GWh'!$I$6:$I$146,0),MATCH(AZ$7,'EUROSTAT EB TJ GWh'!$J$5:$CC$5,0))*$I19+INDEX('EUROSTAT EB TJ GWh'!$J$6:$CC$146,MATCH($F19,'EUROSTAT EB TJ GWh'!$I$6:$I$146,0),MATCH(AZ$7,'EUROSTAT EB TJ GWh'!$J$5:$CC$5,0))*$G19+INDEX('EUROSTAT EB TJ GWh'!$J$6:$CC$146,MATCH($D19,'EUROSTAT EB TJ GWh'!$I$6:$I$146,0),MATCH(AZ$7,'EUROSTAT EB TJ GWh'!$J$5:$CC$5,0))*$E19</f>
        <v>172958.50832400002</v>
      </c>
      <c r="BA19">
        <f>INDEX('EUROSTAT EB TJ GWh'!$J$6:$CC$146,MATCH($V19,'EUROSTAT EB TJ GWh'!$I$6:$I$146,0),MATCH(BA$7,'EUROSTAT EB TJ GWh'!$J$5:$CC$5,0))*$W19+INDEX('EUROSTAT EB TJ GWh'!$J$6:$CC$146,MATCH($T19,'EUROSTAT EB TJ GWh'!$I$6:$I$146,0),MATCH(BA$7,'EUROSTAT EB TJ GWh'!$J$5:$CC$5,0))*$U19+INDEX('EUROSTAT EB TJ GWh'!$J$6:$CC$146,MATCH($R19,'EUROSTAT EB TJ GWh'!$I$6:$I$146,0),MATCH(BA$7,'EUROSTAT EB TJ GWh'!$J$5:$CC$5,0))*$S19+INDEX('EUROSTAT EB TJ GWh'!$J$6:$CC$146,MATCH($P19,'EUROSTAT EB TJ GWh'!$I$6:$I$146,0),MATCH(BA$7,'EUROSTAT EB TJ GWh'!$J$5:$CC$5,0))*$Q19+INDEX('EUROSTAT EB TJ GWh'!$J$6:$CC$146,MATCH($N19,'EUROSTAT EB TJ GWh'!$I$6:$I$146,0),MATCH(BA$7,'EUROSTAT EB TJ GWh'!$J$5:$CC$5,0))*$O19+INDEX('EUROSTAT EB TJ GWh'!$J$6:$CC$146,MATCH($L19,'EUROSTAT EB TJ GWh'!$I$6:$I$146,0),MATCH(BA$7,'EUROSTAT EB TJ GWh'!$J$5:$CC$5,0))*$M19+INDEX('EUROSTAT EB TJ GWh'!$J$6:$CC$146,MATCH($J19,'EUROSTAT EB TJ GWh'!$I$6:$I$146,0),MATCH(BA$7,'EUROSTAT EB TJ GWh'!$J$5:$CC$5,0))*$K19+INDEX('EUROSTAT EB TJ GWh'!$J$6:$CC$146,MATCH($H19,'EUROSTAT EB TJ GWh'!$I$6:$I$146,0),MATCH(BA$7,'EUROSTAT EB TJ GWh'!$J$5:$CC$5,0))*$I19+INDEX('EUROSTAT EB TJ GWh'!$J$6:$CC$146,MATCH($F19,'EUROSTAT EB TJ GWh'!$I$6:$I$146,0),MATCH(BA$7,'EUROSTAT EB TJ GWh'!$J$5:$CC$5,0))*$G19+INDEX('EUROSTAT EB TJ GWh'!$J$6:$CC$146,MATCH($D19,'EUROSTAT EB TJ GWh'!$I$6:$I$146,0),MATCH(BA$7,'EUROSTAT EB TJ GWh'!$J$5:$CC$5,0))*$E19</f>
        <v>2243.4967799999995</v>
      </c>
      <c r="BB19">
        <f>INDEX('EUROSTAT EB TJ GWh'!$J$6:$CC$146,MATCH($V19,'EUROSTAT EB TJ GWh'!$I$6:$I$146,0),MATCH(BB$7,'EUROSTAT EB TJ GWh'!$J$5:$CC$5,0))*$W19+INDEX('EUROSTAT EB TJ GWh'!$J$6:$CC$146,MATCH($T19,'EUROSTAT EB TJ GWh'!$I$6:$I$146,0),MATCH(BB$7,'EUROSTAT EB TJ GWh'!$J$5:$CC$5,0))*$U19+INDEX('EUROSTAT EB TJ GWh'!$J$6:$CC$146,MATCH($R19,'EUROSTAT EB TJ GWh'!$I$6:$I$146,0),MATCH(BB$7,'EUROSTAT EB TJ GWh'!$J$5:$CC$5,0))*$S19+INDEX('EUROSTAT EB TJ GWh'!$J$6:$CC$146,MATCH($P19,'EUROSTAT EB TJ GWh'!$I$6:$I$146,0),MATCH(BB$7,'EUROSTAT EB TJ GWh'!$J$5:$CC$5,0))*$Q19+INDEX('EUROSTAT EB TJ GWh'!$J$6:$CC$146,MATCH($N19,'EUROSTAT EB TJ GWh'!$I$6:$I$146,0),MATCH(BB$7,'EUROSTAT EB TJ GWh'!$J$5:$CC$5,0))*$O19+INDEX('EUROSTAT EB TJ GWh'!$J$6:$CC$146,MATCH($L19,'EUROSTAT EB TJ GWh'!$I$6:$I$146,0),MATCH(BB$7,'EUROSTAT EB TJ GWh'!$J$5:$CC$5,0))*$M19+INDEX('EUROSTAT EB TJ GWh'!$J$6:$CC$146,MATCH($J19,'EUROSTAT EB TJ GWh'!$I$6:$I$146,0),MATCH(BB$7,'EUROSTAT EB TJ GWh'!$J$5:$CC$5,0))*$K19+INDEX('EUROSTAT EB TJ GWh'!$J$6:$CC$146,MATCH($H19,'EUROSTAT EB TJ GWh'!$I$6:$I$146,0),MATCH(BB$7,'EUROSTAT EB TJ GWh'!$J$5:$CC$5,0))*$I19+INDEX('EUROSTAT EB TJ GWh'!$J$6:$CC$146,MATCH($F19,'EUROSTAT EB TJ GWh'!$I$6:$I$146,0),MATCH(BB$7,'EUROSTAT EB TJ GWh'!$J$5:$CC$5,0))*$G19+INDEX('EUROSTAT EB TJ GWh'!$J$6:$CC$146,MATCH($D19,'EUROSTAT EB TJ GWh'!$I$6:$I$146,0),MATCH(BB$7,'EUROSTAT EB TJ GWh'!$J$5:$CC$5,0))*$E19</f>
        <v>0</v>
      </c>
      <c r="BC19">
        <f>INDEX('EUROSTAT EB TJ GWh'!$J$6:$CC$146,MATCH($V19,'EUROSTAT EB TJ GWh'!$I$6:$I$146,0),MATCH(BC$7,'EUROSTAT EB TJ GWh'!$J$5:$CC$5,0))*$W19+INDEX('EUROSTAT EB TJ GWh'!$J$6:$CC$146,MATCH($T19,'EUROSTAT EB TJ GWh'!$I$6:$I$146,0),MATCH(BC$7,'EUROSTAT EB TJ GWh'!$J$5:$CC$5,0))*$U19+INDEX('EUROSTAT EB TJ GWh'!$J$6:$CC$146,MATCH($R19,'EUROSTAT EB TJ GWh'!$I$6:$I$146,0),MATCH(BC$7,'EUROSTAT EB TJ GWh'!$J$5:$CC$5,0))*$S19+INDEX('EUROSTAT EB TJ GWh'!$J$6:$CC$146,MATCH($P19,'EUROSTAT EB TJ GWh'!$I$6:$I$146,0),MATCH(BC$7,'EUROSTAT EB TJ GWh'!$J$5:$CC$5,0))*$Q19+INDEX('EUROSTAT EB TJ GWh'!$J$6:$CC$146,MATCH($N19,'EUROSTAT EB TJ GWh'!$I$6:$I$146,0),MATCH(BC$7,'EUROSTAT EB TJ GWh'!$J$5:$CC$5,0))*$O19+INDEX('EUROSTAT EB TJ GWh'!$J$6:$CC$146,MATCH($L19,'EUROSTAT EB TJ GWh'!$I$6:$I$146,0),MATCH(BC$7,'EUROSTAT EB TJ GWh'!$J$5:$CC$5,0))*$M19+INDEX('EUROSTAT EB TJ GWh'!$J$6:$CC$146,MATCH($J19,'EUROSTAT EB TJ GWh'!$I$6:$I$146,0),MATCH(BC$7,'EUROSTAT EB TJ GWh'!$J$5:$CC$5,0))*$K19+INDEX('EUROSTAT EB TJ GWh'!$J$6:$CC$146,MATCH($H19,'EUROSTAT EB TJ GWh'!$I$6:$I$146,0),MATCH(BC$7,'EUROSTAT EB TJ GWh'!$J$5:$CC$5,0))*$I19+INDEX('EUROSTAT EB TJ GWh'!$J$6:$CC$146,MATCH($F19,'EUROSTAT EB TJ GWh'!$I$6:$I$146,0),MATCH(BC$7,'EUROSTAT EB TJ GWh'!$J$5:$CC$5,0))*$G19+INDEX('EUROSTAT EB TJ GWh'!$J$6:$CC$146,MATCH($D19,'EUROSTAT EB TJ GWh'!$I$6:$I$146,0),MATCH(BC$7,'EUROSTAT EB TJ GWh'!$J$5:$CC$5,0))*$E19</f>
        <v>381000.26538000006</v>
      </c>
      <c r="BD19">
        <f>INDEX('EUROSTAT EB TJ GWh'!$J$6:$CC$146,MATCH($V19,'EUROSTAT EB TJ GWh'!$I$6:$I$146,0),MATCH(BD$7,'EUROSTAT EB TJ GWh'!$J$5:$CC$5,0))*$W19+INDEX('EUROSTAT EB TJ GWh'!$J$6:$CC$146,MATCH($T19,'EUROSTAT EB TJ GWh'!$I$6:$I$146,0),MATCH(BD$7,'EUROSTAT EB TJ GWh'!$J$5:$CC$5,0))*$U19+INDEX('EUROSTAT EB TJ GWh'!$J$6:$CC$146,MATCH($R19,'EUROSTAT EB TJ GWh'!$I$6:$I$146,0),MATCH(BD$7,'EUROSTAT EB TJ GWh'!$J$5:$CC$5,0))*$S19+INDEX('EUROSTAT EB TJ GWh'!$J$6:$CC$146,MATCH($P19,'EUROSTAT EB TJ GWh'!$I$6:$I$146,0),MATCH(BD$7,'EUROSTAT EB TJ GWh'!$J$5:$CC$5,0))*$Q19+INDEX('EUROSTAT EB TJ GWh'!$J$6:$CC$146,MATCH($N19,'EUROSTAT EB TJ GWh'!$I$6:$I$146,0),MATCH(BD$7,'EUROSTAT EB TJ GWh'!$J$5:$CC$5,0))*$O19+INDEX('EUROSTAT EB TJ GWh'!$J$6:$CC$146,MATCH($L19,'EUROSTAT EB TJ GWh'!$I$6:$I$146,0),MATCH(BD$7,'EUROSTAT EB TJ GWh'!$J$5:$CC$5,0))*$M19+INDEX('EUROSTAT EB TJ GWh'!$J$6:$CC$146,MATCH($J19,'EUROSTAT EB TJ GWh'!$I$6:$I$146,0),MATCH(BD$7,'EUROSTAT EB TJ GWh'!$J$5:$CC$5,0))*$K19+INDEX('EUROSTAT EB TJ GWh'!$J$6:$CC$146,MATCH($H19,'EUROSTAT EB TJ GWh'!$I$6:$I$146,0),MATCH(BD$7,'EUROSTAT EB TJ GWh'!$J$5:$CC$5,0))*$I19+INDEX('EUROSTAT EB TJ GWh'!$J$6:$CC$146,MATCH($F19,'EUROSTAT EB TJ GWh'!$I$6:$I$146,0),MATCH(BD$7,'EUROSTAT EB TJ GWh'!$J$5:$CC$5,0))*$G19+INDEX('EUROSTAT EB TJ GWh'!$J$6:$CC$146,MATCH($D19,'EUROSTAT EB TJ GWh'!$I$6:$I$146,0),MATCH(BD$7,'EUROSTAT EB TJ GWh'!$J$5:$CC$5,0))*$E19</f>
        <v>12448.444968</v>
      </c>
      <c r="BE19">
        <f>INDEX('EUROSTAT EB TJ GWh'!$J$6:$CC$146,MATCH($V19,'EUROSTAT EB TJ GWh'!$I$6:$I$146,0),MATCH(BE$7,'EUROSTAT EB TJ GWh'!$J$5:$CC$5,0))*$W19+INDEX('EUROSTAT EB TJ GWh'!$J$6:$CC$146,MATCH($T19,'EUROSTAT EB TJ GWh'!$I$6:$I$146,0),MATCH(BE$7,'EUROSTAT EB TJ GWh'!$J$5:$CC$5,0))*$U19+INDEX('EUROSTAT EB TJ GWh'!$J$6:$CC$146,MATCH($R19,'EUROSTAT EB TJ GWh'!$I$6:$I$146,0),MATCH(BE$7,'EUROSTAT EB TJ GWh'!$J$5:$CC$5,0))*$S19+INDEX('EUROSTAT EB TJ GWh'!$J$6:$CC$146,MATCH($P19,'EUROSTAT EB TJ GWh'!$I$6:$I$146,0),MATCH(BE$7,'EUROSTAT EB TJ GWh'!$J$5:$CC$5,0))*$Q19+INDEX('EUROSTAT EB TJ GWh'!$J$6:$CC$146,MATCH($N19,'EUROSTAT EB TJ GWh'!$I$6:$I$146,0),MATCH(BE$7,'EUROSTAT EB TJ GWh'!$J$5:$CC$5,0))*$O19+INDEX('EUROSTAT EB TJ GWh'!$J$6:$CC$146,MATCH($L19,'EUROSTAT EB TJ GWh'!$I$6:$I$146,0),MATCH(BE$7,'EUROSTAT EB TJ GWh'!$J$5:$CC$5,0))*$M19+INDEX('EUROSTAT EB TJ GWh'!$J$6:$CC$146,MATCH($J19,'EUROSTAT EB TJ GWh'!$I$6:$I$146,0),MATCH(BE$7,'EUROSTAT EB TJ GWh'!$J$5:$CC$5,0))*$K19+INDEX('EUROSTAT EB TJ GWh'!$J$6:$CC$146,MATCH($H19,'EUROSTAT EB TJ GWh'!$I$6:$I$146,0),MATCH(BE$7,'EUROSTAT EB TJ GWh'!$J$5:$CC$5,0))*$I19+INDEX('EUROSTAT EB TJ GWh'!$J$6:$CC$146,MATCH($F19,'EUROSTAT EB TJ GWh'!$I$6:$I$146,0),MATCH(BE$7,'EUROSTAT EB TJ GWh'!$J$5:$CC$5,0))*$G19+INDEX('EUROSTAT EB TJ GWh'!$J$6:$CC$146,MATCH($D19,'EUROSTAT EB TJ GWh'!$I$6:$I$146,0),MATCH(BE$7,'EUROSTAT EB TJ GWh'!$J$5:$CC$5,0))*$E19</f>
        <v>886604.7229200002</v>
      </c>
      <c r="BF19">
        <f>INDEX('EUROSTAT EB TJ GWh'!$J$6:$CC$146,MATCH($V19,'EUROSTAT EB TJ GWh'!$I$6:$I$146,0),MATCH(BF$7,'EUROSTAT EB TJ GWh'!$J$5:$CC$5,0))*$W19+INDEX('EUROSTAT EB TJ GWh'!$J$6:$CC$146,MATCH($T19,'EUROSTAT EB TJ GWh'!$I$6:$I$146,0),MATCH(BF$7,'EUROSTAT EB TJ GWh'!$J$5:$CC$5,0))*$U19+INDEX('EUROSTAT EB TJ GWh'!$J$6:$CC$146,MATCH($R19,'EUROSTAT EB TJ GWh'!$I$6:$I$146,0),MATCH(BF$7,'EUROSTAT EB TJ GWh'!$J$5:$CC$5,0))*$S19+INDEX('EUROSTAT EB TJ GWh'!$J$6:$CC$146,MATCH($P19,'EUROSTAT EB TJ GWh'!$I$6:$I$146,0),MATCH(BF$7,'EUROSTAT EB TJ GWh'!$J$5:$CC$5,0))*$Q19+INDEX('EUROSTAT EB TJ GWh'!$J$6:$CC$146,MATCH($N19,'EUROSTAT EB TJ GWh'!$I$6:$I$146,0),MATCH(BF$7,'EUROSTAT EB TJ GWh'!$J$5:$CC$5,0))*$O19+INDEX('EUROSTAT EB TJ GWh'!$J$6:$CC$146,MATCH($L19,'EUROSTAT EB TJ GWh'!$I$6:$I$146,0),MATCH(BF$7,'EUROSTAT EB TJ GWh'!$J$5:$CC$5,0))*$M19+INDEX('EUROSTAT EB TJ GWh'!$J$6:$CC$146,MATCH($J19,'EUROSTAT EB TJ GWh'!$I$6:$I$146,0),MATCH(BF$7,'EUROSTAT EB TJ GWh'!$J$5:$CC$5,0))*$K19+INDEX('EUROSTAT EB TJ GWh'!$J$6:$CC$146,MATCH($H19,'EUROSTAT EB TJ GWh'!$I$6:$I$146,0),MATCH(BF$7,'EUROSTAT EB TJ GWh'!$J$5:$CC$5,0))*$I19+INDEX('EUROSTAT EB TJ GWh'!$J$6:$CC$146,MATCH($F19,'EUROSTAT EB TJ GWh'!$I$6:$I$146,0),MATCH(BF$7,'EUROSTAT EB TJ GWh'!$J$5:$CC$5,0))*$G19+INDEX('EUROSTAT EB TJ GWh'!$J$6:$CC$146,MATCH($D19,'EUROSTAT EB TJ GWh'!$I$6:$I$146,0),MATCH(BF$7,'EUROSTAT EB TJ GWh'!$J$5:$CC$5,0))*$E19</f>
        <v>365277.07292399998</v>
      </c>
      <c r="BG19">
        <f>INDEX('EUROSTAT EB TJ GWh'!$J$6:$CC$146,MATCH($V19,'EUROSTAT EB TJ GWh'!$I$6:$I$146,0),MATCH(BG$7,'EUROSTAT EB TJ GWh'!$J$5:$CC$5,0))*$W19+INDEX('EUROSTAT EB TJ GWh'!$J$6:$CC$146,MATCH($T19,'EUROSTAT EB TJ GWh'!$I$6:$I$146,0),MATCH(BG$7,'EUROSTAT EB TJ GWh'!$J$5:$CC$5,0))*$U19+INDEX('EUROSTAT EB TJ GWh'!$J$6:$CC$146,MATCH($R19,'EUROSTAT EB TJ GWh'!$I$6:$I$146,0),MATCH(BG$7,'EUROSTAT EB TJ GWh'!$J$5:$CC$5,0))*$S19+INDEX('EUROSTAT EB TJ GWh'!$J$6:$CC$146,MATCH($P19,'EUROSTAT EB TJ GWh'!$I$6:$I$146,0),MATCH(BG$7,'EUROSTAT EB TJ GWh'!$J$5:$CC$5,0))*$Q19+INDEX('EUROSTAT EB TJ GWh'!$J$6:$CC$146,MATCH($N19,'EUROSTAT EB TJ GWh'!$I$6:$I$146,0),MATCH(BG$7,'EUROSTAT EB TJ GWh'!$J$5:$CC$5,0))*$O19+INDEX('EUROSTAT EB TJ GWh'!$J$6:$CC$146,MATCH($L19,'EUROSTAT EB TJ GWh'!$I$6:$I$146,0),MATCH(BG$7,'EUROSTAT EB TJ GWh'!$J$5:$CC$5,0))*$M19+INDEX('EUROSTAT EB TJ GWh'!$J$6:$CC$146,MATCH($J19,'EUROSTAT EB TJ GWh'!$I$6:$I$146,0),MATCH(BG$7,'EUROSTAT EB TJ GWh'!$J$5:$CC$5,0))*$K19+INDEX('EUROSTAT EB TJ GWh'!$J$6:$CC$146,MATCH($H19,'EUROSTAT EB TJ GWh'!$I$6:$I$146,0),MATCH(BG$7,'EUROSTAT EB TJ GWh'!$J$5:$CC$5,0))*$I19+INDEX('EUROSTAT EB TJ GWh'!$J$6:$CC$146,MATCH($F19,'EUROSTAT EB TJ GWh'!$I$6:$I$146,0),MATCH(BG$7,'EUROSTAT EB TJ GWh'!$J$5:$CC$5,0))*$G19+INDEX('EUROSTAT EB TJ GWh'!$J$6:$CC$146,MATCH($D19,'EUROSTAT EB TJ GWh'!$I$6:$I$146,0),MATCH(BG$7,'EUROSTAT EB TJ GWh'!$J$5:$CC$5,0))*$E19</f>
        <v>411321.5315279999</v>
      </c>
      <c r="BH19">
        <f>INDEX('EUROSTAT EB TJ GWh'!$J$6:$CC$146,MATCH($V19,'EUROSTAT EB TJ GWh'!$I$6:$I$146,0),MATCH(BH$7,'EUROSTAT EB TJ GWh'!$J$5:$CC$5,0))*$W19+INDEX('EUROSTAT EB TJ GWh'!$J$6:$CC$146,MATCH($T19,'EUROSTAT EB TJ GWh'!$I$6:$I$146,0),MATCH(BH$7,'EUROSTAT EB TJ GWh'!$J$5:$CC$5,0))*$U19+INDEX('EUROSTAT EB TJ GWh'!$J$6:$CC$146,MATCH($R19,'EUROSTAT EB TJ GWh'!$I$6:$I$146,0),MATCH(BH$7,'EUROSTAT EB TJ GWh'!$J$5:$CC$5,0))*$S19+INDEX('EUROSTAT EB TJ GWh'!$J$6:$CC$146,MATCH($P19,'EUROSTAT EB TJ GWh'!$I$6:$I$146,0),MATCH(BH$7,'EUROSTAT EB TJ GWh'!$J$5:$CC$5,0))*$Q19+INDEX('EUROSTAT EB TJ GWh'!$J$6:$CC$146,MATCH($N19,'EUROSTAT EB TJ GWh'!$I$6:$I$146,0),MATCH(BH$7,'EUROSTAT EB TJ GWh'!$J$5:$CC$5,0))*$O19+INDEX('EUROSTAT EB TJ GWh'!$J$6:$CC$146,MATCH($L19,'EUROSTAT EB TJ GWh'!$I$6:$I$146,0),MATCH(BH$7,'EUROSTAT EB TJ GWh'!$J$5:$CC$5,0))*$M19+INDEX('EUROSTAT EB TJ GWh'!$J$6:$CC$146,MATCH($J19,'EUROSTAT EB TJ GWh'!$I$6:$I$146,0),MATCH(BH$7,'EUROSTAT EB TJ GWh'!$J$5:$CC$5,0))*$K19+INDEX('EUROSTAT EB TJ GWh'!$J$6:$CC$146,MATCH($H19,'EUROSTAT EB TJ GWh'!$I$6:$I$146,0),MATCH(BH$7,'EUROSTAT EB TJ GWh'!$J$5:$CC$5,0))*$I19+INDEX('EUROSTAT EB TJ GWh'!$J$6:$CC$146,MATCH($F19,'EUROSTAT EB TJ GWh'!$I$6:$I$146,0),MATCH(BH$7,'EUROSTAT EB TJ GWh'!$J$5:$CC$5,0))*$G19+INDEX('EUROSTAT EB TJ GWh'!$J$6:$CC$146,MATCH($D19,'EUROSTAT EB TJ GWh'!$I$6:$I$146,0),MATCH(BH$7,'EUROSTAT EB TJ GWh'!$J$5:$CC$5,0))*$E19</f>
        <v>3561.8363639999916</v>
      </c>
      <c r="BI19">
        <f>INDEX('EUROSTAT EB TJ GWh'!$J$6:$CC$146,MATCH($V19,'EUROSTAT EB TJ GWh'!$I$6:$I$146,0),MATCH(BI$7,'EUROSTAT EB TJ GWh'!$J$5:$CC$5,0))*$W19+INDEX('EUROSTAT EB TJ GWh'!$J$6:$CC$146,MATCH($T19,'EUROSTAT EB TJ GWh'!$I$6:$I$146,0),MATCH(BI$7,'EUROSTAT EB TJ GWh'!$J$5:$CC$5,0))*$U19+INDEX('EUROSTAT EB TJ GWh'!$J$6:$CC$146,MATCH($R19,'EUROSTAT EB TJ GWh'!$I$6:$I$146,0),MATCH(BI$7,'EUROSTAT EB TJ GWh'!$J$5:$CC$5,0))*$S19+INDEX('EUROSTAT EB TJ GWh'!$J$6:$CC$146,MATCH($P19,'EUROSTAT EB TJ GWh'!$I$6:$I$146,0),MATCH(BI$7,'EUROSTAT EB TJ GWh'!$J$5:$CC$5,0))*$Q19+INDEX('EUROSTAT EB TJ GWh'!$J$6:$CC$146,MATCH($N19,'EUROSTAT EB TJ GWh'!$I$6:$I$146,0),MATCH(BI$7,'EUROSTAT EB TJ GWh'!$J$5:$CC$5,0))*$O19+INDEX('EUROSTAT EB TJ GWh'!$J$6:$CC$146,MATCH($L19,'EUROSTAT EB TJ GWh'!$I$6:$I$146,0),MATCH(BI$7,'EUROSTAT EB TJ GWh'!$J$5:$CC$5,0))*$M19+INDEX('EUROSTAT EB TJ GWh'!$J$6:$CC$146,MATCH($J19,'EUROSTAT EB TJ GWh'!$I$6:$I$146,0),MATCH(BI$7,'EUROSTAT EB TJ GWh'!$J$5:$CC$5,0))*$K19+INDEX('EUROSTAT EB TJ GWh'!$J$6:$CC$146,MATCH($H19,'EUROSTAT EB TJ GWh'!$I$6:$I$146,0),MATCH(BI$7,'EUROSTAT EB TJ GWh'!$J$5:$CC$5,0))*$I19+INDEX('EUROSTAT EB TJ GWh'!$J$6:$CC$146,MATCH($F19,'EUROSTAT EB TJ GWh'!$I$6:$I$146,0),MATCH(BI$7,'EUROSTAT EB TJ GWh'!$J$5:$CC$5,0))*$G19+INDEX('EUROSTAT EB TJ GWh'!$J$6:$CC$146,MATCH($D19,'EUROSTAT EB TJ GWh'!$I$6:$I$146,0),MATCH(BI$7,'EUROSTAT EB TJ GWh'!$J$5:$CC$5,0))*$E19</f>
        <v>23181.767316000005</v>
      </c>
      <c r="BJ19">
        <f>INDEX('EUROSTAT EB TJ GWh'!$J$6:$CC$146,MATCH($V19,'EUROSTAT EB TJ GWh'!$I$6:$I$146,0),MATCH(BJ$7,'EUROSTAT EB TJ GWh'!$J$5:$CC$5,0))*$W19+INDEX('EUROSTAT EB TJ GWh'!$J$6:$CC$146,MATCH($T19,'EUROSTAT EB TJ GWh'!$I$6:$I$146,0),MATCH(BJ$7,'EUROSTAT EB TJ GWh'!$J$5:$CC$5,0))*$U19+INDEX('EUROSTAT EB TJ GWh'!$J$6:$CC$146,MATCH($R19,'EUROSTAT EB TJ GWh'!$I$6:$I$146,0),MATCH(BJ$7,'EUROSTAT EB TJ GWh'!$J$5:$CC$5,0))*$S19+INDEX('EUROSTAT EB TJ GWh'!$J$6:$CC$146,MATCH($P19,'EUROSTAT EB TJ GWh'!$I$6:$I$146,0),MATCH(BJ$7,'EUROSTAT EB TJ GWh'!$J$5:$CC$5,0))*$Q19+INDEX('EUROSTAT EB TJ GWh'!$J$6:$CC$146,MATCH($N19,'EUROSTAT EB TJ GWh'!$I$6:$I$146,0),MATCH(BJ$7,'EUROSTAT EB TJ GWh'!$J$5:$CC$5,0))*$O19+INDEX('EUROSTAT EB TJ GWh'!$J$6:$CC$146,MATCH($L19,'EUROSTAT EB TJ GWh'!$I$6:$I$146,0),MATCH(BJ$7,'EUROSTAT EB TJ GWh'!$J$5:$CC$5,0))*$M19+INDEX('EUROSTAT EB TJ GWh'!$J$6:$CC$146,MATCH($J19,'EUROSTAT EB TJ GWh'!$I$6:$I$146,0),MATCH(BJ$7,'EUROSTAT EB TJ GWh'!$J$5:$CC$5,0))*$K19+INDEX('EUROSTAT EB TJ GWh'!$J$6:$CC$146,MATCH($H19,'EUROSTAT EB TJ GWh'!$I$6:$I$146,0),MATCH(BJ$7,'EUROSTAT EB TJ GWh'!$J$5:$CC$5,0))*$I19+INDEX('EUROSTAT EB TJ GWh'!$J$6:$CC$146,MATCH($F19,'EUROSTAT EB TJ GWh'!$I$6:$I$146,0),MATCH(BJ$7,'EUROSTAT EB TJ GWh'!$J$5:$CC$5,0))*$G19+INDEX('EUROSTAT EB TJ GWh'!$J$6:$CC$146,MATCH($D19,'EUROSTAT EB TJ GWh'!$I$6:$I$146,0),MATCH(BJ$7,'EUROSTAT EB TJ GWh'!$J$5:$CC$5,0))*$E19</f>
        <v>10558.858392</v>
      </c>
      <c r="BK19">
        <f>INDEX('EUROSTAT EB TJ GWh'!$J$6:$CC$146,MATCH($V19,'EUROSTAT EB TJ GWh'!$I$6:$I$146,0),MATCH(BK$7,'EUROSTAT EB TJ GWh'!$J$5:$CC$5,0))*$W19+INDEX('EUROSTAT EB TJ GWh'!$J$6:$CC$146,MATCH($T19,'EUROSTAT EB TJ GWh'!$I$6:$I$146,0),MATCH(BK$7,'EUROSTAT EB TJ GWh'!$J$5:$CC$5,0))*$U19+INDEX('EUROSTAT EB TJ GWh'!$J$6:$CC$146,MATCH($R19,'EUROSTAT EB TJ GWh'!$I$6:$I$146,0),MATCH(BK$7,'EUROSTAT EB TJ GWh'!$J$5:$CC$5,0))*$S19+INDEX('EUROSTAT EB TJ GWh'!$J$6:$CC$146,MATCH($P19,'EUROSTAT EB TJ GWh'!$I$6:$I$146,0),MATCH(BK$7,'EUROSTAT EB TJ GWh'!$J$5:$CC$5,0))*$Q19+INDEX('EUROSTAT EB TJ GWh'!$J$6:$CC$146,MATCH($N19,'EUROSTAT EB TJ GWh'!$I$6:$I$146,0),MATCH(BK$7,'EUROSTAT EB TJ GWh'!$J$5:$CC$5,0))*$O19+INDEX('EUROSTAT EB TJ GWh'!$J$6:$CC$146,MATCH($L19,'EUROSTAT EB TJ GWh'!$I$6:$I$146,0),MATCH(BK$7,'EUROSTAT EB TJ GWh'!$J$5:$CC$5,0))*$M19+INDEX('EUROSTAT EB TJ GWh'!$J$6:$CC$146,MATCH($J19,'EUROSTAT EB TJ GWh'!$I$6:$I$146,0),MATCH(BK$7,'EUROSTAT EB TJ GWh'!$J$5:$CC$5,0))*$K19+INDEX('EUROSTAT EB TJ GWh'!$J$6:$CC$146,MATCH($H19,'EUROSTAT EB TJ GWh'!$I$6:$I$146,0),MATCH(BK$7,'EUROSTAT EB TJ GWh'!$J$5:$CC$5,0))*$I19+INDEX('EUROSTAT EB TJ GWh'!$J$6:$CC$146,MATCH($F19,'EUROSTAT EB TJ GWh'!$I$6:$I$146,0),MATCH(BK$7,'EUROSTAT EB TJ GWh'!$J$5:$CC$5,0))*$G19+INDEX('EUROSTAT EB TJ GWh'!$J$6:$CC$146,MATCH($D19,'EUROSTAT EB TJ GWh'!$I$6:$I$146,0),MATCH(BK$7,'EUROSTAT EB TJ GWh'!$J$5:$CC$5,0))*$E19</f>
        <v>1765.9922399999998</v>
      </c>
      <c r="BL19">
        <f>INDEX('EUROSTAT EB TJ GWh'!$J$6:$CC$146,MATCH($V19,'EUROSTAT EB TJ GWh'!$I$6:$I$146,0),MATCH(BL$7,'EUROSTAT EB TJ GWh'!$J$5:$CC$5,0))*$W19+INDEX('EUROSTAT EB TJ GWh'!$J$6:$CC$146,MATCH($T19,'EUROSTAT EB TJ GWh'!$I$6:$I$146,0),MATCH(BL$7,'EUROSTAT EB TJ GWh'!$J$5:$CC$5,0))*$U19+INDEX('EUROSTAT EB TJ GWh'!$J$6:$CC$146,MATCH($R19,'EUROSTAT EB TJ GWh'!$I$6:$I$146,0),MATCH(BL$7,'EUROSTAT EB TJ GWh'!$J$5:$CC$5,0))*$S19+INDEX('EUROSTAT EB TJ GWh'!$J$6:$CC$146,MATCH($P19,'EUROSTAT EB TJ GWh'!$I$6:$I$146,0),MATCH(BL$7,'EUROSTAT EB TJ GWh'!$J$5:$CC$5,0))*$Q19+INDEX('EUROSTAT EB TJ GWh'!$J$6:$CC$146,MATCH($N19,'EUROSTAT EB TJ GWh'!$I$6:$I$146,0),MATCH(BL$7,'EUROSTAT EB TJ GWh'!$J$5:$CC$5,0))*$O19+INDEX('EUROSTAT EB TJ GWh'!$J$6:$CC$146,MATCH($L19,'EUROSTAT EB TJ GWh'!$I$6:$I$146,0),MATCH(BL$7,'EUROSTAT EB TJ GWh'!$J$5:$CC$5,0))*$M19+INDEX('EUROSTAT EB TJ GWh'!$J$6:$CC$146,MATCH($J19,'EUROSTAT EB TJ GWh'!$I$6:$I$146,0),MATCH(BL$7,'EUROSTAT EB TJ GWh'!$J$5:$CC$5,0))*$K19+INDEX('EUROSTAT EB TJ GWh'!$J$6:$CC$146,MATCH($H19,'EUROSTAT EB TJ GWh'!$I$6:$I$146,0),MATCH(BL$7,'EUROSTAT EB TJ GWh'!$J$5:$CC$5,0))*$I19+INDEX('EUROSTAT EB TJ GWh'!$J$6:$CC$146,MATCH($F19,'EUROSTAT EB TJ GWh'!$I$6:$I$146,0),MATCH(BL$7,'EUROSTAT EB TJ GWh'!$J$5:$CC$5,0))*$G19+INDEX('EUROSTAT EB TJ GWh'!$J$6:$CC$146,MATCH($D19,'EUROSTAT EB TJ GWh'!$I$6:$I$146,0),MATCH(BL$7,'EUROSTAT EB TJ GWh'!$J$5:$CC$5,0))*$E19</f>
        <v>15608.934684</v>
      </c>
      <c r="BM19">
        <f>INDEX('EUROSTAT EB TJ GWh'!$J$6:$CC$146,MATCH($V19,'EUROSTAT EB TJ GWh'!$I$6:$I$146,0),MATCH(BM$7,'EUROSTAT EB TJ GWh'!$J$5:$CC$5,0))*$W19+INDEX('EUROSTAT EB TJ GWh'!$J$6:$CC$146,MATCH($T19,'EUROSTAT EB TJ GWh'!$I$6:$I$146,0),MATCH(BM$7,'EUROSTAT EB TJ GWh'!$J$5:$CC$5,0))*$U19+INDEX('EUROSTAT EB TJ GWh'!$J$6:$CC$146,MATCH($R19,'EUROSTAT EB TJ GWh'!$I$6:$I$146,0),MATCH(BM$7,'EUROSTAT EB TJ GWh'!$J$5:$CC$5,0))*$S19+INDEX('EUROSTAT EB TJ GWh'!$J$6:$CC$146,MATCH($P19,'EUROSTAT EB TJ GWh'!$I$6:$I$146,0),MATCH(BM$7,'EUROSTAT EB TJ GWh'!$J$5:$CC$5,0))*$Q19+INDEX('EUROSTAT EB TJ GWh'!$J$6:$CC$146,MATCH($N19,'EUROSTAT EB TJ GWh'!$I$6:$I$146,0),MATCH(BM$7,'EUROSTAT EB TJ GWh'!$J$5:$CC$5,0))*$O19+INDEX('EUROSTAT EB TJ GWh'!$J$6:$CC$146,MATCH($L19,'EUROSTAT EB TJ GWh'!$I$6:$I$146,0),MATCH(BM$7,'EUROSTAT EB TJ GWh'!$J$5:$CC$5,0))*$M19+INDEX('EUROSTAT EB TJ GWh'!$J$6:$CC$146,MATCH($J19,'EUROSTAT EB TJ GWh'!$I$6:$I$146,0),MATCH(BM$7,'EUROSTAT EB TJ GWh'!$J$5:$CC$5,0))*$K19+INDEX('EUROSTAT EB TJ GWh'!$J$6:$CC$146,MATCH($H19,'EUROSTAT EB TJ GWh'!$I$6:$I$146,0),MATCH(BM$7,'EUROSTAT EB TJ GWh'!$J$5:$CC$5,0))*$I19+INDEX('EUROSTAT EB TJ GWh'!$J$6:$CC$146,MATCH($F19,'EUROSTAT EB TJ GWh'!$I$6:$I$146,0),MATCH(BM$7,'EUROSTAT EB TJ GWh'!$J$5:$CC$5,0))*$G19+INDEX('EUROSTAT EB TJ GWh'!$J$6:$CC$146,MATCH($D19,'EUROSTAT EB TJ GWh'!$I$6:$I$146,0),MATCH(BM$7,'EUROSTAT EB TJ GWh'!$J$5:$CC$5,0))*$E19</f>
        <v>96096.229092000023</v>
      </c>
      <c r="BN19">
        <f>INDEX('EUROSTAT EB TJ GWh'!$J$6:$CC$146,MATCH($V19,'EUROSTAT EB TJ GWh'!$I$6:$I$146,0),MATCH(BN$7,'EUROSTAT EB TJ GWh'!$J$5:$CC$5,0))*$W19+INDEX('EUROSTAT EB TJ GWh'!$J$6:$CC$146,MATCH($T19,'EUROSTAT EB TJ GWh'!$I$6:$I$146,0),MATCH(BN$7,'EUROSTAT EB TJ GWh'!$J$5:$CC$5,0))*$U19+INDEX('EUROSTAT EB TJ GWh'!$J$6:$CC$146,MATCH($R19,'EUROSTAT EB TJ GWh'!$I$6:$I$146,0),MATCH(BN$7,'EUROSTAT EB TJ GWh'!$J$5:$CC$5,0))*$S19+INDEX('EUROSTAT EB TJ GWh'!$J$6:$CC$146,MATCH($P19,'EUROSTAT EB TJ GWh'!$I$6:$I$146,0),MATCH(BN$7,'EUROSTAT EB TJ GWh'!$J$5:$CC$5,0))*$Q19+INDEX('EUROSTAT EB TJ GWh'!$J$6:$CC$146,MATCH($N19,'EUROSTAT EB TJ GWh'!$I$6:$I$146,0),MATCH(BN$7,'EUROSTAT EB TJ GWh'!$J$5:$CC$5,0))*$O19+INDEX('EUROSTAT EB TJ GWh'!$J$6:$CC$146,MATCH($L19,'EUROSTAT EB TJ GWh'!$I$6:$I$146,0),MATCH(BN$7,'EUROSTAT EB TJ GWh'!$J$5:$CC$5,0))*$M19+INDEX('EUROSTAT EB TJ GWh'!$J$6:$CC$146,MATCH($J19,'EUROSTAT EB TJ GWh'!$I$6:$I$146,0),MATCH(BN$7,'EUROSTAT EB TJ GWh'!$J$5:$CC$5,0))*$K19+INDEX('EUROSTAT EB TJ GWh'!$J$6:$CC$146,MATCH($H19,'EUROSTAT EB TJ GWh'!$I$6:$I$146,0),MATCH(BN$7,'EUROSTAT EB TJ GWh'!$J$5:$CC$5,0))*$I19+INDEX('EUROSTAT EB TJ GWh'!$J$6:$CC$146,MATCH($F19,'EUROSTAT EB TJ GWh'!$I$6:$I$146,0),MATCH(BN$7,'EUROSTAT EB TJ GWh'!$J$5:$CC$5,0))*$G19+INDEX('EUROSTAT EB TJ GWh'!$J$6:$CC$146,MATCH($D19,'EUROSTAT EB TJ GWh'!$I$6:$I$146,0),MATCH(BN$7,'EUROSTAT EB TJ GWh'!$J$5:$CC$5,0))*$E19</f>
        <v>0</v>
      </c>
      <c r="BO19">
        <f>INDEX('EUROSTAT EB TJ GWh'!$J$6:$CC$146,MATCH($V19,'EUROSTAT EB TJ GWh'!$I$6:$I$146,0),MATCH(BO$7,'EUROSTAT EB TJ GWh'!$J$5:$CC$5,0))*$W19+INDEX('EUROSTAT EB TJ GWh'!$J$6:$CC$146,MATCH($T19,'EUROSTAT EB TJ GWh'!$I$6:$I$146,0),MATCH(BO$7,'EUROSTAT EB TJ GWh'!$J$5:$CC$5,0))*$U19+INDEX('EUROSTAT EB TJ GWh'!$J$6:$CC$146,MATCH($R19,'EUROSTAT EB TJ GWh'!$I$6:$I$146,0),MATCH(BO$7,'EUROSTAT EB TJ GWh'!$J$5:$CC$5,0))*$S19+INDEX('EUROSTAT EB TJ GWh'!$J$6:$CC$146,MATCH($P19,'EUROSTAT EB TJ GWh'!$I$6:$I$146,0),MATCH(BO$7,'EUROSTAT EB TJ GWh'!$J$5:$CC$5,0))*$Q19+INDEX('EUROSTAT EB TJ GWh'!$J$6:$CC$146,MATCH($N19,'EUROSTAT EB TJ GWh'!$I$6:$I$146,0),MATCH(BO$7,'EUROSTAT EB TJ GWh'!$J$5:$CC$5,0))*$O19+INDEX('EUROSTAT EB TJ GWh'!$J$6:$CC$146,MATCH($L19,'EUROSTAT EB TJ GWh'!$I$6:$I$146,0),MATCH(BO$7,'EUROSTAT EB TJ GWh'!$J$5:$CC$5,0))*$M19+INDEX('EUROSTAT EB TJ GWh'!$J$6:$CC$146,MATCH($J19,'EUROSTAT EB TJ GWh'!$I$6:$I$146,0),MATCH(BO$7,'EUROSTAT EB TJ GWh'!$J$5:$CC$5,0))*$K19+INDEX('EUROSTAT EB TJ GWh'!$J$6:$CC$146,MATCH($H19,'EUROSTAT EB TJ GWh'!$I$6:$I$146,0),MATCH(BO$7,'EUROSTAT EB TJ GWh'!$J$5:$CC$5,0))*$I19+INDEX('EUROSTAT EB TJ GWh'!$J$6:$CC$146,MATCH($F19,'EUROSTAT EB TJ GWh'!$I$6:$I$146,0),MATCH(BO$7,'EUROSTAT EB TJ GWh'!$J$5:$CC$5,0))*$G19+INDEX('EUROSTAT EB TJ GWh'!$J$6:$CC$146,MATCH($D19,'EUROSTAT EB TJ GWh'!$I$6:$I$146,0),MATCH(BO$7,'EUROSTAT EB TJ GWh'!$J$5:$CC$5,0))*$E19</f>
        <v>-36643.417884000002</v>
      </c>
      <c r="BP19">
        <f>INDEX('EUROSTAT EB TJ GWh'!$J$6:$CC$146,MATCH($V19,'EUROSTAT EB TJ GWh'!$I$6:$I$146,0),MATCH(BP$7,'EUROSTAT EB TJ GWh'!$J$5:$CC$5,0))*$W19+INDEX('EUROSTAT EB TJ GWh'!$J$6:$CC$146,MATCH($T19,'EUROSTAT EB TJ GWh'!$I$6:$I$146,0),MATCH(BP$7,'EUROSTAT EB TJ GWh'!$J$5:$CC$5,0))*$U19+INDEX('EUROSTAT EB TJ GWh'!$J$6:$CC$146,MATCH($R19,'EUROSTAT EB TJ GWh'!$I$6:$I$146,0),MATCH(BP$7,'EUROSTAT EB TJ GWh'!$J$5:$CC$5,0))*$S19+INDEX('EUROSTAT EB TJ GWh'!$J$6:$CC$146,MATCH($P19,'EUROSTAT EB TJ GWh'!$I$6:$I$146,0),MATCH(BP$7,'EUROSTAT EB TJ GWh'!$J$5:$CC$5,0))*$Q19+INDEX('EUROSTAT EB TJ GWh'!$J$6:$CC$146,MATCH($N19,'EUROSTAT EB TJ GWh'!$I$6:$I$146,0),MATCH(BP$7,'EUROSTAT EB TJ GWh'!$J$5:$CC$5,0))*$O19+INDEX('EUROSTAT EB TJ GWh'!$J$6:$CC$146,MATCH($L19,'EUROSTAT EB TJ GWh'!$I$6:$I$146,0),MATCH(BP$7,'EUROSTAT EB TJ GWh'!$J$5:$CC$5,0))*$M19+INDEX('EUROSTAT EB TJ GWh'!$J$6:$CC$146,MATCH($J19,'EUROSTAT EB TJ GWh'!$I$6:$I$146,0),MATCH(BP$7,'EUROSTAT EB TJ GWh'!$J$5:$CC$5,0))*$K19+INDEX('EUROSTAT EB TJ GWh'!$J$6:$CC$146,MATCH($H19,'EUROSTAT EB TJ GWh'!$I$6:$I$146,0),MATCH(BP$7,'EUROSTAT EB TJ GWh'!$J$5:$CC$5,0))*$I19+INDEX('EUROSTAT EB TJ GWh'!$J$6:$CC$146,MATCH($F19,'EUROSTAT EB TJ GWh'!$I$6:$I$146,0),MATCH(BP$7,'EUROSTAT EB TJ GWh'!$J$5:$CC$5,0))*$G19+INDEX('EUROSTAT EB TJ GWh'!$J$6:$CC$146,MATCH($D19,'EUROSTAT EB TJ GWh'!$I$6:$I$146,0),MATCH(BP$7,'EUROSTAT EB TJ GWh'!$J$5:$CC$5,0))*$E19</f>
        <v>-32495.094576</v>
      </c>
      <c r="BQ19">
        <f>INDEX('EUROSTAT EB TJ GWh'!$J$6:$CC$146,MATCH($V19,'EUROSTAT EB TJ GWh'!$I$6:$I$146,0),MATCH(BQ$7,'EUROSTAT EB TJ GWh'!$J$5:$CC$5,0))*$W19+INDEX('EUROSTAT EB TJ GWh'!$J$6:$CC$146,MATCH($T19,'EUROSTAT EB TJ GWh'!$I$6:$I$146,0),MATCH(BQ$7,'EUROSTAT EB TJ GWh'!$J$5:$CC$5,0))*$U19+INDEX('EUROSTAT EB TJ GWh'!$J$6:$CC$146,MATCH($R19,'EUROSTAT EB TJ GWh'!$I$6:$I$146,0),MATCH(BQ$7,'EUROSTAT EB TJ GWh'!$J$5:$CC$5,0))*$S19+INDEX('EUROSTAT EB TJ GWh'!$J$6:$CC$146,MATCH($P19,'EUROSTAT EB TJ GWh'!$I$6:$I$146,0),MATCH(BQ$7,'EUROSTAT EB TJ GWh'!$J$5:$CC$5,0))*$Q19+INDEX('EUROSTAT EB TJ GWh'!$J$6:$CC$146,MATCH($N19,'EUROSTAT EB TJ GWh'!$I$6:$I$146,0),MATCH(BQ$7,'EUROSTAT EB TJ GWh'!$J$5:$CC$5,0))*$O19+INDEX('EUROSTAT EB TJ GWh'!$J$6:$CC$146,MATCH($L19,'EUROSTAT EB TJ GWh'!$I$6:$I$146,0),MATCH(BQ$7,'EUROSTAT EB TJ GWh'!$J$5:$CC$5,0))*$M19+INDEX('EUROSTAT EB TJ GWh'!$J$6:$CC$146,MATCH($J19,'EUROSTAT EB TJ GWh'!$I$6:$I$146,0),MATCH(BQ$7,'EUROSTAT EB TJ GWh'!$J$5:$CC$5,0))*$K19+INDEX('EUROSTAT EB TJ GWh'!$J$6:$CC$146,MATCH($H19,'EUROSTAT EB TJ GWh'!$I$6:$I$146,0),MATCH(BQ$7,'EUROSTAT EB TJ GWh'!$J$5:$CC$5,0))*$I19+INDEX('EUROSTAT EB TJ GWh'!$J$6:$CC$146,MATCH($F19,'EUROSTAT EB TJ GWh'!$I$6:$I$146,0),MATCH(BQ$7,'EUROSTAT EB TJ GWh'!$J$5:$CC$5,0))*$G19+INDEX('EUROSTAT EB TJ GWh'!$J$6:$CC$146,MATCH($D19,'EUROSTAT EB TJ GWh'!$I$6:$I$146,0),MATCH(BQ$7,'EUROSTAT EB TJ GWh'!$J$5:$CC$5,0))*$E19</f>
        <v>-36904.841676000004</v>
      </c>
      <c r="BR19">
        <f>INDEX('EUROSTAT EB TJ GWh'!$J$6:$CC$146,MATCH($V19,'EUROSTAT EB TJ GWh'!$I$6:$I$146,0),MATCH(BR$7,'EUROSTAT EB TJ GWh'!$J$5:$CC$5,0))*$W19+INDEX('EUROSTAT EB TJ GWh'!$J$6:$CC$146,MATCH($T19,'EUROSTAT EB TJ GWh'!$I$6:$I$146,0),MATCH(BR$7,'EUROSTAT EB TJ GWh'!$J$5:$CC$5,0))*$U19+INDEX('EUROSTAT EB TJ GWh'!$J$6:$CC$146,MATCH($R19,'EUROSTAT EB TJ GWh'!$I$6:$I$146,0),MATCH(BR$7,'EUROSTAT EB TJ GWh'!$J$5:$CC$5,0))*$S19+INDEX('EUROSTAT EB TJ GWh'!$J$6:$CC$146,MATCH($P19,'EUROSTAT EB TJ GWh'!$I$6:$I$146,0),MATCH(BR$7,'EUROSTAT EB TJ GWh'!$J$5:$CC$5,0))*$Q19+INDEX('EUROSTAT EB TJ GWh'!$J$6:$CC$146,MATCH($N19,'EUROSTAT EB TJ GWh'!$I$6:$I$146,0),MATCH(BR$7,'EUROSTAT EB TJ GWh'!$J$5:$CC$5,0))*$O19+INDEX('EUROSTAT EB TJ GWh'!$J$6:$CC$146,MATCH($L19,'EUROSTAT EB TJ GWh'!$I$6:$I$146,0),MATCH(BR$7,'EUROSTAT EB TJ GWh'!$J$5:$CC$5,0))*$M19+INDEX('EUROSTAT EB TJ GWh'!$J$6:$CC$146,MATCH($J19,'EUROSTAT EB TJ GWh'!$I$6:$I$146,0),MATCH(BR$7,'EUROSTAT EB TJ GWh'!$J$5:$CC$5,0))*$K19+INDEX('EUROSTAT EB TJ GWh'!$J$6:$CC$146,MATCH($H19,'EUROSTAT EB TJ GWh'!$I$6:$I$146,0),MATCH(BR$7,'EUROSTAT EB TJ GWh'!$J$5:$CC$5,0))*$I19+INDEX('EUROSTAT EB TJ GWh'!$J$6:$CC$146,MATCH($F19,'EUROSTAT EB TJ GWh'!$I$6:$I$146,0),MATCH(BR$7,'EUROSTAT EB TJ GWh'!$J$5:$CC$5,0))*$G19+INDEX('EUROSTAT EB TJ GWh'!$J$6:$CC$146,MATCH($D19,'EUROSTAT EB TJ GWh'!$I$6:$I$146,0),MATCH(BR$7,'EUROSTAT EB TJ GWh'!$J$5:$CC$5,0))*$E19</f>
        <v>-9886.6676520000001</v>
      </c>
      <c r="BS19">
        <f>INDEX('EUROSTAT EB TJ GWh'!$J$6:$CC$146,MATCH($V19,'EUROSTAT EB TJ GWh'!$I$6:$I$146,0),MATCH(BS$7,'EUROSTAT EB TJ GWh'!$J$5:$CC$5,0))*$W19+INDEX('EUROSTAT EB TJ GWh'!$J$6:$CC$146,MATCH($T19,'EUROSTAT EB TJ GWh'!$I$6:$I$146,0),MATCH(BS$7,'EUROSTAT EB TJ GWh'!$J$5:$CC$5,0))*$U19+INDEX('EUROSTAT EB TJ GWh'!$J$6:$CC$146,MATCH($R19,'EUROSTAT EB TJ GWh'!$I$6:$I$146,0),MATCH(BS$7,'EUROSTAT EB TJ GWh'!$J$5:$CC$5,0))*$S19+INDEX('EUROSTAT EB TJ GWh'!$J$6:$CC$146,MATCH($P19,'EUROSTAT EB TJ GWh'!$I$6:$I$146,0),MATCH(BS$7,'EUROSTAT EB TJ GWh'!$J$5:$CC$5,0))*$Q19+INDEX('EUROSTAT EB TJ GWh'!$J$6:$CC$146,MATCH($V19,'EUROSTAT EB TJ GWh'!$I$6:$I$146,0),MATCH(BS$6,'EUROSTAT EB TJ GWh'!$J$5:$CC$5,0))*$W19+INDEX('EUROSTAT EB TJ GWh'!$J$6:$CC$146,MATCH($T19,'EUROSTAT EB TJ GWh'!$I$6:$I$146,0),MATCH(BS$6,'EUROSTAT EB TJ GWh'!$J$5:$CC$5,0))*$U19+INDEX('EUROSTAT EB TJ GWh'!$J$6:$CC$146,MATCH($R19,'EUROSTAT EB TJ GWh'!$I$6:$I$146,0),MATCH(BS$6,'EUROSTAT EB TJ GWh'!$J$5:$CC$5,0))*$S19+INDEX('EUROSTAT EB TJ GWh'!$J$6:$CC$146,MATCH($P19,'EUROSTAT EB TJ GWh'!$I$6:$I$146,0),MATCH(BS$6,'EUROSTAT EB TJ GWh'!$J$5:$CC$5,0))*$Q19+INDEX('EUROSTAT EB TJ GWh'!$J$6:$CC$146,MATCH($N19,'EUROSTAT EB TJ GWh'!$I$6:$I$146,0),MATCH(BS$7,'EUROSTAT EB TJ GWh'!$J$5:$CC$5,0))*$O19+INDEX('EUROSTAT EB TJ GWh'!$J$6:$CC$146,MATCH($N19,'EUROSTAT EB TJ GWh'!$I$6:$I$146,0),MATCH(BS$6,'EUROSTAT EB TJ GWh'!$J$5:$CC$5,0))*$O19+INDEX('EUROSTAT EB TJ GWh'!$J$6:$CC$146,MATCH($L19,'EUROSTAT EB TJ GWh'!$I$6:$I$146,0),MATCH(BS$7,'EUROSTAT EB TJ GWh'!$J$5:$CC$5,0))*$M19+INDEX('EUROSTAT EB TJ GWh'!$J$6:$CC$146,MATCH($J19,'EUROSTAT EB TJ GWh'!$I$6:$I$146,0),MATCH(BS$7,'EUROSTAT EB TJ GWh'!$J$5:$CC$5,0))*$K19+INDEX('EUROSTAT EB TJ GWh'!$J$6:$CC$146,MATCH($L19,'EUROSTAT EB TJ GWh'!$I$6:$I$146,0),MATCH(BS$6,'EUROSTAT EB TJ GWh'!$J$5:$CC$5,0))*$M19+INDEX('EUROSTAT EB TJ GWh'!$J$6:$CC$146,MATCH($J19,'EUROSTAT EB TJ GWh'!$I$6:$I$146,0),MATCH(BS$6,'EUROSTAT EB TJ GWh'!$J$5:$CC$5,0))*$K19+INDEX('EUROSTAT EB TJ GWh'!$J$6:$CC$146,MATCH($H19,'EUROSTAT EB TJ GWh'!$I$6:$I$146,0),MATCH(BS$7,'EUROSTAT EB TJ GWh'!$J$5:$CC$5,0))*$I19+INDEX('EUROSTAT EB TJ GWh'!$J$6:$CC$146,MATCH($H19,'EUROSTAT EB TJ GWh'!$I$6:$I$146,0),MATCH(BS$6,'EUROSTAT EB TJ GWh'!$J$5:$CC$5,0))*$I19+INDEX('EUROSTAT EB TJ GWh'!$J$6:$CC$146,MATCH($F19,'EUROSTAT EB TJ GWh'!$I$6:$I$146,0),MATCH(BS$6,'EUROSTAT EB TJ GWh'!$J$5:$CC$5,0))*$G19+INDEX('EUROSTAT EB TJ GWh'!$J$6:$CC$146,MATCH($F19,'EUROSTAT EB TJ GWh'!$I$6:$I$146,0),MATCH(BS$7,'EUROSTAT EB TJ GWh'!$J$5:$CC$5,0))*$G19+INDEX('EUROSTAT EB TJ GWh'!$J$6:$CC$146,MATCH($D19,'EUROSTAT EB TJ GWh'!$I$6:$I$146,0),MATCH(BS$6,'EUROSTAT EB TJ GWh'!$J$5:$CC$5,0))*$E19+INDEX('EUROSTAT EB TJ GWh'!$J$6:$CC$146,MATCH($D19,'EUROSTAT EB TJ GWh'!$I$6:$I$146,0),MATCH(BS$7,'EUROSTAT EB TJ GWh'!$J$5:$CC$5,0))*$E19</f>
        <v>-115.89062400000148</v>
      </c>
      <c r="BT19">
        <f>INDEX('EUROSTAT EB TJ GWh'!$J$6:$CC$146,MATCH($V19,'EUROSTAT EB TJ GWh'!$I$6:$I$146,0),MATCH(BT$7,'EUROSTAT EB TJ GWh'!$J$5:$CC$5,0))*$W19+INDEX('EUROSTAT EB TJ GWh'!$J$6:$CC$146,MATCH($T19,'EUROSTAT EB TJ GWh'!$I$6:$I$146,0),MATCH(BT$7,'EUROSTAT EB TJ GWh'!$J$5:$CC$5,0))*$U19+INDEX('EUROSTAT EB TJ GWh'!$J$6:$CC$146,MATCH($R19,'EUROSTAT EB TJ GWh'!$I$6:$I$146,0),MATCH(BT$7,'EUROSTAT EB TJ GWh'!$J$5:$CC$5,0))*$S19+INDEX('EUROSTAT EB TJ GWh'!$J$6:$CC$146,MATCH($P19,'EUROSTAT EB TJ GWh'!$I$6:$I$146,0),MATCH(BT$7,'EUROSTAT EB TJ GWh'!$J$5:$CC$5,0))*$Q19+INDEX('EUROSTAT EB TJ GWh'!$J$6:$CC$146,MATCH($V19,'EUROSTAT EB TJ GWh'!$I$6:$I$146,0),MATCH(BT$6,'EUROSTAT EB TJ GWh'!$J$5:$CC$5,0))*$W19+INDEX('EUROSTAT EB TJ GWh'!$J$6:$CC$146,MATCH($T19,'EUROSTAT EB TJ GWh'!$I$6:$I$146,0),MATCH(BT$6,'EUROSTAT EB TJ GWh'!$J$5:$CC$5,0))*$U19+INDEX('EUROSTAT EB TJ GWh'!$J$6:$CC$146,MATCH($R19,'EUROSTAT EB TJ GWh'!$I$6:$I$146,0),MATCH(BT$6,'EUROSTAT EB TJ GWh'!$J$5:$CC$5,0))*$S19+INDEX('EUROSTAT EB TJ GWh'!$J$6:$CC$146,MATCH($P19,'EUROSTAT EB TJ GWh'!$I$6:$I$146,0),MATCH(BT$6,'EUROSTAT EB TJ GWh'!$J$5:$CC$5,0))*$Q19+INDEX('EUROSTAT EB TJ GWh'!$J$6:$CC$146,MATCH($N19,'EUROSTAT EB TJ GWh'!$I$6:$I$146,0),MATCH(BT$7,'EUROSTAT EB TJ GWh'!$J$5:$CC$5,0))*$O19+INDEX('EUROSTAT EB TJ GWh'!$J$6:$CC$146,MATCH($N19,'EUROSTAT EB TJ GWh'!$I$6:$I$146,0),MATCH(BT$6,'EUROSTAT EB TJ GWh'!$J$5:$CC$5,0))*$O19+INDEX('EUROSTAT EB TJ GWh'!$J$6:$CC$146,MATCH($L19,'EUROSTAT EB TJ GWh'!$I$6:$I$146,0),MATCH(BT$7,'EUROSTAT EB TJ GWh'!$J$5:$CC$5,0))*$M19+INDEX('EUROSTAT EB TJ GWh'!$J$6:$CC$146,MATCH($J19,'EUROSTAT EB TJ GWh'!$I$6:$I$146,0),MATCH(BT$7,'EUROSTAT EB TJ GWh'!$J$5:$CC$5,0))*$K19+INDEX('EUROSTAT EB TJ GWh'!$J$6:$CC$146,MATCH($L19,'EUROSTAT EB TJ GWh'!$I$6:$I$146,0),MATCH(BT$6,'EUROSTAT EB TJ GWh'!$J$5:$CC$5,0))*$M19+INDEX('EUROSTAT EB TJ GWh'!$J$6:$CC$146,MATCH($J19,'EUROSTAT EB TJ GWh'!$I$6:$I$146,0),MATCH(BT$6,'EUROSTAT EB TJ GWh'!$J$5:$CC$5,0))*$K19+INDEX('EUROSTAT EB TJ GWh'!$J$6:$CC$146,MATCH($H19,'EUROSTAT EB TJ GWh'!$I$6:$I$146,0),MATCH(BT$7,'EUROSTAT EB TJ GWh'!$J$5:$CC$5,0))*$I19+INDEX('EUROSTAT EB TJ GWh'!$J$6:$CC$146,MATCH($H19,'EUROSTAT EB TJ GWh'!$I$6:$I$146,0),MATCH(BT$6,'EUROSTAT EB TJ GWh'!$J$5:$CC$5,0))*$I19+INDEX('EUROSTAT EB TJ GWh'!$J$6:$CC$146,MATCH($F19,'EUROSTAT EB TJ GWh'!$I$6:$I$146,0),MATCH(BT$6,'EUROSTAT EB TJ GWh'!$J$5:$CC$5,0))*$G19+INDEX('EUROSTAT EB TJ GWh'!$J$6:$CC$146,MATCH($F19,'EUROSTAT EB TJ GWh'!$I$6:$I$146,0),MATCH(BT$7,'EUROSTAT EB TJ GWh'!$J$5:$CC$5,0))*$G19+INDEX('EUROSTAT EB TJ GWh'!$J$6:$CC$146,MATCH($D19,'EUROSTAT EB TJ GWh'!$I$6:$I$146,0),MATCH(BT$6,'EUROSTAT EB TJ GWh'!$J$5:$CC$5,0))*$E19+INDEX('EUROSTAT EB TJ GWh'!$J$6:$CC$146,MATCH($D19,'EUROSTAT EB TJ GWh'!$I$6:$I$146,0),MATCH(BT$7,'EUROSTAT EB TJ GWh'!$J$5:$CC$5,0))*$E19</f>
        <v>1.4653800000014598</v>
      </c>
      <c r="BU19">
        <f>INDEX('EUROSTAT EB TJ GWh'!$J$6:$CC$146,MATCH($V19,'EUROSTAT EB TJ GWh'!$I$6:$I$146,0),MATCH(BU$7,'EUROSTAT EB TJ GWh'!$J$5:$CC$5,0))*$W19+INDEX('EUROSTAT EB TJ GWh'!$J$6:$CC$146,MATCH($T19,'EUROSTAT EB TJ GWh'!$I$6:$I$146,0),MATCH(BU$7,'EUROSTAT EB TJ GWh'!$J$5:$CC$5,0))*$U19+INDEX('EUROSTAT EB TJ GWh'!$J$6:$CC$146,MATCH($R19,'EUROSTAT EB TJ GWh'!$I$6:$I$146,0),MATCH(BU$7,'EUROSTAT EB TJ GWh'!$J$5:$CC$5,0))*$S19+INDEX('EUROSTAT EB TJ GWh'!$J$6:$CC$146,MATCH($P19,'EUROSTAT EB TJ GWh'!$I$6:$I$146,0),MATCH(BU$7,'EUROSTAT EB TJ GWh'!$J$5:$CC$5,0))*$Q19+INDEX('EUROSTAT EB TJ GWh'!$J$6:$CC$146,MATCH($N19,'EUROSTAT EB TJ GWh'!$I$6:$I$146,0),MATCH(BU$7,'EUROSTAT EB TJ GWh'!$J$5:$CC$5,0))*$O19+INDEX('EUROSTAT EB TJ GWh'!$J$6:$CC$146,MATCH($L19,'EUROSTAT EB TJ GWh'!$I$6:$I$146,0),MATCH(BU$7,'EUROSTAT EB TJ GWh'!$J$5:$CC$5,0))*$M19+INDEX('EUROSTAT EB TJ GWh'!$J$6:$CC$146,MATCH($J19,'EUROSTAT EB TJ GWh'!$I$6:$I$146,0),MATCH(BU$7,'EUROSTAT EB TJ GWh'!$J$5:$CC$5,0))*$K19+INDEX('EUROSTAT EB TJ GWh'!$J$6:$CC$146,MATCH($H19,'EUROSTAT EB TJ GWh'!$I$6:$I$146,0),MATCH(BU$7,'EUROSTAT EB TJ GWh'!$J$5:$CC$5,0))*$I19+INDEX('EUROSTAT EB TJ GWh'!$J$6:$CC$146,MATCH($F19,'EUROSTAT EB TJ GWh'!$I$6:$I$146,0),MATCH(BU$7,'EUROSTAT EB TJ GWh'!$J$5:$CC$5,0))*$G19+INDEX('EUROSTAT EB TJ GWh'!$J$6:$CC$146,MATCH($D19,'EUROSTAT EB TJ GWh'!$I$6:$I$146,0),MATCH(BU$7,'EUROSTAT EB TJ GWh'!$J$5:$CC$5,0))*$E19</f>
        <v>0</v>
      </c>
      <c r="BV19">
        <v>0</v>
      </c>
      <c r="BW19">
        <f>INDEX('EUROSTAT EB TJ GWh'!$J$6:$CC$146,MATCH($V19,'EUROSTAT EB TJ GWh'!$I$6:$I$146,0),MATCH(BW$7,'EUROSTAT EB TJ GWh'!$J$5:$CC$5,0))*$W19+INDEX('EUROSTAT EB TJ GWh'!$J$6:$CC$146,MATCH($T19,'EUROSTAT EB TJ GWh'!$I$6:$I$146,0),MATCH(BW$7,'EUROSTAT EB TJ GWh'!$J$5:$CC$5,0))*$U19+INDEX('EUROSTAT EB TJ GWh'!$J$6:$CC$146,MATCH($R19,'EUROSTAT EB TJ GWh'!$I$6:$I$146,0),MATCH(BW$7,'EUROSTAT EB TJ GWh'!$J$5:$CC$5,0))*$S19+INDEX('EUROSTAT EB TJ GWh'!$J$6:$CC$146,MATCH($P19,'EUROSTAT EB TJ GWh'!$I$6:$I$146,0),MATCH(BW$7,'EUROSTAT EB TJ GWh'!$J$5:$CC$5,0))*$Q19+INDEX('EUROSTAT EB TJ GWh'!$J$6:$CC$146,MATCH($N19,'EUROSTAT EB TJ GWh'!$I$6:$I$146,0),MATCH(BW$7,'EUROSTAT EB TJ GWh'!$J$5:$CC$5,0))*$O19+INDEX('EUROSTAT EB TJ GWh'!$J$6:$CC$146,MATCH($L19,'EUROSTAT EB TJ GWh'!$I$6:$I$146,0),MATCH(BW$7,'EUROSTAT EB TJ GWh'!$J$5:$CC$5,0))*$M19+INDEX('EUROSTAT EB TJ GWh'!$J$6:$CC$146,MATCH($J19,'EUROSTAT EB TJ GWh'!$I$6:$I$146,0),MATCH(BW$7,'EUROSTAT EB TJ GWh'!$J$5:$CC$5,0))*$K19+INDEX('EUROSTAT EB TJ GWh'!$J$6:$CC$146,MATCH($H19,'EUROSTAT EB TJ GWh'!$I$6:$I$146,0),MATCH(BW$7,'EUROSTAT EB TJ GWh'!$J$5:$CC$5,0))*$I19+INDEX('EUROSTAT EB TJ GWh'!$J$6:$CC$146,MATCH($F19,'EUROSTAT EB TJ GWh'!$I$6:$I$146,0),MATCH(BW$7,'EUROSTAT EB TJ GWh'!$J$5:$CC$5,0))*$G19+INDEX('EUROSTAT EB TJ GWh'!$J$6:$CC$146,MATCH($D19,'EUROSTAT EB TJ GWh'!$I$6:$I$146,0),MATCH(BW$7,'EUROSTAT EB TJ GWh'!$J$5:$CC$5,0))*$E19</f>
        <v>0</v>
      </c>
      <c r="BX19">
        <v>0</v>
      </c>
      <c r="BY19">
        <v>0</v>
      </c>
      <c r="BZ19">
        <f>INDEX('EUROSTAT EB TJ GWh'!$J$6:$CC$146,MATCH($V19,'EUROSTAT EB TJ GWh'!$I$6:$I$146,0),MATCH(BZ$7,'EUROSTAT EB TJ GWh'!$J$5:$CC$5,0))*$W19+INDEX('EUROSTAT EB TJ GWh'!$J$6:$CC$146,MATCH($T19,'EUROSTAT EB TJ GWh'!$I$6:$I$146,0),MATCH(BZ$7,'EUROSTAT EB TJ GWh'!$J$5:$CC$5,0))*$U19+INDEX('EUROSTAT EB TJ GWh'!$J$6:$CC$146,MATCH($R19,'EUROSTAT EB TJ GWh'!$I$6:$I$146,0),MATCH(BZ$7,'EUROSTAT EB TJ GWh'!$J$5:$CC$5,0))*$S19+INDEX('EUROSTAT EB TJ GWh'!$J$6:$CC$146,MATCH($P19,'EUROSTAT EB TJ GWh'!$I$6:$I$146,0),MATCH(BZ$7,'EUROSTAT EB TJ GWh'!$J$5:$CC$5,0))*$Q19+INDEX('EUROSTAT EB TJ GWh'!$J$6:$CC$146,MATCH($N19,'EUROSTAT EB TJ GWh'!$I$6:$I$146,0),MATCH(BZ$7,'EUROSTAT EB TJ GWh'!$J$5:$CC$5,0))*$O19+INDEX('EUROSTAT EB TJ GWh'!$J$6:$CC$146,MATCH($L19,'EUROSTAT EB TJ GWh'!$I$6:$I$146,0),MATCH(BZ$7,'EUROSTAT EB TJ GWh'!$J$5:$CC$5,0))*$M19+INDEX('EUROSTAT EB TJ GWh'!$J$6:$CC$146,MATCH($J19,'EUROSTAT EB TJ GWh'!$I$6:$I$146,0),MATCH(BZ$7,'EUROSTAT EB TJ GWh'!$J$5:$CC$5,0))*$K19+INDEX('EUROSTAT EB TJ GWh'!$J$6:$CC$146,MATCH($H19,'EUROSTAT EB TJ GWh'!$I$6:$I$146,0),MATCH(BZ$7,'EUROSTAT EB TJ GWh'!$J$5:$CC$5,0))*$I19+INDEX('EUROSTAT EB TJ GWh'!$J$6:$CC$146,MATCH($F19,'EUROSTAT EB TJ GWh'!$I$6:$I$146,0),MATCH(BZ$7,'EUROSTAT EB TJ GWh'!$J$5:$CC$5,0))*$G19+INDEX('EUROSTAT EB TJ GWh'!$J$6:$CC$146,MATCH($D19,'EUROSTAT EB TJ GWh'!$I$6:$I$146,0),MATCH(BZ$7,'EUROSTAT EB TJ GWh'!$J$5:$CC$5,0))*$E19</f>
        <v>-38112.859080000002</v>
      </c>
      <c r="CA19">
        <f>INDEX('EUROSTAT EB TJ GWh'!$J$6:$CC$146,MATCH($V19,'EUROSTAT EB TJ GWh'!$I$6:$I$146,0),MATCH(CA$7,'EUROSTAT EB TJ GWh'!$J$5:$CC$5,0))*$W19+INDEX('EUROSTAT EB TJ GWh'!$J$6:$CC$146,MATCH($T19,'EUROSTAT EB TJ GWh'!$I$6:$I$146,0),MATCH(CA$7,'EUROSTAT EB TJ GWh'!$J$5:$CC$5,0))*$U19+INDEX('EUROSTAT EB TJ GWh'!$J$6:$CC$146,MATCH($R19,'EUROSTAT EB TJ GWh'!$I$6:$I$146,0),MATCH(CA$7,'EUROSTAT EB TJ GWh'!$J$5:$CC$5,0))*$S19+INDEX('EUROSTAT EB TJ GWh'!$J$6:$CC$146,MATCH($P19,'EUROSTAT EB TJ GWh'!$I$6:$I$146,0),MATCH(CA$7,'EUROSTAT EB TJ GWh'!$J$5:$CC$5,0))*$Q19+INDEX('EUROSTAT EB TJ GWh'!$J$6:$CC$146,MATCH($N19,'EUROSTAT EB TJ GWh'!$I$6:$I$146,0),MATCH(CA$7,'EUROSTAT EB TJ GWh'!$J$5:$CC$5,0))*$O19+INDEX('EUROSTAT EB TJ GWh'!$J$6:$CC$146,MATCH($L19,'EUROSTAT EB TJ GWh'!$I$6:$I$146,0),MATCH(CA$7,'EUROSTAT EB TJ GWh'!$J$5:$CC$5,0))*$M19+INDEX('EUROSTAT EB TJ GWh'!$J$6:$CC$146,MATCH($J19,'EUROSTAT EB TJ GWh'!$I$6:$I$146,0),MATCH(CA$7,'EUROSTAT EB TJ GWh'!$J$5:$CC$5,0))*$K19+INDEX('EUROSTAT EB TJ GWh'!$J$6:$CC$146,MATCH($H19,'EUROSTAT EB TJ GWh'!$I$6:$I$146,0),MATCH(CA$7,'EUROSTAT EB TJ GWh'!$J$5:$CC$5,0))*$I19+INDEX('EUROSTAT EB TJ GWh'!$J$6:$CC$146,MATCH($F19,'EUROSTAT EB TJ GWh'!$I$6:$I$146,0),MATCH(CA$7,'EUROSTAT EB TJ GWh'!$J$5:$CC$5,0))*$G19+INDEX('EUROSTAT EB TJ GWh'!$J$6:$CC$146,MATCH($D19,'EUROSTAT EB TJ GWh'!$I$6:$I$146,0),MATCH(CA$7,'EUROSTAT EB TJ GWh'!$J$5:$CC$5,0))*$E19</f>
        <v>-267.07597199999998</v>
      </c>
      <c r="CB19">
        <f>INDEX('EUROSTAT EB TJ GWh'!$J$6:$CC$146,MATCH($V19,'EUROSTAT EB TJ GWh'!$I$6:$I$146,0),MATCH(CB$7,'EUROSTAT EB TJ GWh'!$J$5:$CC$5,0))*$W19+INDEX('EUROSTAT EB TJ GWh'!$J$6:$CC$146,MATCH($T19,'EUROSTAT EB TJ GWh'!$I$6:$I$146,0),MATCH(CB$7,'EUROSTAT EB TJ GWh'!$J$5:$CC$5,0))*$U19+INDEX('EUROSTAT EB TJ GWh'!$J$6:$CC$146,MATCH($R19,'EUROSTAT EB TJ GWh'!$I$6:$I$146,0),MATCH(CB$7,'EUROSTAT EB TJ GWh'!$J$5:$CC$5,0))*$S19+INDEX('EUROSTAT EB TJ GWh'!$J$6:$CC$146,MATCH($P19,'EUROSTAT EB TJ GWh'!$I$6:$I$146,0),MATCH(CB$7,'EUROSTAT EB TJ GWh'!$J$5:$CC$5,0))*$Q19+INDEX('EUROSTAT EB TJ GWh'!$J$6:$CC$146,MATCH($N19,'EUROSTAT EB TJ GWh'!$I$6:$I$146,0),MATCH(CB$7,'EUROSTAT EB TJ GWh'!$J$5:$CC$5,0))*$O19+INDEX('EUROSTAT EB TJ GWh'!$J$6:$CC$146,MATCH($L19,'EUROSTAT EB TJ GWh'!$I$6:$I$146,0),MATCH(CB$7,'EUROSTAT EB TJ GWh'!$J$5:$CC$5,0))*$M19+INDEX('EUROSTAT EB TJ GWh'!$J$6:$CC$146,MATCH($J19,'EUROSTAT EB TJ GWh'!$I$6:$I$146,0),MATCH(CB$7,'EUROSTAT EB TJ GWh'!$J$5:$CC$5,0))*$K19+INDEX('EUROSTAT EB TJ GWh'!$J$6:$CC$146,MATCH($H19,'EUROSTAT EB TJ GWh'!$I$6:$I$146,0),MATCH(CB$7,'EUROSTAT EB TJ GWh'!$J$5:$CC$5,0))*$I19+INDEX('EUROSTAT EB TJ GWh'!$J$6:$CC$146,MATCH($F19,'EUROSTAT EB TJ GWh'!$I$6:$I$146,0),MATCH(CB$7,'EUROSTAT EB TJ GWh'!$J$5:$CC$5,0))*$G19+INDEX('EUROSTAT EB TJ GWh'!$J$6:$CC$146,MATCH($D19,'EUROSTAT EB TJ GWh'!$I$6:$I$146,0),MATCH(CB$7,'EUROSTAT EB TJ GWh'!$J$5:$CC$5,0))*$E19</f>
        <v>0</v>
      </c>
      <c r="CC19">
        <f>INDEX('EUROSTAT EB TJ GWh'!$J$6:$CC$146,MATCH($V19,'EUROSTAT EB TJ GWh'!$I$6:$I$146,0),MATCH(CC$7,'EUROSTAT EB TJ GWh'!$J$5:$CC$5,0))*$W19+INDEX('EUROSTAT EB TJ GWh'!$J$6:$CC$146,MATCH($T19,'EUROSTAT EB TJ GWh'!$I$6:$I$146,0),MATCH(CC$7,'EUROSTAT EB TJ GWh'!$J$5:$CC$5,0))*$U19+INDEX('EUROSTAT EB TJ GWh'!$J$6:$CC$146,MATCH($R19,'EUROSTAT EB TJ GWh'!$I$6:$I$146,0),MATCH(CC$7,'EUROSTAT EB TJ GWh'!$J$5:$CC$5,0))*$S19+INDEX('EUROSTAT EB TJ GWh'!$J$6:$CC$146,MATCH($P19,'EUROSTAT EB TJ GWh'!$I$6:$I$146,0),MATCH(CC$7,'EUROSTAT EB TJ GWh'!$J$5:$CC$5,0))*$Q19+INDEX('EUROSTAT EB TJ GWh'!$J$6:$CC$146,MATCH($N19,'EUROSTAT EB TJ GWh'!$I$6:$I$146,0),MATCH(CC$7,'EUROSTAT EB TJ GWh'!$J$5:$CC$5,0))*$O19+INDEX('EUROSTAT EB TJ GWh'!$J$6:$CC$146,MATCH($L19,'EUROSTAT EB TJ GWh'!$I$6:$I$146,0),MATCH(CC$7,'EUROSTAT EB TJ GWh'!$J$5:$CC$5,0))*$M19+INDEX('EUROSTAT EB TJ GWh'!$J$6:$CC$146,MATCH($J19,'EUROSTAT EB TJ GWh'!$I$6:$I$146,0),MATCH(CC$7,'EUROSTAT EB TJ GWh'!$J$5:$CC$5,0))*$K19+INDEX('EUROSTAT EB TJ GWh'!$J$6:$CC$146,MATCH($H19,'EUROSTAT EB TJ GWh'!$I$6:$I$146,0),MATCH(CC$7,'EUROSTAT EB TJ GWh'!$J$5:$CC$5,0))*$I19+INDEX('EUROSTAT EB TJ GWh'!$J$6:$CC$146,MATCH($F19,'EUROSTAT EB TJ GWh'!$I$6:$I$146,0),MATCH(CC$7,'EUROSTAT EB TJ GWh'!$J$5:$CC$5,0))*$G19+INDEX('EUROSTAT EB TJ GWh'!$J$6:$CC$146,MATCH($D19,'EUROSTAT EB TJ GWh'!$I$6:$I$146,0),MATCH(CC$7,'EUROSTAT EB TJ GWh'!$J$5:$CC$5,0))*$E19</f>
        <v>-19207.656756</v>
      </c>
      <c r="CD19">
        <f>INDEX('EUROSTAT EB TJ GWh'!$J$6:$CC$146,MATCH($V19,'EUROSTAT EB TJ GWh'!$I$6:$I$146,0),MATCH(CD$7,'EUROSTAT EB TJ GWh'!$J$5:$CC$5,0))*$W19+INDEX('EUROSTAT EB TJ GWh'!$J$6:$CC$146,MATCH($T19,'EUROSTAT EB TJ GWh'!$I$6:$I$146,0),MATCH(CD$7,'EUROSTAT EB TJ GWh'!$J$5:$CC$5,0))*$U19+INDEX('EUROSTAT EB TJ GWh'!$J$6:$CC$146,MATCH($R19,'EUROSTAT EB TJ GWh'!$I$6:$I$146,0),MATCH(CD$7,'EUROSTAT EB TJ GWh'!$J$5:$CC$5,0))*$S19+INDEX('EUROSTAT EB TJ GWh'!$J$6:$CC$146,MATCH($P19,'EUROSTAT EB TJ GWh'!$I$6:$I$146,0),MATCH(CD$7,'EUROSTAT EB TJ GWh'!$J$5:$CC$5,0))*$Q19+INDEX('EUROSTAT EB TJ GWh'!$J$6:$CC$146,MATCH($N19,'EUROSTAT EB TJ GWh'!$I$6:$I$146,0),MATCH(CD$7,'EUROSTAT EB TJ GWh'!$J$5:$CC$5,0))*$O19+INDEX('EUROSTAT EB TJ GWh'!$J$6:$CC$146,MATCH($L19,'EUROSTAT EB TJ GWh'!$I$6:$I$146,0),MATCH(CD$7,'EUROSTAT EB TJ GWh'!$J$5:$CC$5,0))*$M19+INDEX('EUROSTAT EB TJ GWh'!$J$6:$CC$146,MATCH($J19,'EUROSTAT EB TJ GWh'!$I$6:$I$146,0),MATCH(CD$7,'EUROSTAT EB TJ GWh'!$J$5:$CC$5,0))*$K19+INDEX('EUROSTAT EB TJ GWh'!$J$6:$CC$146,MATCH($H19,'EUROSTAT EB TJ GWh'!$I$6:$I$146,0),MATCH(CD$7,'EUROSTAT EB TJ GWh'!$J$5:$CC$5,0))*$I19+INDEX('EUROSTAT EB TJ GWh'!$J$6:$CC$146,MATCH($F19,'EUROSTAT EB TJ GWh'!$I$6:$I$146,0),MATCH(CD$7,'EUROSTAT EB TJ GWh'!$J$5:$CC$5,0))*$G19+INDEX('EUROSTAT EB TJ GWh'!$J$6:$CC$146,MATCH($D19,'EUROSTAT EB TJ GWh'!$I$6:$I$146,0),MATCH(CD$7,'EUROSTAT EB TJ GWh'!$J$5:$CC$5,0))*$E19</f>
        <v>0</v>
      </c>
      <c r="CE19">
        <f>INDEX('EUROSTAT EB TJ GWh'!$J$6:$CC$146,MATCH($V19,'EUROSTAT EB TJ GWh'!$I$6:$I$146,0),MATCH(CE$7,'EUROSTAT EB TJ GWh'!$J$5:$CC$5,0))*$W19+INDEX('EUROSTAT EB TJ GWh'!$J$6:$CC$146,MATCH($T19,'EUROSTAT EB TJ GWh'!$I$6:$I$146,0),MATCH(CE$7,'EUROSTAT EB TJ GWh'!$J$5:$CC$5,0))*$U19+INDEX('EUROSTAT EB TJ GWh'!$J$6:$CC$146,MATCH($R19,'EUROSTAT EB TJ GWh'!$I$6:$I$146,0),MATCH(CE$7,'EUROSTAT EB TJ GWh'!$J$5:$CC$5,0))*$S19+INDEX('EUROSTAT EB TJ GWh'!$J$6:$CC$146,MATCH($P19,'EUROSTAT EB TJ GWh'!$I$6:$I$146,0),MATCH(CE$7,'EUROSTAT EB TJ GWh'!$J$5:$CC$5,0))*$Q19+INDEX('EUROSTAT EB TJ GWh'!$J$6:$CC$146,MATCH($N19,'EUROSTAT EB TJ GWh'!$I$6:$I$146,0),MATCH(CE$7,'EUROSTAT EB TJ GWh'!$J$5:$CC$5,0))*$O19+INDEX('EUROSTAT EB TJ GWh'!$J$6:$CC$146,MATCH($L19,'EUROSTAT EB TJ GWh'!$I$6:$I$146,0),MATCH(CE$7,'EUROSTAT EB TJ GWh'!$J$5:$CC$5,0))*$M19+INDEX('EUROSTAT EB TJ GWh'!$J$6:$CC$146,MATCH($J19,'EUROSTAT EB TJ GWh'!$I$6:$I$146,0),MATCH(CE$7,'EUROSTAT EB TJ GWh'!$J$5:$CC$5,0))*$K19+INDEX('EUROSTAT EB TJ GWh'!$J$6:$CC$146,MATCH($H19,'EUROSTAT EB TJ GWh'!$I$6:$I$146,0),MATCH(CE$7,'EUROSTAT EB TJ GWh'!$J$5:$CC$5,0))*$I19+INDEX('EUROSTAT EB TJ GWh'!$J$6:$CC$146,MATCH($F19,'EUROSTAT EB TJ GWh'!$I$6:$I$146,0),MATCH(CE$7,'EUROSTAT EB TJ GWh'!$J$5:$CC$5,0))*$G19+INDEX('EUROSTAT EB TJ GWh'!$J$6:$CC$146,MATCH($D19,'EUROSTAT EB TJ GWh'!$I$6:$I$146,0),MATCH(CE$7,'EUROSTAT EB TJ GWh'!$J$5:$CC$5,0))*$E19</f>
        <v>0</v>
      </c>
      <c r="CF19">
        <f>INDEX('EUROSTAT EB TJ GWh'!$J$6:$CC$146,MATCH($V19,'EUROSTAT EB TJ GWh'!$I$6:$I$146,0),MATCH(CF$7,'EUROSTAT EB TJ GWh'!$J$5:$CC$5,0))*$W19+INDEX('EUROSTAT EB TJ GWh'!$J$6:$CC$146,MATCH($T19,'EUROSTAT EB TJ GWh'!$I$6:$I$146,0),MATCH(CF$7,'EUROSTAT EB TJ GWh'!$J$5:$CC$5,0))*$U19+INDEX('EUROSTAT EB TJ GWh'!$J$6:$CC$146,MATCH($R19,'EUROSTAT EB TJ GWh'!$I$6:$I$146,0),MATCH(CF$7,'EUROSTAT EB TJ GWh'!$J$5:$CC$5,0))*$S19+INDEX('EUROSTAT EB TJ GWh'!$J$6:$CC$146,MATCH($P19,'EUROSTAT EB TJ GWh'!$I$6:$I$146,0),MATCH(CF$7,'EUROSTAT EB TJ GWh'!$J$5:$CC$5,0))*$Q19+INDEX('EUROSTAT EB TJ GWh'!$J$6:$CC$146,MATCH($N19,'EUROSTAT EB TJ GWh'!$I$6:$I$146,0),MATCH(CF$7,'EUROSTAT EB TJ GWh'!$J$5:$CC$5,0))*$O19+INDEX('EUROSTAT EB TJ GWh'!$J$6:$CC$146,MATCH($L19,'EUROSTAT EB TJ GWh'!$I$6:$I$146,0),MATCH(CF$7,'EUROSTAT EB TJ GWh'!$J$5:$CC$5,0))*$M19+INDEX('EUROSTAT EB TJ GWh'!$J$6:$CC$146,MATCH($J19,'EUROSTAT EB TJ GWh'!$I$6:$I$146,0),MATCH(CF$7,'EUROSTAT EB TJ GWh'!$J$5:$CC$5,0))*$K19+INDEX('EUROSTAT EB TJ GWh'!$J$6:$CC$146,MATCH($H19,'EUROSTAT EB TJ GWh'!$I$6:$I$146,0),MATCH(CF$7,'EUROSTAT EB TJ GWh'!$J$5:$CC$5,0))*$I19+INDEX('EUROSTAT EB TJ GWh'!$J$6:$CC$146,MATCH($F19,'EUROSTAT EB TJ GWh'!$I$6:$I$146,0),MATCH(CF$7,'EUROSTAT EB TJ GWh'!$J$5:$CC$5,0))*$G19+INDEX('EUROSTAT EB TJ GWh'!$J$6:$CC$146,MATCH($D19,'EUROSTAT EB TJ GWh'!$I$6:$I$146,0),MATCH(CF$7,'EUROSTAT EB TJ GWh'!$J$5:$CC$5,0))*$E19</f>
        <v>-41428.553472</v>
      </c>
      <c r="CG19">
        <v>0</v>
      </c>
      <c r="CH19">
        <f>INDEX('EUROSTAT EB TJ GWh'!$J$6:$CC$146,MATCH($V19,'EUROSTAT EB TJ GWh'!$I$6:$I$146,0),MATCH(CH$7,'EUROSTAT EB TJ GWh'!$J$5:$CC$5,0))*$W19+INDEX('EUROSTAT EB TJ GWh'!$J$6:$CC$146,MATCH($T19,'EUROSTAT EB TJ GWh'!$I$6:$I$146,0),MATCH(CH$7,'EUROSTAT EB TJ GWh'!$J$5:$CC$5,0))*$U19+INDEX('EUROSTAT EB TJ GWh'!$J$6:$CC$146,MATCH($R19,'EUROSTAT EB TJ GWh'!$I$6:$I$146,0),MATCH(CH$7,'EUROSTAT EB TJ GWh'!$J$5:$CC$5,0))*$S19+INDEX('EUROSTAT EB TJ GWh'!$J$6:$CC$146,MATCH($P19,'EUROSTAT EB TJ GWh'!$I$6:$I$146,0),MATCH(CH$7,'EUROSTAT EB TJ GWh'!$J$5:$CC$5,0))*$Q19+INDEX('EUROSTAT EB TJ GWh'!$J$6:$CC$146,MATCH($N19,'EUROSTAT EB TJ GWh'!$I$6:$I$146,0),MATCH(CH$7,'EUROSTAT EB TJ GWh'!$J$5:$CC$5,0))*$O19+INDEX('EUROSTAT EB TJ GWh'!$J$6:$CC$146,MATCH($L19,'EUROSTAT EB TJ GWh'!$I$6:$I$146,0),MATCH(CH$7,'EUROSTAT EB TJ GWh'!$J$5:$CC$5,0))*$M19+INDEX('EUROSTAT EB TJ GWh'!$J$6:$CC$146,MATCH($J19,'EUROSTAT EB TJ GWh'!$I$6:$I$146,0),MATCH(CH$7,'EUROSTAT EB TJ GWh'!$J$5:$CC$5,0))*$K19+INDEX('EUROSTAT EB TJ GWh'!$J$6:$CC$146,MATCH($H19,'EUROSTAT EB TJ GWh'!$I$6:$I$146,0),MATCH(CH$7,'EUROSTAT EB TJ GWh'!$J$5:$CC$5,0))*$I19+INDEX('EUROSTAT EB TJ GWh'!$J$6:$CC$146,MATCH($F19,'EUROSTAT EB TJ GWh'!$I$6:$I$146,0),MATCH(CH$7,'EUROSTAT EB TJ GWh'!$J$5:$CC$5,0))*$G19+INDEX('EUROSTAT EB TJ GWh'!$J$6:$CC$146,MATCH($D19,'EUROSTAT EB TJ GWh'!$I$6:$I$146,0),MATCH(CH$7,'EUROSTAT EB TJ GWh'!$J$5:$CC$5,0))*$E19</f>
        <v>435821.59656000003</v>
      </c>
      <c r="CI19">
        <f>INDEX('EUROSTAT EB TJ GWh'!$J$6:$CC$146,MATCH($V19,'EUROSTAT EB TJ GWh'!$I$6:$I$146,0),MATCH(CI$7,'EUROSTAT EB TJ GWh'!$J$5:$CC$5,0))*$W19+INDEX('EUROSTAT EB TJ GWh'!$J$6:$CC$146,MATCH($T19,'EUROSTAT EB TJ GWh'!$I$6:$I$146,0),MATCH(CI$7,'EUROSTAT EB TJ GWh'!$J$5:$CC$5,0))*$U19+INDEX('EUROSTAT EB TJ GWh'!$J$6:$CC$146,MATCH($R19,'EUROSTAT EB TJ GWh'!$I$6:$I$146,0),MATCH(CI$7,'EUROSTAT EB TJ GWh'!$J$5:$CC$5,0))*$S19+INDEX('EUROSTAT EB TJ GWh'!$J$6:$CC$146,MATCH($P19,'EUROSTAT EB TJ GWh'!$I$6:$I$146,0),MATCH(CI$7,'EUROSTAT EB TJ GWh'!$J$5:$CC$5,0))*$Q19+INDEX('EUROSTAT EB TJ GWh'!$J$6:$CC$146,MATCH($N19,'EUROSTAT EB TJ GWh'!$I$6:$I$146,0),MATCH(CI$7,'EUROSTAT EB TJ GWh'!$J$5:$CC$5,0))*$O19+INDEX('EUROSTAT EB TJ GWh'!$J$6:$CC$146,MATCH($L19,'EUROSTAT EB TJ GWh'!$I$6:$I$146,0),MATCH(CI$7,'EUROSTAT EB TJ GWh'!$J$5:$CC$5,0))*$M19+INDEX('EUROSTAT EB TJ GWh'!$J$6:$CC$146,MATCH($J19,'EUROSTAT EB TJ GWh'!$I$6:$I$146,0),MATCH(CI$7,'EUROSTAT EB TJ GWh'!$J$5:$CC$5,0))*$K19+INDEX('EUROSTAT EB TJ GWh'!$J$6:$CC$146,MATCH($H19,'EUROSTAT EB TJ GWh'!$I$6:$I$146,0),MATCH(CI$7,'EUROSTAT EB TJ GWh'!$J$5:$CC$5,0))*$I19+INDEX('EUROSTAT EB TJ GWh'!$J$6:$CC$146,MATCH($F19,'EUROSTAT EB TJ GWh'!$I$6:$I$146,0),MATCH(CI$7,'EUROSTAT EB TJ GWh'!$J$5:$CC$5,0))*$G19+INDEX('EUROSTAT EB TJ GWh'!$J$6:$CC$146,MATCH($D19,'EUROSTAT EB TJ GWh'!$I$6:$I$146,0),MATCH(CI$7,'EUROSTAT EB TJ GWh'!$J$5:$CC$5,0))*$E19</f>
        <v>99078.444864000005</v>
      </c>
      <c r="CJ19">
        <f>INDEX('EUROSTAT EB TJ GWh'!$J$6:$CC$146,MATCH($V19,'EUROSTAT EB TJ GWh'!$I$6:$I$146,0),MATCH(CJ$7,'EUROSTAT EB TJ GWh'!$J$5:$CC$5,0))*$W19+INDEX('EUROSTAT EB TJ GWh'!$J$6:$CC$146,MATCH($T19,'EUROSTAT EB TJ GWh'!$I$6:$I$146,0),MATCH(CJ$7,'EUROSTAT EB TJ GWh'!$J$5:$CC$5,0))*$U19+INDEX('EUROSTAT EB TJ GWh'!$J$6:$CC$146,MATCH($R19,'EUROSTAT EB TJ GWh'!$I$6:$I$146,0),MATCH(CJ$7,'EUROSTAT EB TJ GWh'!$J$5:$CC$5,0))*$S19+INDEX('EUROSTAT EB TJ GWh'!$J$6:$CC$146,MATCH($P19,'EUROSTAT EB TJ GWh'!$I$6:$I$146,0),MATCH(CJ$7,'EUROSTAT EB TJ GWh'!$J$5:$CC$5,0))*$Q19+INDEX('EUROSTAT EB TJ GWh'!$J$6:$CC$146,MATCH($N19,'EUROSTAT EB TJ GWh'!$I$6:$I$146,0),MATCH(CJ$7,'EUROSTAT EB TJ GWh'!$J$5:$CC$5,0))*$O19+INDEX('EUROSTAT EB TJ GWh'!$J$6:$CC$146,MATCH($L19,'EUROSTAT EB TJ GWh'!$I$6:$I$146,0),MATCH(CJ$7,'EUROSTAT EB TJ GWh'!$J$5:$CC$5,0))*$M19+INDEX('EUROSTAT EB TJ GWh'!$J$6:$CC$146,MATCH($J19,'EUROSTAT EB TJ GWh'!$I$6:$I$146,0),MATCH(CJ$7,'EUROSTAT EB TJ GWh'!$J$5:$CC$5,0))*$K19+INDEX('EUROSTAT EB TJ GWh'!$J$6:$CC$146,MATCH($H19,'EUROSTAT EB TJ GWh'!$I$6:$I$146,0),MATCH(CJ$7,'EUROSTAT EB TJ GWh'!$J$5:$CC$5,0))*$I19+INDEX('EUROSTAT EB TJ GWh'!$J$6:$CC$146,MATCH($F19,'EUROSTAT EB TJ GWh'!$I$6:$I$146,0),MATCH(CJ$7,'EUROSTAT EB TJ GWh'!$J$5:$CC$5,0))*$G19+INDEX('EUROSTAT EB TJ GWh'!$J$6:$CC$146,MATCH($D19,'EUROSTAT EB TJ GWh'!$I$6:$I$146,0),MATCH(CJ$7,'EUROSTAT EB TJ GWh'!$J$5:$CC$5,0))*$E19</f>
        <v>-412012.56286799978</v>
      </c>
      <c r="CK19">
        <f t="shared" si="0"/>
        <v>-144452.63865600002</v>
      </c>
      <c r="CL19" s="316" t="s">
        <v>493</v>
      </c>
      <c r="CM19" s="364">
        <f t="shared" si="1"/>
        <v>-8.3736000000499189E-2</v>
      </c>
      <c r="CN19">
        <f>INDEX('EUROSTAT EB TJ GWh'!$J$6:$CC$146,MATCH($V19,'EUROSTAT EB TJ GWh'!$I$6:$I$146,0),MATCH(CN$7,'EUROSTAT EB TJ GWh'!$J$5:$CC$5,0))*$W19+INDEX('EUROSTAT EB TJ GWh'!$J$6:$CC$146,MATCH($T19,'EUROSTAT EB TJ GWh'!$I$6:$I$146,0),MATCH(CN$7,'EUROSTAT EB TJ GWh'!$J$5:$CC$5,0))*$U19+INDEX('EUROSTAT EB TJ GWh'!$J$6:$CC$146,MATCH($R19,'EUROSTAT EB TJ GWh'!$I$6:$I$146,0),MATCH(CN$7,'EUROSTAT EB TJ GWh'!$J$5:$CC$5,0))*$S19+INDEX('EUROSTAT EB TJ GWh'!$J$6:$CC$146,MATCH($P19,'EUROSTAT EB TJ GWh'!$I$6:$I$146,0),MATCH(CN$7,'EUROSTAT EB TJ GWh'!$J$5:$CC$5,0))*$Q19+INDEX('EUROSTAT EB TJ GWh'!$J$6:$CC$146,MATCH($N19,'EUROSTAT EB TJ GWh'!$I$6:$I$146,0),MATCH(CN$7,'EUROSTAT EB TJ GWh'!$J$5:$CC$5,0))*$O19+INDEX('EUROSTAT EB TJ GWh'!$J$6:$CC$146,MATCH($L19,'EUROSTAT EB TJ GWh'!$I$6:$I$146,0),MATCH(CN$7,'EUROSTAT EB TJ GWh'!$J$5:$CC$5,0))*$M19+INDEX('EUROSTAT EB TJ GWh'!$J$6:$CC$146,MATCH($J19,'EUROSTAT EB TJ GWh'!$I$6:$I$146,0),MATCH(CN$7,'EUROSTAT EB TJ GWh'!$J$5:$CC$5,0))*$K19+INDEX('EUROSTAT EB TJ GWh'!$J$6:$CC$146,MATCH($H19,'EUROSTAT EB TJ GWh'!$I$6:$I$146,0),MATCH(CN$7,'EUROSTAT EB TJ GWh'!$J$5:$CC$5,0))*$I19+INDEX('EUROSTAT EB TJ GWh'!$J$6:$CC$146,MATCH($F19,'EUROSTAT EB TJ GWh'!$I$6:$I$146,0),MATCH(CN$7,'EUROSTAT EB TJ GWh'!$J$5:$CC$5,0))*$G19+INDEX('EUROSTAT EB TJ GWh'!$J$6:$CC$146,MATCH($D19,'EUROSTAT EB TJ GWh'!$I$6:$I$146,0),MATCH(CN$7,'EUROSTAT EB TJ GWh'!$J$5:$CC$5,0))*$E19</f>
        <v>0</v>
      </c>
      <c r="CO19" s="293">
        <f t="shared" si="2"/>
        <v>-8.3736000000499189E-2</v>
      </c>
    </row>
    <row r="20" spans="1:93" x14ac:dyDescent="0.2">
      <c r="A20" t="s">
        <v>425</v>
      </c>
      <c r="B20" s="321"/>
      <c r="C20" s="321" t="s">
        <v>493</v>
      </c>
      <c r="D20" s="338"/>
      <c r="E20" s="345"/>
      <c r="F20" s="338"/>
      <c r="G20" s="345"/>
      <c r="H20" s="338"/>
      <c r="I20" s="345"/>
      <c r="J20" s="338"/>
      <c r="K20" s="345"/>
      <c r="L20" s="338"/>
      <c r="M20" s="345"/>
      <c r="N20" s="338"/>
      <c r="O20" s="345"/>
      <c r="P20" s="338"/>
      <c r="Q20" s="345"/>
      <c r="R20" s="338"/>
      <c r="S20" s="345"/>
      <c r="T20" s="353" t="s">
        <v>498</v>
      </c>
      <c r="U20" s="340">
        <v>-1</v>
      </c>
      <c r="V20" s="352" t="s">
        <v>527</v>
      </c>
      <c r="W20" s="340">
        <v>1</v>
      </c>
      <c r="X20" s="316" t="s">
        <v>493</v>
      </c>
      <c r="Y20" t="s">
        <v>619</v>
      </c>
      <c r="Z20" t="s">
        <v>619</v>
      </c>
      <c r="AA20">
        <f>INDEX('EUROSTAT EB TJ GWh'!$J$6:$CC$146,MATCH($V20,'EUROSTAT EB TJ GWh'!$I$6:$I$146,0),MATCH(AA$7,'EUROSTAT EB TJ GWh'!$J$5:$CC$5,0))*$W20+INDEX('EUROSTAT EB TJ GWh'!$J$6:$CC$146,MATCH($T20,'EUROSTAT EB TJ GWh'!$I$6:$I$146,0),MATCH(AA$7,'EUROSTAT EB TJ GWh'!$J$5:$CC$5,0))*$U20</f>
        <v>0</v>
      </c>
      <c r="AB20">
        <f>INDEX('EUROSTAT EB TJ GWh'!$J$6:$CC$146,MATCH($V20,'EUROSTAT EB TJ GWh'!$I$6:$I$146,0),MATCH(AB$7,'EUROSTAT EB TJ GWh'!$J$5:$CC$5,0))*$W20+INDEX('EUROSTAT EB TJ GWh'!$J$6:$CC$146,MATCH($T20,'EUROSTAT EB TJ GWh'!$I$6:$I$146,0),MATCH(AB$7,'EUROSTAT EB TJ GWh'!$J$5:$CC$5,0))*$U20</f>
        <v>0</v>
      </c>
      <c r="AC20">
        <f>INDEX('EUROSTAT EB TJ GWh'!$J$6:$CC$146,MATCH($V20,'EUROSTAT EB TJ GWh'!$I$6:$I$146,0),MATCH(AC$7,'EUROSTAT EB TJ GWh'!$J$5:$CC$5,0))*$W20+INDEX('EUROSTAT EB TJ GWh'!$J$6:$CC$146,MATCH($T20,'EUROSTAT EB TJ GWh'!$I$6:$I$146,0),MATCH(AC$7,'EUROSTAT EB TJ GWh'!$J$5:$CC$5,0))*$U20</f>
        <v>-128275.34587200001</v>
      </c>
      <c r="AD20">
        <f>INDEX('EUROSTAT EB TJ GWh'!$J$6:$CC$146,MATCH($V20,'EUROSTAT EB TJ GWh'!$I$6:$I$146,0),MATCH(AD$7,'EUROSTAT EB TJ GWh'!$J$5:$CC$5,0))*$W20+INDEX('EUROSTAT EB TJ GWh'!$J$6:$CC$146,MATCH($T20,'EUROSTAT EB TJ GWh'!$I$6:$I$146,0),MATCH(AD$7,'EUROSTAT EB TJ GWh'!$J$5:$CC$5,0))*$U20</f>
        <v>0</v>
      </c>
      <c r="AE20">
        <f>INDEX('EUROSTAT EB TJ GWh'!$J$6:$CC$146,MATCH($V20,'EUROSTAT EB TJ GWh'!$I$6:$I$146,0),MATCH(AE$7,'EUROSTAT EB TJ GWh'!$J$5:$CC$5,0))*$W20+INDEX('EUROSTAT EB TJ GWh'!$J$6:$CC$146,MATCH($T20,'EUROSTAT EB TJ GWh'!$I$6:$I$146,0),MATCH(AE$7,'EUROSTAT EB TJ GWh'!$J$5:$CC$5,0))*$U20</f>
        <v>0</v>
      </c>
      <c r="AF20">
        <f>INDEX('EUROSTAT EB TJ GWh'!$J$6:$CC$146,MATCH($V20,'EUROSTAT EB TJ GWh'!$I$6:$I$146,0),MATCH(AF$7,'EUROSTAT EB TJ GWh'!$J$5:$CC$5,0))*$W20+INDEX('EUROSTAT EB TJ GWh'!$J$6:$CC$146,MATCH($T20,'EUROSTAT EB TJ GWh'!$I$6:$I$146,0),MATCH(AF$7,'EUROSTAT EB TJ GWh'!$J$5:$CC$5,0))*$U20</f>
        <v>0</v>
      </c>
      <c r="AG20">
        <f>INDEX('EUROSTAT EB TJ GWh'!$J$6:$CC$146,MATCH($V20,'EUROSTAT EB TJ GWh'!$I$6:$I$146,0),MATCH(AG$7,'EUROSTAT EB TJ GWh'!$J$5:$CC$5,0))*$W20+INDEX('EUROSTAT EB TJ GWh'!$J$6:$CC$146,MATCH($T20,'EUROSTAT EB TJ GWh'!$I$6:$I$146,0),MATCH(AG$7,'EUROSTAT EB TJ GWh'!$J$5:$CC$5,0))*$U20</f>
        <v>0</v>
      </c>
      <c r="AH20">
        <f>INDEX('EUROSTAT EB TJ GWh'!$J$6:$CC$146,MATCH($V20,'EUROSTAT EB TJ GWh'!$I$6:$I$146,0),MATCH(AH$7,'EUROSTAT EB TJ GWh'!$J$5:$CC$5,0))*$W20+INDEX('EUROSTAT EB TJ GWh'!$J$6:$CC$146,MATCH($T20,'EUROSTAT EB TJ GWh'!$I$6:$I$146,0),MATCH(AH$7,'EUROSTAT EB TJ GWh'!$J$5:$CC$5,0))*$U20</f>
        <v>0</v>
      </c>
      <c r="AI20">
        <f>INDEX('EUROSTAT EB TJ GWh'!$J$6:$CC$146,MATCH($V20,'EUROSTAT EB TJ GWh'!$I$6:$I$146,0),MATCH(AI$7,'EUROSTAT EB TJ GWh'!$J$5:$CC$5,0))*$W20+INDEX('EUROSTAT EB TJ GWh'!$J$6:$CC$146,MATCH($T20,'EUROSTAT EB TJ GWh'!$I$6:$I$146,0),MATCH(AI$7,'EUROSTAT EB TJ GWh'!$J$5:$CC$5,0))*$U20</f>
        <v>0</v>
      </c>
      <c r="AJ20">
        <f>INDEX('EUROSTAT EB TJ GWh'!$J$6:$CC$146,MATCH($V20,'EUROSTAT EB TJ GWh'!$I$6:$I$146,0),MATCH(AJ$7,'EUROSTAT EB TJ GWh'!$J$5:$CC$5,0))*$W20+INDEX('EUROSTAT EB TJ GWh'!$J$6:$CC$146,MATCH($T20,'EUROSTAT EB TJ GWh'!$I$6:$I$146,0),MATCH(AJ$7,'EUROSTAT EB TJ GWh'!$J$5:$CC$5,0))*$U20</f>
        <v>0</v>
      </c>
      <c r="AK20">
        <f>INDEX('EUROSTAT EB TJ GWh'!$J$6:$CC$146,MATCH($V20,'EUROSTAT EB TJ GWh'!$I$6:$I$146,0),MATCH(AK$7,'EUROSTAT EB TJ GWh'!$J$5:$CC$5,0))*$W20+INDEX('EUROSTAT EB TJ GWh'!$J$6:$CC$146,MATCH($T20,'EUROSTAT EB TJ GWh'!$I$6:$I$146,0),MATCH(AK$7,'EUROSTAT EB TJ GWh'!$J$5:$CC$5,0))*$U20</f>
        <v>0</v>
      </c>
      <c r="AL20">
        <f>INDEX('EUROSTAT EB TJ GWh'!$J$6:$CC$146,MATCH($V20,'EUROSTAT EB TJ GWh'!$I$6:$I$146,0),MATCH(AL$7,'EUROSTAT EB TJ GWh'!$J$5:$CC$5,0))*$W20+INDEX('EUROSTAT EB TJ GWh'!$J$6:$CC$146,MATCH($T20,'EUROSTAT EB TJ GWh'!$I$6:$I$146,0),MATCH(AL$7,'EUROSTAT EB TJ GWh'!$J$5:$CC$5,0))*$U20</f>
        <v>-1623.1386240000002</v>
      </c>
      <c r="AM20">
        <f>INDEX('EUROSTAT EB TJ GWh'!$J$6:$CC$146,MATCH($V20,'EUROSTAT EB TJ GWh'!$I$6:$I$146,0),MATCH(AM$7,'EUROSTAT EB TJ GWh'!$J$5:$CC$5,0))*$W20+INDEX('EUROSTAT EB TJ GWh'!$J$6:$CC$146,MATCH($T20,'EUROSTAT EB TJ GWh'!$I$6:$I$146,0),MATCH(AM$7,'EUROSTAT EB TJ GWh'!$J$5:$CC$5,0))*$U20</f>
        <v>-12941.273196</v>
      </c>
      <c r="AN20">
        <f>INDEX('EUROSTAT EB TJ GWh'!$J$6:$CC$146,MATCH($V20,'EUROSTAT EB TJ GWh'!$I$6:$I$146,0),MATCH(AN$7,'EUROSTAT EB TJ GWh'!$J$5:$CC$5,0))*$W20+INDEX('EUROSTAT EB TJ GWh'!$J$6:$CC$146,MATCH($T20,'EUROSTAT EB TJ GWh'!$I$6:$I$146,0),MATCH(AN$7,'EUROSTAT EB TJ GWh'!$J$5:$CC$5,0))*$U20</f>
        <v>0</v>
      </c>
      <c r="AO20">
        <f>INDEX('EUROSTAT EB TJ GWh'!$J$6:$CC$146,MATCH($V20,'EUROSTAT EB TJ GWh'!$I$6:$I$146,0),MATCH(AO$7,'EUROSTAT EB TJ GWh'!$J$5:$CC$5,0))*$W20+INDEX('EUROSTAT EB TJ GWh'!$J$6:$CC$146,MATCH($T20,'EUROSTAT EB TJ GWh'!$I$6:$I$146,0),MATCH(AO$7,'EUROSTAT EB TJ GWh'!$J$5:$CC$5,0))*$U20</f>
        <v>0</v>
      </c>
      <c r="AP20">
        <f>INDEX('EUROSTAT EB TJ GWh'!$J$6:$CC$146,MATCH($V20,'EUROSTAT EB TJ GWh'!$I$6:$I$146,0),MATCH(AP$7,'EUROSTAT EB TJ GWh'!$J$5:$CC$5,0))*$W20+INDEX('EUROSTAT EB TJ GWh'!$J$6:$CC$146,MATCH($T20,'EUROSTAT EB TJ GWh'!$I$6:$I$146,0),MATCH(AP$7,'EUROSTAT EB TJ GWh'!$J$5:$CC$5,0))*$U20</f>
        <v>-229854.189564</v>
      </c>
      <c r="AQ20" t="s">
        <v>619</v>
      </c>
      <c r="AR20">
        <f>INDEX('EUROSTAT EB TJ GWh'!$J$6:$CC$146,MATCH($V20,'EUROSTAT EB TJ GWh'!$I$6:$I$146,0),MATCH(AR$7,'EUROSTAT EB TJ GWh'!$J$5:$CC$5,0))*$W20+INDEX('EUROSTAT EB TJ GWh'!$J$6:$CC$146,MATCH($T20,'EUROSTAT EB TJ GWh'!$I$6:$I$146,0),MATCH(AR$7,'EUROSTAT EB TJ GWh'!$J$5:$CC$5,0))*$U20</f>
        <v>0</v>
      </c>
      <c r="AS20">
        <f>INDEX('EUROSTAT EB TJ GWh'!$J$6:$CC$146,MATCH($V20,'EUROSTAT EB TJ GWh'!$I$6:$I$146,0),MATCH(AS$7,'EUROSTAT EB TJ GWh'!$J$5:$CC$5,0))*$W20+INDEX('EUROSTAT EB TJ GWh'!$J$6:$CC$146,MATCH($T20,'EUROSTAT EB TJ GWh'!$I$6:$I$146,0),MATCH(AS$7,'EUROSTAT EB TJ GWh'!$J$5:$CC$5,0))*$U20</f>
        <v>0</v>
      </c>
      <c r="AT20">
        <f>INDEX('EUROSTAT EB TJ GWh'!$J$6:$CC$146,MATCH($V20,'EUROSTAT EB TJ GWh'!$I$6:$I$146,0),MATCH(AT$7,'EUROSTAT EB TJ GWh'!$J$5:$CC$5,0))*$W20+INDEX('EUROSTAT EB TJ GWh'!$J$6:$CC$146,MATCH($T20,'EUROSTAT EB TJ GWh'!$I$6:$I$146,0),MATCH(AT$7,'EUROSTAT EB TJ GWh'!$J$5:$CC$5,0))*$U20</f>
        <v>0</v>
      </c>
      <c r="AU20">
        <f>INDEX('EUROSTAT EB TJ GWh'!$J$6:$CC$146,MATCH($V20,'EUROSTAT EB TJ GWh'!$I$6:$I$146,0),MATCH(AU$7,'EUROSTAT EB TJ GWh'!$J$5:$CC$5,0))*$W20+INDEX('EUROSTAT EB TJ GWh'!$J$6:$CC$146,MATCH($T20,'EUROSTAT EB TJ GWh'!$I$6:$I$146,0),MATCH(AU$7,'EUROSTAT EB TJ GWh'!$J$5:$CC$5,0))*$U20</f>
        <v>0</v>
      </c>
      <c r="AV20">
        <f>INDEX('EUROSTAT EB TJ GWh'!$J$6:$CC$146,MATCH($V20,'EUROSTAT EB TJ GWh'!$I$6:$I$146,0),MATCH(AV$7,'EUROSTAT EB TJ GWh'!$J$5:$CC$5,0))*$W20+INDEX('EUROSTAT EB TJ GWh'!$J$6:$CC$146,MATCH($T20,'EUROSTAT EB TJ GWh'!$I$6:$I$146,0),MATCH(AV$7,'EUROSTAT EB TJ GWh'!$J$5:$CC$5,0))*$U20</f>
        <v>0</v>
      </c>
      <c r="AW20">
        <f>INDEX('EUROSTAT EB TJ GWh'!$J$6:$CC$146,MATCH($V20,'EUROSTAT EB TJ GWh'!$I$6:$I$146,0),MATCH(AW$7,'EUROSTAT EB TJ GWh'!$J$5:$CC$5,0))*$W20+INDEX('EUROSTAT EB TJ GWh'!$J$6:$CC$146,MATCH($T20,'EUROSTAT EB TJ GWh'!$I$6:$I$146,0),MATCH(AW$7,'EUROSTAT EB TJ GWh'!$J$5:$CC$5,0))*$U20</f>
        <v>0</v>
      </c>
      <c r="AX20">
        <f>INDEX('EUROSTAT EB TJ GWh'!$J$6:$CC$146,MATCH($V20,'EUROSTAT EB TJ GWh'!$I$6:$I$146,0),MATCH(AX$7,'EUROSTAT EB TJ GWh'!$J$5:$CC$5,0))*$W20+INDEX('EUROSTAT EB TJ GWh'!$J$6:$CC$146,MATCH($T20,'EUROSTAT EB TJ GWh'!$I$6:$I$146,0),MATCH(AX$7,'EUROSTAT EB TJ GWh'!$J$5:$CC$5,0))*$U20</f>
        <v>0</v>
      </c>
      <c r="AY20">
        <f>INDEX('EUROSTAT EB TJ GWh'!$J$6:$CC$146,MATCH($V20,'EUROSTAT EB TJ GWh'!$I$6:$I$146,0),MATCH(AY$7,'EUROSTAT EB TJ GWh'!$J$5:$CC$5,0))*$W20+INDEX('EUROSTAT EB TJ GWh'!$J$6:$CC$146,MATCH($T20,'EUROSTAT EB TJ GWh'!$I$6:$I$146,0),MATCH(AY$7,'EUROSTAT EB TJ GWh'!$J$5:$CC$5,0))*$U20</f>
        <v>0</v>
      </c>
      <c r="AZ20">
        <f>INDEX('EUROSTAT EB TJ GWh'!$J$6:$CC$146,MATCH($V20,'EUROSTAT EB TJ GWh'!$I$6:$I$146,0),MATCH(AZ$7,'EUROSTAT EB TJ GWh'!$J$5:$CC$5,0))*$W20+INDEX('EUROSTAT EB TJ GWh'!$J$6:$CC$146,MATCH($T20,'EUROSTAT EB TJ GWh'!$I$6:$I$146,0),MATCH(AZ$7,'EUROSTAT EB TJ GWh'!$J$5:$CC$5,0))*$U20</f>
        <v>0</v>
      </c>
      <c r="BA20">
        <f>INDEX('EUROSTAT EB TJ GWh'!$J$6:$CC$146,MATCH($V20,'EUROSTAT EB TJ GWh'!$I$6:$I$146,0),MATCH(BA$7,'EUROSTAT EB TJ GWh'!$J$5:$CC$5,0))*$W20+INDEX('EUROSTAT EB TJ GWh'!$J$6:$CC$146,MATCH($T20,'EUROSTAT EB TJ GWh'!$I$6:$I$146,0),MATCH(BA$7,'EUROSTAT EB TJ GWh'!$J$5:$CC$5,0))*$U20</f>
        <v>0</v>
      </c>
      <c r="BB20">
        <f>INDEX('EUROSTAT EB TJ GWh'!$J$6:$CC$146,MATCH($V20,'EUROSTAT EB TJ GWh'!$I$6:$I$146,0),MATCH(BB$7,'EUROSTAT EB TJ GWh'!$J$5:$CC$5,0))*$W20+INDEX('EUROSTAT EB TJ GWh'!$J$6:$CC$146,MATCH($T20,'EUROSTAT EB TJ GWh'!$I$6:$I$146,0),MATCH(BB$7,'EUROSTAT EB TJ GWh'!$J$5:$CC$5,0))*$U20</f>
        <v>0</v>
      </c>
      <c r="BC20">
        <f>INDEX('EUROSTAT EB TJ GWh'!$J$6:$CC$146,MATCH($V20,'EUROSTAT EB TJ GWh'!$I$6:$I$146,0),MATCH(BC$7,'EUROSTAT EB TJ GWh'!$J$5:$CC$5,0))*$W20+INDEX('EUROSTAT EB TJ GWh'!$J$6:$CC$146,MATCH($T20,'EUROSTAT EB TJ GWh'!$I$6:$I$146,0),MATCH(BC$7,'EUROSTAT EB TJ GWh'!$J$5:$CC$5,0))*$U20</f>
        <v>0</v>
      </c>
      <c r="BD20">
        <f>INDEX('EUROSTAT EB TJ GWh'!$J$6:$CC$146,MATCH($V20,'EUROSTAT EB TJ GWh'!$I$6:$I$146,0),MATCH(BD$7,'EUROSTAT EB TJ GWh'!$J$5:$CC$5,0))*$W20+INDEX('EUROSTAT EB TJ GWh'!$J$6:$CC$146,MATCH($T20,'EUROSTAT EB TJ GWh'!$I$6:$I$146,0),MATCH(BD$7,'EUROSTAT EB TJ GWh'!$J$5:$CC$5,0))*$U20</f>
        <v>0</v>
      </c>
      <c r="BE20">
        <f>INDEX('EUROSTAT EB TJ GWh'!$J$6:$CC$146,MATCH($V20,'EUROSTAT EB TJ GWh'!$I$6:$I$146,0),MATCH(BE$7,'EUROSTAT EB TJ GWh'!$J$5:$CC$5,0))*$W20+INDEX('EUROSTAT EB TJ GWh'!$J$6:$CC$146,MATCH($T20,'EUROSTAT EB TJ GWh'!$I$6:$I$146,0),MATCH(BE$7,'EUROSTAT EB TJ GWh'!$J$5:$CC$5,0))*$U20</f>
        <v>0</v>
      </c>
      <c r="BF20">
        <f>INDEX('EUROSTAT EB TJ GWh'!$J$6:$CC$146,MATCH($V20,'EUROSTAT EB TJ GWh'!$I$6:$I$146,0),MATCH(BF$7,'EUROSTAT EB TJ GWh'!$J$5:$CC$5,0))*$W20+INDEX('EUROSTAT EB TJ GWh'!$J$6:$CC$146,MATCH($T20,'EUROSTAT EB TJ GWh'!$I$6:$I$146,0),MATCH(BF$7,'EUROSTAT EB TJ GWh'!$J$5:$CC$5,0))*$U20</f>
        <v>0</v>
      </c>
      <c r="BG20">
        <f>INDEX('EUROSTAT EB TJ GWh'!$J$6:$CC$146,MATCH($V20,'EUROSTAT EB TJ GWh'!$I$6:$I$146,0),MATCH(BG$7,'EUROSTAT EB TJ GWh'!$J$5:$CC$5,0))*$W20+INDEX('EUROSTAT EB TJ GWh'!$J$6:$CC$146,MATCH($T20,'EUROSTAT EB TJ GWh'!$I$6:$I$146,0),MATCH(BG$7,'EUROSTAT EB TJ GWh'!$J$5:$CC$5,0))*$U20</f>
        <v>0</v>
      </c>
      <c r="BH20">
        <f>INDEX('EUROSTAT EB TJ GWh'!$J$6:$CC$146,MATCH($V20,'EUROSTAT EB TJ GWh'!$I$6:$I$146,0),MATCH(BH$7,'EUROSTAT EB TJ GWh'!$J$5:$CC$5,0))*$W20+INDEX('EUROSTAT EB TJ GWh'!$J$6:$CC$146,MATCH($T20,'EUROSTAT EB TJ GWh'!$I$6:$I$146,0),MATCH(BH$7,'EUROSTAT EB TJ GWh'!$J$5:$CC$5,0))*$U20</f>
        <v>0</v>
      </c>
      <c r="BI20">
        <f>INDEX('EUROSTAT EB TJ GWh'!$J$6:$CC$146,MATCH($V20,'EUROSTAT EB TJ GWh'!$I$6:$I$146,0),MATCH(BI$7,'EUROSTAT EB TJ GWh'!$J$5:$CC$5,0))*$W20+INDEX('EUROSTAT EB TJ GWh'!$J$6:$CC$146,MATCH($T20,'EUROSTAT EB TJ GWh'!$I$6:$I$146,0),MATCH(BI$7,'EUROSTAT EB TJ GWh'!$J$5:$CC$5,0))*$U20</f>
        <v>0</v>
      </c>
      <c r="BJ20">
        <f>INDEX('EUROSTAT EB TJ GWh'!$J$6:$CC$146,MATCH($V20,'EUROSTAT EB TJ GWh'!$I$6:$I$146,0),MATCH(BJ$7,'EUROSTAT EB TJ GWh'!$J$5:$CC$5,0))*$W20+INDEX('EUROSTAT EB TJ GWh'!$J$6:$CC$146,MATCH($T20,'EUROSTAT EB TJ GWh'!$I$6:$I$146,0),MATCH(BJ$7,'EUROSTAT EB TJ GWh'!$J$5:$CC$5,0))*$U20</f>
        <v>0</v>
      </c>
      <c r="BK20">
        <f>INDEX('EUROSTAT EB TJ GWh'!$J$6:$CC$146,MATCH($V20,'EUROSTAT EB TJ GWh'!$I$6:$I$146,0),MATCH(BK$7,'EUROSTAT EB TJ GWh'!$J$5:$CC$5,0))*$W20+INDEX('EUROSTAT EB TJ GWh'!$J$6:$CC$146,MATCH($T20,'EUROSTAT EB TJ GWh'!$I$6:$I$146,0),MATCH(BK$7,'EUROSTAT EB TJ GWh'!$J$5:$CC$5,0))*$U20</f>
        <v>0</v>
      </c>
      <c r="BL20">
        <f>INDEX('EUROSTAT EB TJ GWh'!$J$6:$CC$146,MATCH($V20,'EUROSTAT EB TJ GWh'!$I$6:$I$146,0),MATCH(BL$7,'EUROSTAT EB TJ GWh'!$J$5:$CC$5,0))*$W20+INDEX('EUROSTAT EB TJ GWh'!$J$6:$CC$146,MATCH($T20,'EUROSTAT EB TJ GWh'!$I$6:$I$146,0),MATCH(BL$7,'EUROSTAT EB TJ GWh'!$J$5:$CC$5,0))*$U20</f>
        <v>0</v>
      </c>
      <c r="BM20">
        <f>INDEX('EUROSTAT EB TJ GWh'!$J$6:$CC$146,MATCH($V20,'EUROSTAT EB TJ GWh'!$I$6:$I$146,0),MATCH(BM$7,'EUROSTAT EB TJ GWh'!$J$5:$CC$5,0))*$W20+INDEX('EUROSTAT EB TJ GWh'!$J$6:$CC$146,MATCH($T20,'EUROSTAT EB TJ GWh'!$I$6:$I$146,0),MATCH(BM$7,'EUROSTAT EB TJ GWh'!$J$5:$CC$5,0))*$U20</f>
        <v>0</v>
      </c>
      <c r="BN20">
        <f>INDEX('EUROSTAT EB TJ GWh'!$J$6:$CC$146,MATCH($V20,'EUROSTAT EB TJ GWh'!$I$6:$I$146,0),MATCH(BN$7,'EUROSTAT EB TJ GWh'!$J$5:$CC$5,0))*$W20+INDEX('EUROSTAT EB TJ GWh'!$J$6:$CC$146,MATCH($T20,'EUROSTAT EB TJ GWh'!$I$6:$I$146,0),MATCH(BN$7,'EUROSTAT EB TJ GWh'!$J$5:$CC$5,0))*$U20</f>
        <v>0</v>
      </c>
      <c r="BO20">
        <f>INDEX('EUROSTAT EB TJ GWh'!$J$6:$CC$146,MATCH($V20,'EUROSTAT EB TJ GWh'!$I$6:$I$146,0),MATCH(BO$7,'EUROSTAT EB TJ GWh'!$J$5:$CC$5,0))*$W20+INDEX('EUROSTAT EB TJ GWh'!$J$6:$CC$146,MATCH($T20,'EUROSTAT EB TJ GWh'!$I$6:$I$146,0),MATCH(BO$7,'EUROSTAT EB TJ GWh'!$J$5:$CC$5,0))*$U20</f>
        <v>0</v>
      </c>
      <c r="BP20">
        <f>INDEX('EUROSTAT EB TJ GWh'!$J$6:$CC$146,MATCH($V20,'EUROSTAT EB TJ GWh'!$I$6:$I$146,0),MATCH(BP$7,'EUROSTAT EB TJ GWh'!$J$5:$CC$5,0))*$W20+INDEX('EUROSTAT EB TJ GWh'!$J$6:$CC$146,MATCH($T20,'EUROSTAT EB TJ GWh'!$I$6:$I$146,0),MATCH(BP$7,'EUROSTAT EB TJ GWh'!$J$5:$CC$5,0))*$U20</f>
        <v>0</v>
      </c>
      <c r="BQ20">
        <f>INDEX('EUROSTAT EB TJ GWh'!$J$6:$CC$146,MATCH($V20,'EUROSTAT EB TJ GWh'!$I$6:$I$146,0),MATCH(BQ$7,'EUROSTAT EB TJ GWh'!$J$5:$CC$5,0))*$W20+INDEX('EUROSTAT EB TJ GWh'!$J$6:$CC$146,MATCH($T20,'EUROSTAT EB TJ GWh'!$I$6:$I$146,0),MATCH(BQ$7,'EUROSTAT EB TJ GWh'!$J$5:$CC$5,0))*$U20</f>
        <v>-7909.8700320000007</v>
      </c>
      <c r="BR20">
        <f>INDEX('EUROSTAT EB TJ GWh'!$J$6:$CC$146,MATCH($V20,'EUROSTAT EB TJ GWh'!$I$6:$I$146,0),MATCH(BR$7,'EUROSTAT EB TJ GWh'!$J$5:$CC$5,0))*$W20+INDEX('EUROSTAT EB TJ GWh'!$J$6:$CC$146,MATCH($T20,'EUROSTAT EB TJ GWh'!$I$6:$I$146,0),MATCH(BR$7,'EUROSTAT EB TJ GWh'!$J$5:$CC$5,0))*$U20</f>
        <v>-38.937240000000003</v>
      </c>
      <c r="BS20">
        <f>INDEX('EUROSTAT EB TJ GWh'!$J$6:$CC$146,MATCH($V20,'EUROSTAT EB TJ GWh'!$I$6:$I$146,0),MATCH(BS$7,'EUROSTAT EB TJ GWh'!$J$5:$CC$5,0))*$W20+INDEX('EUROSTAT EB TJ GWh'!$J$6:$CC$146,MATCH($T20,'EUROSTAT EB TJ GWh'!$I$6:$I$146,0),MATCH(BS$7,'EUROSTAT EB TJ GWh'!$J$5:$CC$5,0))*$U20+INDEX('EUROSTAT EB TJ GWh'!$J$6:$CC$146,MATCH($V20,'EUROSTAT EB TJ GWh'!$I$6:$I$146,0),MATCH(BS$6,'EUROSTAT EB TJ GWh'!$J$5:$CC$5,0))*$W20+INDEX('EUROSTAT EB TJ GWh'!$J$6:$CC$146,MATCH($T20,'EUROSTAT EB TJ GWh'!$I$6:$I$146,0),MATCH(BS$6,'EUROSTAT EB TJ GWh'!$J$5:$CC$5,0))*$U20</f>
        <v>0</v>
      </c>
      <c r="BT20">
        <f>INDEX('EUROSTAT EB TJ GWh'!$J$6:$CC$146,MATCH($V20,'EUROSTAT EB TJ GWh'!$I$6:$I$146,0),MATCH(BT$7,'EUROSTAT EB TJ GWh'!$J$5:$CC$5,0))*$W20+INDEX('EUROSTAT EB TJ GWh'!$J$6:$CC$146,MATCH($T20,'EUROSTAT EB TJ GWh'!$I$6:$I$146,0),MATCH(BT$7,'EUROSTAT EB TJ GWh'!$J$5:$CC$5,0))*$U20+INDEX('EUROSTAT EB TJ GWh'!$J$6:$CC$146,MATCH($V20,'EUROSTAT EB TJ GWh'!$I$6:$I$146,0),MATCH(BT$6,'EUROSTAT EB TJ GWh'!$J$5:$CC$5,0))*$W20+INDEX('EUROSTAT EB TJ GWh'!$J$6:$CC$146,MATCH($T20,'EUROSTAT EB TJ GWh'!$I$6:$I$146,0),MATCH(BT$6,'EUROSTAT EB TJ GWh'!$J$5:$CC$5,0))*$U20</f>
        <v>0</v>
      </c>
      <c r="BU20">
        <f>INDEX('EUROSTAT EB TJ GWh'!$J$6:$CC$146,MATCH($V20,'EUROSTAT EB TJ GWh'!$I$6:$I$146,0),MATCH(BU$7,'EUROSTAT EB TJ GWh'!$J$5:$CC$5,0))*$W20+INDEX('EUROSTAT EB TJ GWh'!$J$6:$CC$146,MATCH($T20,'EUROSTAT EB TJ GWh'!$I$6:$I$146,0),MATCH(BU$7,'EUROSTAT EB TJ GWh'!$J$5:$CC$5,0))*$U20</f>
        <v>0</v>
      </c>
      <c r="BV20">
        <v>0</v>
      </c>
      <c r="BW20">
        <f>INDEX('EUROSTAT EB TJ GWh'!$J$6:$CC$146,MATCH($V20,'EUROSTAT EB TJ GWh'!$I$6:$I$146,0),MATCH(BW$7,'EUROSTAT EB TJ GWh'!$J$5:$CC$5,0))*$W20+INDEX('EUROSTAT EB TJ GWh'!$J$6:$CC$146,MATCH($T20,'EUROSTAT EB TJ GWh'!$I$6:$I$146,0),MATCH(BW$7,'EUROSTAT EB TJ GWh'!$J$5:$CC$5,0))*$U20</f>
        <v>0</v>
      </c>
      <c r="BX20">
        <v>0</v>
      </c>
      <c r="BY20">
        <v>0</v>
      </c>
      <c r="BZ20">
        <f>INDEX('EUROSTAT EB TJ GWh'!$J$6:$CC$146,MATCH($V20,'EUROSTAT EB TJ GWh'!$I$6:$I$146,0),MATCH(BZ$7,'EUROSTAT EB TJ GWh'!$J$5:$CC$5,0))*$W20+INDEX('EUROSTAT EB TJ GWh'!$J$6:$CC$146,MATCH($T20,'EUROSTAT EB TJ GWh'!$I$6:$I$146,0),MATCH(BZ$7,'EUROSTAT EB TJ GWh'!$J$5:$CC$5,0))*$U20</f>
        <v>-38112.859080000002</v>
      </c>
      <c r="CA20">
        <f>INDEX('EUROSTAT EB TJ GWh'!$J$6:$CC$146,MATCH($V20,'EUROSTAT EB TJ GWh'!$I$6:$I$146,0),MATCH(CA$7,'EUROSTAT EB TJ GWh'!$J$5:$CC$5,0))*$W20+INDEX('EUROSTAT EB TJ GWh'!$J$6:$CC$146,MATCH($T20,'EUROSTAT EB TJ GWh'!$I$6:$I$146,0),MATCH(CA$7,'EUROSTAT EB TJ GWh'!$J$5:$CC$5,0))*$U20</f>
        <v>-267.07597199999998</v>
      </c>
      <c r="CB20">
        <f>INDEX('EUROSTAT EB TJ GWh'!$J$6:$CC$146,MATCH($V20,'EUROSTAT EB TJ GWh'!$I$6:$I$146,0),MATCH(CB$7,'EUROSTAT EB TJ GWh'!$J$5:$CC$5,0))*$W20+INDEX('EUROSTAT EB TJ GWh'!$J$6:$CC$146,MATCH($T20,'EUROSTAT EB TJ GWh'!$I$6:$I$146,0),MATCH(CB$7,'EUROSTAT EB TJ GWh'!$J$5:$CC$5,0))*$U20</f>
        <v>0</v>
      </c>
      <c r="CC20">
        <f>INDEX('EUROSTAT EB TJ GWh'!$J$6:$CC$146,MATCH($V20,'EUROSTAT EB TJ GWh'!$I$6:$I$146,0),MATCH(CC$7,'EUROSTAT EB TJ GWh'!$J$5:$CC$5,0))*$W20+INDEX('EUROSTAT EB TJ GWh'!$J$6:$CC$146,MATCH($T20,'EUROSTAT EB TJ GWh'!$I$6:$I$146,0),MATCH(CC$7,'EUROSTAT EB TJ GWh'!$J$5:$CC$5,0))*$U20</f>
        <v>-2123.586828</v>
      </c>
      <c r="CD20">
        <f>INDEX('EUROSTAT EB TJ GWh'!$J$6:$CC$146,MATCH($V20,'EUROSTAT EB TJ GWh'!$I$6:$I$146,0),MATCH(CD$7,'EUROSTAT EB TJ GWh'!$J$5:$CC$5,0))*$W20+INDEX('EUROSTAT EB TJ GWh'!$J$6:$CC$146,MATCH($T20,'EUROSTAT EB TJ GWh'!$I$6:$I$146,0),MATCH(CD$7,'EUROSTAT EB TJ GWh'!$J$5:$CC$5,0))*$U20</f>
        <v>0</v>
      </c>
      <c r="CE20">
        <f>INDEX('EUROSTAT EB TJ GWh'!$J$6:$CC$146,MATCH($V20,'EUROSTAT EB TJ GWh'!$I$6:$I$146,0),MATCH(CE$7,'EUROSTAT EB TJ GWh'!$J$5:$CC$5,0))*$W20+INDEX('EUROSTAT EB TJ GWh'!$J$6:$CC$146,MATCH($T20,'EUROSTAT EB TJ GWh'!$I$6:$I$146,0),MATCH(CE$7,'EUROSTAT EB TJ GWh'!$J$5:$CC$5,0))*$U20</f>
        <v>0</v>
      </c>
      <c r="CF20">
        <f>INDEX('EUROSTAT EB TJ GWh'!$J$6:$CC$146,MATCH($V20,'EUROSTAT EB TJ GWh'!$I$6:$I$146,0),MATCH(CF$7,'EUROSTAT EB TJ GWh'!$J$5:$CC$5,0))*$W20+INDEX('EUROSTAT EB TJ GWh'!$J$6:$CC$146,MATCH($T20,'EUROSTAT EB TJ GWh'!$I$6:$I$146,0),MATCH(CF$7,'EUROSTAT EB TJ GWh'!$J$5:$CC$5,0))*$U20</f>
        <v>-37340.352612000002</v>
      </c>
      <c r="CG20">
        <v>0</v>
      </c>
      <c r="CH20">
        <f>INDEX('EUROSTAT EB TJ GWh'!$J$6:$CC$146,MATCH($V20,'EUROSTAT EB TJ GWh'!$I$6:$I$146,0),MATCH(CH$7,'EUROSTAT EB TJ GWh'!$J$5:$CC$5,0))*$W20+INDEX('EUROSTAT EB TJ GWh'!$J$6:$CC$146,MATCH($T20,'EUROSTAT EB TJ GWh'!$I$6:$I$146,0),MATCH(CH$7,'EUROSTAT EB TJ GWh'!$J$5:$CC$5,0))*$U20</f>
        <v>249059.45984400003</v>
      </c>
      <c r="CI20">
        <f>INDEX('EUROSTAT EB TJ GWh'!$J$6:$CC$146,MATCH($V20,'EUROSTAT EB TJ GWh'!$I$6:$I$146,0),MATCH(CI$7,'EUROSTAT EB TJ GWh'!$J$5:$CC$5,0))*$W20+INDEX('EUROSTAT EB TJ GWh'!$J$6:$CC$146,MATCH($T20,'EUROSTAT EB TJ GWh'!$I$6:$I$146,0),MATCH(CI$7,'EUROSTAT EB TJ GWh'!$J$5:$CC$5,0))*$U20</f>
        <v>0</v>
      </c>
      <c r="CJ20">
        <f>INDEX('EUROSTAT EB TJ GWh'!$J$6:$CC$146,MATCH($V20,'EUROSTAT EB TJ GWh'!$I$6:$I$146,0),MATCH(CJ$7,'EUROSTAT EB TJ GWh'!$J$5:$CC$5,0))*$W20+INDEX('EUROSTAT EB TJ GWh'!$J$6:$CC$146,MATCH($T20,'EUROSTAT EB TJ GWh'!$I$6:$I$146,0),MATCH(CJ$7,'EUROSTAT EB TJ GWh'!$J$5:$CC$5,0))*$U20</f>
        <v>-209427.16917599997</v>
      </c>
      <c r="CK20">
        <f t="shared" si="0"/>
        <v>-47679.822683999999</v>
      </c>
      <c r="CL20" s="316" t="s">
        <v>493</v>
      </c>
      <c r="CM20" s="364">
        <f t="shared" si="1"/>
        <v>0</v>
      </c>
      <c r="CN20" s="293">
        <f>INDEX('EUROSTAT EB TJ GWh'!$J$6:$CC$146,MATCH($V20,'EUROSTAT EB TJ GWh'!$I$6:$I$146,0),MATCH(CN$7,'EUROSTAT EB TJ GWh'!$J$5:$CC$5,0))*$W20+INDEX('EUROSTAT EB TJ GWh'!$J$6:$CC$146,MATCH($T20,'EUROSTAT EB TJ GWh'!$I$6:$I$146,0),MATCH(CN$7,'EUROSTAT EB TJ GWh'!$J$5:$CC$5,0))*$U20</f>
        <v>0</v>
      </c>
      <c r="CO20" s="293">
        <f t="shared" si="2"/>
        <v>0</v>
      </c>
    </row>
    <row r="21" spans="1:93" x14ac:dyDescent="0.2">
      <c r="A21" t="s">
        <v>426</v>
      </c>
      <c r="B21" s="321"/>
      <c r="C21" s="321" t="s">
        <v>493</v>
      </c>
      <c r="D21" s="338"/>
      <c r="E21" s="345"/>
      <c r="F21" s="338"/>
      <c r="G21" s="345"/>
      <c r="H21" s="338"/>
      <c r="I21" s="345"/>
      <c r="J21" s="338"/>
      <c r="K21" s="345"/>
      <c r="L21" s="338"/>
      <c r="M21" s="345"/>
      <c r="N21" s="338"/>
      <c r="O21" s="345"/>
      <c r="P21" s="338"/>
      <c r="Q21" s="345"/>
      <c r="R21" s="338"/>
      <c r="S21" s="345"/>
      <c r="T21" s="353" t="s">
        <v>501</v>
      </c>
      <c r="U21" s="340">
        <v>-1</v>
      </c>
      <c r="V21" s="353" t="s">
        <v>530</v>
      </c>
      <c r="W21" s="340">
        <v>1</v>
      </c>
      <c r="X21" s="316" t="s">
        <v>493</v>
      </c>
      <c r="Y21" t="s">
        <v>619</v>
      </c>
      <c r="Z21" t="s">
        <v>619</v>
      </c>
      <c r="AA21">
        <f>INDEX('EUROSTAT EB TJ GWh'!$J$6:$CC$146,MATCH($V21,'EUROSTAT EB TJ GWh'!$I$6:$I$146,0),MATCH(AA$7,'EUROSTAT EB TJ GWh'!$J$5:$CC$5,0))*$W21+INDEX('EUROSTAT EB TJ GWh'!$J$6:$CC$146,MATCH($T21,'EUROSTAT EB TJ GWh'!$I$6:$I$146,0),MATCH(AA$7,'EUROSTAT EB TJ GWh'!$J$5:$CC$5,0))*$U21</f>
        <v>0</v>
      </c>
      <c r="AB21">
        <f>INDEX('EUROSTAT EB TJ GWh'!$J$6:$CC$146,MATCH($V21,'EUROSTAT EB TJ GWh'!$I$6:$I$146,0),MATCH(AB$7,'EUROSTAT EB TJ GWh'!$J$5:$CC$5,0))*$W21+INDEX('EUROSTAT EB TJ GWh'!$J$6:$CC$146,MATCH($T21,'EUROSTAT EB TJ GWh'!$I$6:$I$146,0),MATCH(AB$7,'EUROSTAT EB TJ GWh'!$J$5:$CC$5,0))*$U21</f>
        <v>0</v>
      </c>
      <c r="AC21">
        <f>INDEX('EUROSTAT EB TJ GWh'!$J$6:$CC$146,MATCH($V21,'EUROSTAT EB TJ GWh'!$I$6:$I$146,0),MATCH(AC$7,'EUROSTAT EB TJ GWh'!$J$5:$CC$5,0))*$W21+INDEX('EUROSTAT EB TJ GWh'!$J$6:$CC$146,MATCH($T21,'EUROSTAT EB TJ GWh'!$I$6:$I$146,0),MATCH(AC$7,'EUROSTAT EB TJ GWh'!$J$5:$CC$5,0))*$U21</f>
        <v>0</v>
      </c>
      <c r="AD21">
        <f>INDEX('EUROSTAT EB TJ GWh'!$J$6:$CC$146,MATCH($V21,'EUROSTAT EB TJ GWh'!$I$6:$I$146,0),MATCH(AD$7,'EUROSTAT EB TJ GWh'!$J$5:$CC$5,0))*$W21+INDEX('EUROSTAT EB TJ GWh'!$J$6:$CC$146,MATCH($T21,'EUROSTAT EB TJ GWh'!$I$6:$I$146,0),MATCH(AD$7,'EUROSTAT EB TJ GWh'!$J$5:$CC$5,0))*$U21</f>
        <v>0</v>
      </c>
      <c r="AE21">
        <f>INDEX('EUROSTAT EB TJ GWh'!$J$6:$CC$146,MATCH($V21,'EUROSTAT EB TJ GWh'!$I$6:$I$146,0),MATCH(AE$7,'EUROSTAT EB TJ GWh'!$J$5:$CC$5,0))*$W21+INDEX('EUROSTAT EB TJ GWh'!$J$6:$CC$146,MATCH($T21,'EUROSTAT EB TJ GWh'!$I$6:$I$146,0),MATCH(AE$7,'EUROSTAT EB TJ GWh'!$J$5:$CC$5,0))*$U21</f>
        <v>0</v>
      </c>
      <c r="AF21">
        <f>INDEX('EUROSTAT EB TJ GWh'!$J$6:$CC$146,MATCH($V21,'EUROSTAT EB TJ GWh'!$I$6:$I$146,0),MATCH(AF$7,'EUROSTAT EB TJ GWh'!$J$5:$CC$5,0))*$W21+INDEX('EUROSTAT EB TJ GWh'!$J$6:$CC$146,MATCH($T21,'EUROSTAT EB TJ GWh'!$I$6:$I$146,0),MATCH(AF$7,'EUROSTAT EB TJ GWh'!$J$5:$CC$5,0))*$U21</f>
        <v>0</v>
      </c>
      <c r="AG21">
        <f>INDEX('EUROSTAT EB TJ GWh'!$J$6:$CC$146,MATCH($V21,'EUROSTAT EB TJ GWh'!$I$6:$I$146,0),MATCH(AG$7,'EUROSTAT EB TJ GWh'!$J$5:$CC$5,0))*$W21+INDEX('EUROSTAT EB TJ GWh'!$J$6:$CC$146,MATCH($T21,'EUROSTAT EB TJ GWh'!$I$6:$I$146,0),MATCH(AG$7,'EUROSTAT EB TJ GWh'!$J$5:$CC$5,0))*$U21</f>
        <v>0</v>
      </c>
      <c r="AH21">
        <f>INDEX('EUROSTAT EB TJ GWh'!$J$6:$CC$146,MATCH($V21,'EUROSTAT EB TJ GWh'!$I$6:$I$146,0),MATCH(AH$7,'EUROSTAT EB TJ GWh'!$J$5:$CC$5,0))*$W21+INDEX('EUROSTAT EB TJ GWh'!$J$6:$CC$146,MATCH($T21,'EUROSTAT EB TJ GWh'!$I$6:$I$146,0),MATCH(AH$7,'EUROSTAT EB TJ GWh'!$J$5:$CC$5,0))*$U21</f>
        <v>0</v>
      </c>
      <c r="AI21">
        <f>INDEX('EUROSTAT EB TJ GWh'!$J$6:$CC$146,MATCH($V21,'EUROSTAT EB TJ GWh'!$I$6:$I$146,0),MATCH(AI$7,'EUROSTAT EB TJ GWh'!$J$5:$CC$5,0))*$W21+INDEX('EUROSTAT EB TJ GWh'!$J$6:$CC$146,MATCH($T21,'EUROSTAT EB TJ GWh'!$I$6:$I$146,0),MATCH(AI$7,'EUROSTAT EB TJ GWh'!$J$5:$CC$5,0))*$U21</f>
        <v>0</v>
      </c>
      <c r="AJ21">
        <f>INDEX('EUROSTAT EB TJ GWh'!$J$6:$CC$146,MATCH($V21,'EUROSTAT EB TJ GWh'!$I$6:$I$146,0),MATCH(AJ$7,'EUROSTAT EB TJ GWh'!$J$5:$CC$5,0))*$W21+INDEX('EUROSTAT EB TJ GWh'!$J$6:$CC$146,MATCH($T21,'EUROSTAT EB TJ GWh'!$I$6:$I$146,0),MATCH(AJ$7,'EUROSTAT EB TJ GWh'!$J$5:$CC$5,0))*$U21</f>
        <v>0</v>
      </c>
      <c r="AK21">
        <f>INDEX('EUROSTAT EB TJ GWh'!$J$6:$CC$146,MATCH($V21,'EUROSTAT EB TJ GWh'!$I$6:$I$146,0),MATCH(AK$7,'EUROSTAT EB TJ GWh'!$J$5:$CC$5,0))*$W21+INDEX('EUROSTAT EB TJ GWh'!$J$6:$CC$146,MATCH($T21,'EUROSTAT EB TJ GWh'!$I$6:$I$146,0),MATCH(AK$7,'EUROSTAT EB TJ GWh'!$J$5:$CC$5,0))*$U21</f>
        <v>0</v>
      </c>
      <c r="AL21">
        <f>INDEX('EUROSTAT EB TJ GWh'!$J$6:$CC$146,MATCH($V21,'EUROSTAT EB TJ GWh'!$I$6:$I$146,0),MATCH(AL$7,'EUROSTAT EB TJ GWh'!$J$5:$CC$5,0))*$W21+INDEX('EUROSTAT EB TJ GWh'!$J$6:$CC$146,MATCH($T21,'EUROSTAT EB TJ GWh'!$I$6:$I$146,0),MATCH(AL$7,'EUROSTAT EB TJ GWh'!$J$5:$CC$5,0))*$U21</f>
        <v>0</v>
      </c>
      <c r="AM21">
        <f>INDEX('EUROSTAT EB TJ GWh'!$J$6:$CC$146,MATCH($V21,'EUROSTAT EB TJ GWh'!$I$6:$I$146,0),MATCH(AM$7,'EUROSTAT EB TJ GWh'!$J$5:$CC$5,0))*$W21+INDEX('EUROSTAT EB TJ GWh'!$J$6:$CC$146,MATCH($T21,'EUROSTAT EB TJ GWh'!$I$6:$I$146,0),MATCH(AM$7,'EUROSTAT EB TJ GWh'!$J$5:$CC$5,0))*$U21</f>
        <v>0</v>
      </c>
      <c r="AN21">
        <f>INDEX('EUROSTAT EB TJ GWh'!$J$6:$CC$146,MATCH($V21,'EUROSTAT EB TJ GWh'!$I$6:$I$146,0),MATCH(AN$7,'EUROSTAT EB TJ GWh'!$J$5:$CC$5,0))*$W21+INDEX('EUROSTAT EB TJ GWh'!$J$6:$CC$146,MATCH($T21,'EUROSTAT EB TJ GWh'!$I$6:$I$146,0),MATCH(AN$7,'EUROSTAT EB TJ GWh'!$J$5:$CC$5,0))*$U21</f>
        <v>0</v>
      </c>
      <c r="AO21">
        <f>INDEX('EUROSTAT EB TJ GWh'!$J$6:$CC$146,MATCH($V21,'EUROSTAT EB TJ GWh'!$I$6:$I$146,0),MATCH(AO$7,'EUROSTAT EB TJ GWh'!$J$5:$CC$5,0))*$W21+INDEX('EUROSTAT EB TJ GWh'!$J$6:$CC$146,MATCH($T21,'EUROSTAT EB TJ GWh'!$I$6:$I$146,0),MATCH(AO$7,'EUROSTAT EB TJ GWh'!$J$5:$CC$5,0))*$U21</f>
        <v>0</v>
      </c>
      <c r="AP21">
        <f>INDEX('EUROSTAT EB TJ GWh'!$J$6:$CC$146,MATCH($V21,'EUROSTAT EB TJ GWh'!$I$6:$I$146,0),MATCH(AP$7,'EUROSTAT EB TJ GWh'!$J$5:$CC$5,0))*$W21+INDEX('EUROSTAT EB TJ GWh'!$J$6:$CC$146,MATCH($T21,'EUROSTAT EB TJ GWh'!$I$6:$I$146,0),MATCH(AP$7,'EUROSTAT EB TJ GWh'!$J$5:$CC$5,0))*$U21</f>
        <v>-347.96494799999999</v>
      </c>
      <c r="AQ21" t="s">
        <v>619</v>
      </c>
      <c r="AR21">
        <f>INDEX('EUROSTAT EB TJ GWh'!$J$6:$CC$146,MATCH($V21,'EUROSTAT EB TJ GWh'!$I$6:$I$146,0),MATCH(AR$7,'EUROSTAT EB TJ GWh'!$J$5:$CC$5,0))*$W21+INDEX('EUROSTAT EB TJ GWh'!$J$6:$CC$146,MATCH($T21,'EUROSTAT EB TJ GWh'!$I$6:$I$146,0),MATCH(AR$7,'EUROSTAT EB TJ GWh'!$J$5:$CC$5,0))*$U21</f>
        <v>0</v>
      </c>
      <c r="AS21">
        <f>INDEX('EUROSTAT EB TJ GWh'!$J$6:$CC$146,MATCH($V21,'EUROSTAT EB TJ GWh'!$I$6:$I$146,0),MATCH(AS$7,'EUROSTAT EB TJ GWh'!$J$5:$CC$5,0))*$W21+INDEX('EUROSTAT EB TJ GWh'!$J$6:$CC$146,MATCH($T21,'EUROSTAT EB TJ GWh'!$I$6:$I$146,0),MATCH(AS$7,'EUROSTAT EB TJ GWh'!$J$5:$CC$5,0))*$U21</f>
        <v>0</v>
      </c>
      <c r="AT21">
        <f>INDEX('EUROSTAT EB TJ GWh'!$J$6:$CC$146,MATCH($V21,'EUROSTAT EB TJ GWh'!$I$6:$I$146,0),MATCH(AT$7,'EUROSTAT EB TJ GWh'!$J$5:$CC$5,0))*$W21+INDEX('EUROSTAT EB TJ GWh'!$J$6:$CC$146,MATCH($T21,'EUROSTAT EB TJ GWh'!$I$6:$I$146,0),MATCH(AT$7,'EUROSTAT EB TJ GWh'!$J$5:$CC$5,0))*$U21</f>
        <v>0</v>
      </c>
      <c r="AU21">
        <f>INDEX('EUROSTAT EB TJ GWh'!$J$6:$CC$146,MATCH($V21,'EUROSTAT EB TJ GWh'!$I$6:$I$146,0),MATCH(AU$7,'EUROSTAT EB TJ GWh'!$J$5:$CC$5,0))*$W21+INDEX('EUROSTAT EB TJ GWh'!$J$6:$CC$146,MATCH($T21,'EUROSTAT EB TJ GWh'!$I$6:$I$146,0),MATCH(AU$7,'EUROSTAT EB TJ GWh'!$J$5:$CC$5,0))*$U21</f>
        <v>0</v>
      </c>
      <c r="AV21">
        <f>INDEX('EUROSTAT EB TJ GWh'!$J$6:$CC$146,MATCH($V21,'EUROSTAT EB TJ GWh'!$I$6:$I$146,0),MATCH(AV$7,'EUROSTAT EB TJ GWh'!$J$5:$CC$5,0))*$W21+INDEX('EUROSTAT EB TJ GWh'!$J$6:$CC$146,MATCH($T21,'EUROSTAT EB TJ GWh'!$I$6:$I$146,0),MATCH(AV$7,'EUROSTAT EB TJ GWh'!$J$5:$CC$5,0))*$U21</f>
        <v>0</v>
      </c>
      <c r="AW21">
        <f>INDEX('EUROSTAT EB TJ GWh'!$J$6:$CC$146,MATCH($V21,'EUROSTAT EB TJ GWh'!$I$6:$I$146,0),MATCH(AW$7,'EUROSTAT EB TJ GWh'!$J$5:$CC$5,0))*$W21+INDEX('EUROSTAT EB TJ GWh'!$J$6:$CC$146,MATCH($T21,'EUROSTAT EB TJ GWh'!$I$6:$I$146,0),MATCH(AW$7,'EUROSTAT EB TJ GWh'!$J$5:$CC$5,0))*$U21</f>
        <v>0</v>
      </c>
      <c r="AX21">
        <f>INDEX('EUROSTAT EB TJ GWh'!$J$6:$CC$146,MATCH($V21,'EUROSTAT EB TJ GWh'!$I$6:$I$146,0),MATCH(AX$7,'EUROSTAT EB TJ GWh'!$J$5:$CC$5,0))*$W21+INDEX('EUROSTAT EB TJ GWh'!$J$6:$CC$146,MATCH($T21,'EUROSTAT EB TJ GWh'!$I$6:$I$146,0),MATCH(AX$7,'EUROSTAT EB TJ GWh'!$J$5:$CC$5,0))*$U21</f>
        <v>0</v>
      </c>
      <c r="AY21">
        <f>INDEX('EUROSTAT EB TJ GWh'!$J$6:$CC$146,MATCH($V21,'EUROSTAT EB TJ GWh'!$I$6:$I$146,0),MATCH(AY$7,'EUROSTAT EB TJ GWh'!$J$5:$CC$5,0))*$W21+INDEX('EUROSTAT EB TJ GWh'!$J$6:$CC$146,MATCH($T21,'EUROSTAT EB TJ GWh'!$I$6:$I$146,0),MATCH(AY$7,'EUROSTAT EB TJ GWh'!$J$5:$CC$5,0))*$U21</f>
        <v>0</v>
      </c>
      <c r="AZ21">
        <f>INDEX('EUROSTAT EB TJ GWh'!$J$6:$CC$146,MATCH($V21,'EUROSTAT EB TJ GWh'!$I$6:$I$146,0),MATCH(AZ$7,'EUROSTAT EB TJ GWh'!$J$5:$CC$5,0))*$W21+INDEX('EUROSTAT EB TJ GWh'!$J$6:$CC$146,MATCH($T21,'EUROSTAT EB TJ GWh'!$I$6:$I$146,0),MATCH(AZ$7,'EUROSTAT EB TJ GWh'!$J$5:$CC$5,0))*$U21</f>
        <v>0</v>
      </c>
      <c r="BA21">
        <f>INDEX('EUROSTAT EB TJ GWh'!$J$6:$CC$146,MATCH($V21,'EUROSTAT EB TJ GWh'!$I$6:$I$146,0),MATCH(BA$7,'EUROSTAT EB TJ GWh'!$J$5:$CC$5,0))*$W21+INDEX('EUROSTAT EB TJ GWh'!$J$6:$CC$146,MATCH($T21,'EUROSTAT EB TJ GWh'!$I$6:$I$146,0),MATCH(BA$7,'EUROSTAT EB TJ GWh'!$J$5:$CC$5,0))*$U21</f>
        <v>0</v>
      </c>
      <c r="BB21">
        <f>INDEX('EUROSTAT EB TJ GWh'!$J$6:$CC$146,MATCH($V21,'EUROSTAT EB TJ GWh'!$I$6:$I$146,0),MATCH(BB$7,'EUROSTAT EB TJ GWh'!$J$5:$CC$5,0))*$W21+INDEX('EUROSTAT EB TJ GWh'!$J$6:$CC$146,MATCH($T21,'EUROSTAT EB TJ GWh'!$I$6:$I$146,0),MATCH(BB$7,'EUROSTAT EB TJ GWh'!$J$5:$CC$5,0))*$U21</f>
        <v>0</v>
      </c>
      <c r="BC21">
        <f>INDEX('EUROSTAT EB TJ GWh'!$J$6:$CC$146,MATCH($V21,'EUROSTAT EB TJ GWh'!$I$6:$I$146,0),MATCH(BC$7,'EUROSTAT EB TJ GWh'!$J$5:$CC$5,0))*$W21+INDEX('EUROSTAT EB TJ GWh'!$J$6:$CC$146,MATCH($T21,'EUROSTAT EB TJ GWh'!$I$6:$I$146,0),MATCH(BC$7,'EUROSTAT EB TJ GWh'!$J$5:$CC$5,0))*$U21</f>
        <v>0</v>
      </c>
      <c r="BD21">
        <f>INDEX('EUROSTAT EB TJ GWh'!$J$6:$CC$146,MATCH($V21,'EUROSTAT EB TJ GWh'!$I$6:$I$146,0),MATCH(BD$7,'EUROSTAT EB TJ GWh'!$J$5:$CC$5,0))*$W21+INDEX('EUROSTAT EB TJ GWh'!$J$6:$CC$146,MATCH($T21,'EUROSTAT EB TJ GWh'!$I$6:$I$146,0),MATCH(BD$7,'EUROSTAT EB TJ GWh'!$J$5:$CC$5,0))*$U21</f>
        <v>0</v>
      </c>
      <c r="BE21">
        <f>INDEX('EUROSTAT EB TJ GWh'!$J$6:$CC$146,MATCH($V21,'EUROSTAT EB TJ GWh'!$I$6:$I$146,0),MATCH(BE$7,'EUROSTAT EB TJ GWh'!$J$5:$CC$5,0))*$W21+INDEX('EUROSTAT EB TJ GWh'!$J$6:$CC$146,MATCH($T21,'EUROSTAT EB TJ GWh'!$I$6:$I$146,0),MATCH(BE$7,'EUROSTAT EB TJ GWh'!$J$5:$CC$5,0))*$U21</f>
        <v>0</v>
      </c>
      <c r="BF21">
        <f>INDEX('EUROSTAT EB TJ GWh'!$J$6:$CC$146,MATCH($V21,'EUROSTAT EB TJ GWh'!$I$6:$I$146,0),MATCH(BF$7,'EUROSTAT EB TJ GWh'!$J$5:$CC$5,0))*$W21+INDEX('EUROSTAT EB TJ GWh'!$J$6:$CC$146,MATCH($T21,'EUROSTAT EB TJ GWh'!$I$6:$I$146,0),MATCH(BF$7,'EUROSTAT EB TJ GWh'!$J$5:$CC$5,0))*$U21</f>
        <v>0</v>
      </c>
      <c r="BG21">
        <f>INDEX('EUROSTAT EB TJ GWh'!$J$6:$CC$146,MATCH($V21,'EUROSTAT EB TJ GWh'!$I$6:$I$146,0),MATCH(BG$7,'EUROSTAT EB TJ GWh'!$J$5:$CC$5,0))*$W21+INDEX('EUROSTAT EB TJ GWh'!$J$6:$CC$146,MATCH($T21,'EUROSTAT EB TJ GWh'!$I$6:$I$146,0),MATCH(BG$7,'EUROSTAT EB TJ GWh'!$J$5:$CC$5,0))*$U21</f>
        <v>0</v>
      </c>
      <c r="BH21">
        <f>INDEX('EUROSTAT EB TJ GWh'!$J$6:$CC$146,MATCH($V21,'EUROSTAT EB TJ GWh'!$I$6:$I$146,0),MATCH(BH$7,'EUROSTAT EB TJ GWh'!$J$5:$CC$5,0))*$W21+INDEX('EUROSTAT EB TJ GWh'!$J$6:$CC$146,MATCH($T21,'EUROSTAT EB TJ GWh'!$I$6:$I$146,0),MATCH(BH$7,'EUROSTAT EB TJ GWh'!$J$5:$CC$5,0))*$U21</f>
        <v>0</v>
      </c>
      <c r="BI21">
        <f>INDEX('EUROSTAT EB TJ GWh'!$J$6:$CC$146,MATCH($V21,'EUROSTAT EB TJ GWh'!$I$6:$I$146,0),MATCH(BI$7,'EUROSTAT EB TJ GWh'!$J$5:$CC$5,0))*$W21+INDEX('EUROSTAT EB TJ GWh'!$J$6:$CC$146,MATCH($T21,'EUROSTAT EB TJ GWh'!$I$6:$I$146,0),MATCH(BI$7,'EUROSTAT EB TJ GWh'!$J$5:$CC$5,0))*$U21</f>
        <v>0</v>
      </c>
      <c r="BJ21">
        <f>INDEX('EUROSTAT EB TJ GWh'!$J$6:$CC$146,MATCH($V21,'EUROSTAT EB TJ GWh'!$I$6:$I$146,0),MATCH(BJ$7,'EUROSTAT EB TJ GWh'!$J$5:$CC$5,0))*$W21+INDEX('EUROSTAT EB TJ GWh'!$J$6:$CC$146,MATCH($T21,'EUROSTAT EB TJ GWh'!$I$6:$I$146,0),MATCH(BJ$7,'EUROSTAT EB TJ GWh'!$J$5:$CC$5,0))*$U21</f>
        <v>0</v>
      </c>
      <c r="BK21">
        <f>INDEX('EUROSTAT EB TJ GWh'!$J$6:$CC$146,MATCH($V21,'EUROSTAT EB TJ GWh'!$I$6:$I$146,0),MATCH(BK$7,'EUROSTAT EB TJ GWh'!$J$5:$CC$5,0))*$W21+INDEX('EUROSTAT EB TJ GWh'!$J$6:$CC$146,MATCH($T21,'EUROSTAT EB TJ GWh'!$I$6:$I$146,0),MATCH(BK$7,'EUROSTAT EB TJ GWh'!$J$5:$CC$5,0))*$U21</f>
        <v>0</v>
      </c>
      <c r="BL21">
        <f>INDEX('EUROSTAT EB TJ GWh'!$J$6:$CC$146,MATCH($V21,'EUROSTAT EB TJ GWh'!$I$6:$I$146,0),MATCH(BL$7,'EUROSTAT EB TJ GWh'!$J$5:$CC$5,0))*$W21+INDEX('EUROSTAT EB TJ GWh'!$J$6:$CC$146,MATCH($T21,'EUROSTAT EB TJ GWh'!$I$6:$I$146,0),MATCH(BL$7,'EUROSTAT EB TJ GWh'!$J$5:$CC$5,0))*$U21</f>
        <v>0</v>
      </c>
      <c r="BM21">
        <f>INDEX('EUROSTAT EB TJ GWh'!$J$6:$CC$146,MATCH($V21,'EUROSTAT EB TJ GWh'!$I$6:$I$146,0),MATCH(BM$7,'EUROSTAT EB TJ GWh'!$J$5:$CC$5,0))*$W21+INDEX('EUROSTAT EB TJ GWh'!$J$6:$CC$146,MATCH($T21,'EUROSTAT EB TJ GWh'!$I$6:$I$146,0),MATCH(BM$7,'EUROSTAT EB TJ GWh'!$J$5:$CC$5,0))*$U21</f>
        <v>0</v>
      </c>
      <c r="BN21">
        <f>INDEX('EUROSTAT EB TJ GWh'!$J$6:$CC$146,MATCH($V21,'EUROSTAT EB TJ GWh'!$I$6:$I$146,0),MATCH(BN$7,'EUROSTAT EB TJ GWh'!$J$5:$CC$5,0))*$W21+INDEX('EUROSTAT EB TJ GWh'!$J$6:$CC$146,MATCH($T21,'EUROSTAT EB TJ GWh'!$I$6:$I$146,0),MATCH(BN$7,'EUROSTAT EB TJ GWh'!$J$5:$CC$5,0))*$U21</f>
        <v>0</v>
      </c>
      <c r="BO21">
        <f>INDEX('EUROSTAT EB TJ GWh'!$J$6:$CC$146,MATCH($V21,'EUROSTAT EB TJ GWh'!$I$6:$I$146,0),MATCH(BO$7,'EUROSTAT EB TJ GWh'!$J$5:$CC$5,0))*$W21+INDEX('EUROSTAT EB TJ GWh'!$J$6:$CC$146,MATCH($T21,'EUROSTAT EB TJ GWh'!$I$6:$I$146,0),MATCH(BO$7,'EUROSTAT EB TJ GWh'!$J$5:$CC$5,0))*$U21</f>
        <v>0</v>
      </c>
      <c r="BP21">
        <f>INDEX('EUROSTAT EB TJ GWh'!$J$6:$CC$146,MATCH($V21,'EUROSTAT EB TJ GWh'!$I$6:$I$146,0),MATCH(BP$7,'EUROSTAT EB TJ GWh'!$J$5:$CC$5,0))*$W21+INDEX('EUROSTAT EB TJ GWh'!$J$6:$CC$146,MATCH($T21,'EUROSTAT EB TJ GWh'!$I$6:$I$146,0),MATCH(BP$7,'EUROSTAT EB TJ GWh'!$J$5:$CC$5,0))*$U21</f>
        <v>0</v>
      </c>
      <c r="BQ21">
        <f>INDEX('EUROSTAT EB TJ GWh'!$J$6:$CC$146,MATCH($V21,'EUROSTAT EB TJ GWh'!$I$6:$I$146,0),MATCH(BQ$7,'EUROSTAT EB TJ GWh'!$J$5:$CC$5,0))*$W21+INDEX('EUROSTAT EB TJ GWh'!$J$6:$CC$146,MATCH($T21,'EUROSTAT EB TJ GWh'!$I$6:$I$146,0),MATCH(BQ$7,'EUROSTAT EB TJ GWh'!$J$5:$CC$5,0))*$U21</f>
        <v>0</v>
      </c>
      <c r="BR21">
        <f>INDEX('EUROSTAT EB TJ GWh'!$J$6:$CC$146,MATCH($V21,'EUROSTAT EB TJ GWh'!$I$6:$I$146,0),MATCH(BR$7,'EUROSTAT EB TJ GWh'!$J$5:$CC$5,0))*$W21+INDEX('EUROSTAT EB TJ GWh'!$J$6:$CC$146,MATCH($T21,'EUROSTAT EB TJ GWh'!$I$6:$I$146,0),MATCH(BR$7,'EUROSTAT EB TJ GWh'!$J$5:$CC$5,0))*$U21</f>
        <v>-149.34315600000002</v>
      </c>
      <c r="BS21">
        <f>INDEX('EUROSTAT EB TJ GWh'!$J$6:$CC$146,MATCH($V21,'EUROSTAT EB TJ GWh'!$I$6:$I$146,0),MATCH(BS$7,'EUROSTAT EB TJ GWh'!$J$5:$CC$5,0))*$W21+INDEX('EUROSTAT EB TJ GWh'!$J$6:$CC$146,MATCH($T21,'EUROSTAT EB TJ GWh'!$I$6:$I$146,0),MATCH(BS$7,'EUROSTAT EB TJ GWh'!$J$5:$CC$5,0))*$U21+INDEX('EUROSTAT EB TJ GWh'!$J$6:$CC$146,MATCH($V21,'EUROSTAT EB TJ GWh'!$I$6:$I$146,0),MATCH(BS$6,'EUROSTAT EB TJ GWh'!$J$5:$CC$5,0))*$W21+INDEX('EUROSTAT EB TJ GWh'!$J$6:$CC$146,MATCH($T21,'EUROSTAT EB TJ GWh'!$I$6:$I$146,0),MATCH(BS$6,'EUROSTAT EB TJ GWh'!$J$5:$CC$5,0))*$U21</f>
        <v>0</v>
      </c>
      <c r="BT21">
        <f>INDEX('EUROSTAT EB TJ GWh'!$J$6:$CC$146,MATCH($V21,'EUROSTAT EB TJ GWh'!$I$6:$I$146,0),MATCH(BT$7,'EUROSTAT EB TJ GWh'!$J$5:$CC$5,0))*$W21+INDEX('EUROSTAT EB TJ GWh'!$J$6:$CC$146,MATCH($T21,'EUROSTAT EB TJ GWh'!$I$6:$I$146,0),MATCH(BT$7,'EUROSTAT EB TJ GWh'!$J$5:$CC$5,0))*$U21+INDEX('EUROSTAT EB TJ GWh'!$J$6:$CC$146,MATCH($V21,'EUROSTAT EB TJ GWh'!$I$6:$I$146,0),MATCH(BT$6,'EUROSTAT EB TJ GWh'!$J$5:$CC$5,0))*$W21+INDEX('EUROSTAT EB TJ GWh'!$J$6:$CC$146,MATCH($T21,'EUROSTAT EB TJ GWh'!$I$6:$I$146,0),MATCH(BT$6,'EUROSTAT EB TJ GWh'!$J$5:$CC$5,0))*$U21</f>
        <v>0</v>
      </c>
      <c r="BU21">
        <f>INDEX('EUROSTAT EB TJ GWh'!$J$6:$CC$146,MATCH($V21,'EUROSTAT EB TJ GWh'!$I$6:$I$146,0),MATCH(BU$7,'EUROSTAT EB TJ GWh'!$J$5:$CC$5,0))*$W21+INDEX('EUROSTAT EB TJ GWh'!$J$6:$CC$146,MATCH($T21,'EUROSTAT EB TJ GWh'!$I$6:$I$146,0),MATCH(BU$7,'EUROSTAT EB TJ GWh'!$J$5:$CC$5,0))*$U21</f>
        <v>0</v>
      </c>
      <c r="BV21">
        <v>0</v>
      </c>
      <c r="BW21">
        <f>INDEX('EUROSTAT EB TJ GWh'!$J$6:$CC$146,MATCH($V21,'EUROSTAT EB TJ GWh'!$I$6:$I$146,0),MATCH(BW$7,'EUROSTAT EB TJ GWh'!$J$5:$CC$5,0))*$W21+INDEX('EUROSTAT EB TJ GWh'!$J$6:$CC$146,MATCH($T21,'EUROSTAT EB TJ GWh'!$I$6:$I$146,0),MATCH(BW$7,'EUROSTAT EB TJ GWh'!$J$5:$CC$5,0))*$U21</f>
        <v>0</v>
      </c>
      <c r="BX21">
        <v>0</v>
      </c>
      <c r="BY21">
        <v>0</v>
      </c>
      <c r="BZ21">
        <f>INDEX('EUROSTAT EB TJ GWh'!$J$6:$CC$146,MATCH($V21,'EUROSTAT EB TJ GWh'!$I$6:$I$146,0),MATCH(BZ$7,'EUROSTAT EB TJ GWh'!$J$5:$CC$5,0))*$W21+INDEX('EUROSTAT EB TJ GWh'!$J$6:$CC$146,MATCH($T21,'EUROSTAT EB TJ GWh'!$I$6:$I$146,0),MATCH(BZ$7,'EUROSTAT EB TJ GWh'!$J$5:$CC$5,0))*$U21</f>
        <v>0</v>
      </c>
      <c r="CA21">
        <f>INDEX('EUROSTAT EB TJ GWh'!$J$6:$CC$146,MATCH($V21,'EUROSTAT EB TJ GWh'!$I$6:$I$146,0),MATCH(CA$7,'EUROSTAT EB TJ GWh'!$J$5:$CC$5,0))*$W21+INDEX('EUROSTAT EB TJ GWh'!$J$6:$CC$146,MATCH($T21,'EUROSTAT EB TJ GWh'!$I$6:$I$146,0),MATCH(CA$7,'EUROSTAT EB TJ GWh'!$J$5:$CC$5,0))*$U21</f>
        <v>0</v>
      </c>
      <c r="CB21">
        <f>INDEX('EUROSTAT EB TJ GWh'!$J$6:$CC$146,MATCH($V21,'EUROSTAT EB TJ GWh'!$I$6:$I$146,0),MATCH(CB$7,'EUROSTAT EB TJ GWh'!$J$5:$CC$5,0))*$W21+INDEX('EUROSTAT EB TJ GWh'!$J$6:$CC$146,MATCH($T21,'EUROSTAT EB TJ GWh'!$I$6:$I$146,0),MATCH(CB$7,'EUROSTAT EB TJ GWh'!$J$5:$CC$5,0))*$U21</f>
        <v>0</v>
      </c>
      <c r="CC21">
        <f>INDEX('EUROSTAT EB TJ GWh'!$J$6:$CC$146,MATCH($V21,'EUROSTAT EB TJ GWh'!$I$6:$I$146,0),MATCH(CC$7,'EUROSTAT EB TJ GWh'!$J$5:$CC$5,0))*$W21+INDEX('EUROSTAT EB TJ GWh'!$J$6:$CC$146,MATCH($T21,'EUROSTAT EB TJ GWh'!$I$6:$I$146,0),MATCH(CC$7,'EUROSTAT EB TJ GWh'!$J$5:$CC$5,0))*$U21</f>
        <v>-17084.028060000001</v>
      </c>
      <c r="CD21">
        <f>INDEX('EUROSTAT EB TJ GWh'!$J$6:$CC$146,MATCH($V21,'EUROSTAT EB TJ GWh'!$I$6:$I$146,0),MATCH(CD$7,'EUROSTAT EB TJ GWh'!$J$5:$CC$5,0))*$W21+INDEX('EUROSTAT EB TJ GWh'!$J$6:$CC$146,MATCH($T21,'EUROSTAT EB TJ GWh'!$I$6:$I$146,0),MATCH(CD$7,'EUROSTAT EB TJ GWh'!$J$5:$CC$5,0))*$U21</f>
        <v>0</v>
      </c>
      <c r="CE21">
        <f>INDEX('EUROSTAT EB TJ GWh'!$J$6:$CC$146,MATCH($V21,'EUROSTAT EB TJ GWh'!$I$6:$I$146,0),MATCH(CE$7,'EUROSTAT EB TJ GWh'!$J$5:$CC$5,0))*$W21+INDEX('EUROSTAT EB TJ GWh'!$J$6:$CC$146,MATCH($T21,'EUROSTAT EB TJ GWh'!$I$6:$I$146,0),MATCH(CE$7,'EUROSTAT EB TJ GWh'!$J$5:$CC$5,0))*$U21</f>
        <v>0</v>
      </c>
      <c r="CF21">
        <f>INDEX('EUROSTAT EB TJ GWh'!$J$6:$CC$146,MATCH($V21,'EUROSTAT EB TJ GWh'!$I$6:$I$146,0),MATCH(CF$7,'EUROSTAT EB TJ GWh'!$J$5:$CC$5,0))*$W21+INDEX('EUROSTAT EB TJ GWh'!$J$6:$CC$146,MATCH($T21,'EUROSTAT EB TJ GWh'!$I$6:$I$146,0),MATCH(CF$7,'EUROSTAT EB TJ GWh'!$J$5:$CC$5,0))*$U21</f>
        <v>-4088.2008599999999</v>
      </c>
      <c r="CG21">
        <v>0</v>
      </c>
      <c r="CH21">
        <f>INDEX('EUROSTAT EB TJ GWh'!$J$6:$CC$146,MATCH($V21,'EUROSTAT EB TJ GWh'!$I$6:$I$146,0),MATCH(CH$7,'EUROSTAT EB TJ GWh'!$J$5:$CC$5,0))*$W21+INDEX('EUROSTAT EB TJ GWh'!$J$6:$CC$146,MATCH($T21,'EUROSTAT EB TJ GWh'!$I$6:$I$146,0),MATCH(CH$7,'EUROSTAT EB TJ GWh'!$J$5:$CC$5,0))*$U21</f>
        <v>21352.554396000003</v>
      </c>
      <c r="CI21">
        <f>INDEX('EUROSTAT EB TJ GWh'!$J$6:$CC$146,MATCH($V21,'EUROSTAT EB TJ GWh'!$I$6:$I$146,0),MATCH(CI$7,'EUROSTAT EB TJ GWh'!$J$5:$CC$5,0))*$W21+INDEX('EUROSTAT EB TJ GWh'!$J$6:$CC$146,MATCH($T21,'EUROSTAT EB TJ GWh'!$I$6:$I$146,0),MATCH(CI$7,'EUROSTAT EB TJ GWh'!$J$5:$CC$5,0))*$U21</f>
        <v>0</v>
      </c>
      <c r="CJ21">
        <f>INDEX('EUROSTAT EB TJ GWh'!$J$6:$CC$146,MATCH($V21,'EUROSTAT EB TJ GWh'!$I$6:$I$146,0),MATCH(CJ$7,'EUROSTAT EB TJ GWh'!$J$5:$CC$5,0))*$W21+INDEX('EUROSTAT EB TJ GWh'!$J$6:$CC$146,MATCH($T21,'EUROSTAT EB TJ GWh'!$I$6:$I$146,0),MATCH(CJ$7,'EUROSTAT EB TJ GWh'!$J$5:$CC$5,0))*$U21</f>
        <v>-317.02449599999454</v>
      </c>
      <c r="CK21">
        <f t="shared" si="0"/>
        <v>-21321.572076</v>
      </c>
      <c r="CL21" s="316" t="s">
        <v>493</v>
      </c>
      <c r="CM21" s="364">
        <f t="shared" si="1"/>
        <v>4.1867999996611616E-2</v>
      </c>
      <c r="CN21" s="293">
        <f>INDEX('EUROSTAT EB TJ GWh'!$J$6:$CC$146,MATCH($V21,'EUROSTAT EB TJ GWh'!$I$6:$I$146,0),MATCH(CN$7,'EUROSTAT EB TJ GWh'!$J$5:$CC$5,0))*$W21+INDEX('EUROSTAT EB TJ GWh'!$J$6:$CC$146,MATCH($T21,'EUROSTAT EB TJ GWh'!$I$6:$I$146,0),MATCH(CN$7,'EUROSTAT EB TJ GWh'!$J$5:$CC$5,0))*$U21</f>
        <v>0</v>
      </c>
      <c r="CO21" s="293">
        <f t="shared" si="2"/>
        <v>4.1867999996611616E-2</v>
      </c>
    </row>
    <row r="22" spans="1:93" x14ac:dyDescent="0.2">
      <c r="A22" t="s">
        <v>427</v>
      </c>
      <c r="B22" s="321"/>
      <c r="C22" s="321" t="s">
        <v>493</v>
      </c>
      <c r="D22" s="338"/>
      <c r="E22" s="345"/>
      <c r="F22" s="338"/>
      <c r="G22" s="345"/>
      <c r="H22" s="338"/>
      <c r="I22" s="345"/>
      <c r="J22" s="338"/>
      <c r="K22" s="345"/>
      <c r="L22" s="338"/>
      <c r="M22" s="345"/>
      <c r="N22" s="338"/>
      <c r="O22" s="345"/>
      <c r="P22" s="338"/>
      <c r="Q22" s="345"/>
      <c r="R22" s="338"/>
      <c r="S22" s="345"/>
      <c r="T22" s="353" t="s">
        <v>499</v>
      </c>
      <c r="U22" s="340">
        <v>-1</v>
      </c>
      <c r="V22" s="353" t="s">
        <v>528</v>
      </c>
      <c r="W22" s="340">
        <v>1</v>
      </c>
      <c r="X22" s="316" t="s">
        <v>493</v>
      </c>
      <c r="Y22" t="s">
        <v>619</v>
      </c>
      <c r="Z22" t="s">
        <v>619</v>
      </c>
      <c r="AA22">
        <f>INDEX('EUROSTAT EB TJ GWh'!$J$6:$CC$146,MATCH($V22,'EUROSTAT EB TJ GWh'!$I$6:$I$146,0),MATCH(AA$7,'EUROSTAT EB TJ GWh'!$J$5:$CC$5,0))*$W22+INDEX('EUROSTAT EB TJ GWh'!$J$6:$CC$146,MATCH($T22,'EUROSTAT EB TJ GWh'!$I$6:$I$146,0),MATCH(AA$7,'EUROSTAT EB TJ GWh'!$J$5:$CC$5,0))*$U22</f>
        <v>0</v>
      </c>
      <c r="AB22">
        <f>INDEX('EUROSTAT EB TJ GWh'!$J$6:$CC$146,MATCH($V22,'EUROSTAT EB TJ GWh'!$I$6:$I$146,0),MATCH(AB$7,'EUROSTAT EB TJ GWh'!$J$5:$CC$5,0))*$W22+INDEX('EUROSTAT EB TJ GWh'!$J$6:$CC$146,MATCH($T22,'EUROSTAT EB TJ GWh'!$I$6:$I$146,0),MATCH(AB$7,'EUROSTAT EB TJ GWh'!$J$5:$CC$5,0))*$U22</f>
        <v>0</v>
      </c>
      <c r="AC22">
        <f>INDEX('EUROSTAT EB TJ GWh'!$J$6:$CC$146,MATCH($V22,'EUROSTAT EB TJ GWh'!$I$6:$I$146,0),MATCH(AC$7,'EUROSTAT EB TJ GWh'!$J$5:$CC$5,0))*$W22+INDEX('EUROSTAT EB TJ GWh'!$J$6:$CC$146,MATCH($T22,'EUROSTAT EB TJ GWh'!$I$6:$I$146,0),MATCH(AC$7,'EUROSTAT EB TJ GWh'!$J$5:$CC$5,0))*$U22</f>
        <v>-18355.936032000001</v>
      </c>
      <c r="AD22">
        <f>INDEX('EUROSTAT EB TJ GWh'!$J$6:$CC$146,MATCH($V22,'EUROSTAT EB TJ GWh'!$I$6:$I$146,0),MATCH(AD$7,'EUROSTAT EB TJ GWh'!$J$5:$CC$5,0))*$W22+INDEX('EUROSTAT EB TJ GWh'!$J$6:$CC$146,MATCH($T22,'EUROSTAT EB TJ GWh'!$I$6:$I$146,0),MATCH(AD$7,'EUROSTAT EB TJ GWh'!$J$5:$CC$5,0))*$U22</f>
        <v>0</v>
      </c>
      <c r="AE22">
        <f>INDEX('EUROSTAT EB TJ GWh'!$J$6:$CC$146,MATCH($V22,'EUROSTAT EB TJ GWh'!$I$6:$I$146,0),MATCH(AE$7,'EUROSTAT EB TJ GWh'!$J$5:$CC$5,0))*$W22+INDEX('EUROSTAT EB TJ GWh'!$J$6:$CC$146,MATCH($T22,'EUROSTAT EB TJ GWh'!$I$6:$I$146,0),MATCH(AE$7,'EUROSTAT EB TJ GWh'!$J$5:$CC$5,0))*$U22</f>
        <v>0</v>
      </c>
      <c r="AF22">
        <f>INDEX('EUROSTAT EB TJ GWh'!$J$6:$CC$146,MATCH($V22,'EUROSTAT EB TJ GWh'!$I$6:$I$146,0),MATCH(AF$7,'EUROSTAT EB TJ GWh'!$J$5:$CC$5,0))*$W22+INDEX('EUROSTAT EB TJ GWh'!$J$6:$CC$146,MATCH($T22,'EUROSTAT EB TJ GWh'!$I$6:$I$146,0),MATCH(AF$7,'EUROSTAT EB TJ GWh'!$J$5:$CC$5,0))*$U22</f>
        <v>0</v>
      </c>
      <c r="AG22">
        <f>INDEX('EUROSTAT EB TJ GWh'!$J$6:$CC$146,MATCH($V22,'EUROSTAT EB TJ GWh'!$I$6:$I$146,0),MATCH(AG$7,'EUROSTAT EB TJ GWh'!$J$5:$CC$5,0))*$W22+INDEX('EUROSTAT EB TJ GWh'!$J$6:$CC$146,MATCH($T22,'EUROSTAT EB TJ GWh'!$I$6:$I$146,0),MATCH(AG$7,'EUROSTAT EB TJ GWh'!$J$5:$CC$5,0))*$U22</f>
        <v>0</v>
      </c>
      <c r="AH22">
        <f>INDEX('EUROSTAT EB TJ GWh'!$J$6:$CC$146,MATCH($V22,'EUROSTAT EB TJ GWh'!$I$6:$I$146,0),MATCH(AH$7,'EUROSTAT EB TJ GWh'!$J$5:$CC$5,0))*$W22+INDEX('EUROSTAT EB TJ GWh'!$J$6:$CC$146,MATCH($T22,'EUROSTAT EB TJ GWh'!$I$6:$I$146,0),MATCH(AH$7,'EUROSTAT EB TJ GWh'!$J$5:$CC$5,0))*$U22</f>
        <v>0</v>
      </c>
      <c r="AI22">
        <f>INDEX('EUROSTAT EB TJ GWh'!$J$6:$CC$146,MATCH($V22,'EUROSTAT EB TJ GWh'!$I$6:$I$146,0),MATCH(AI$7,'EUROSTAT EB TJ GWh'!$J$5:$CC$5,0))*$W22+INDEX('EUROSTAT EB TJ GWh'!$J$6:$CC$146,MATCH($T22,'EUROSTAT EB TJ GWh'!$I$6:$I$146,0),MATCH(AI$7,'EUROSTAT EB TJ GWh'!$J$5:$CC$5,0))*$U22</f>
        <v>0</v>
      </c>
      <c r="AJ22">
        <f>INDEX('EUROSTAT EB TJ GWh'!$J$6:$CC$146,MATCH($V22,'EUROSTAT EB TJ GWh'!$I$6:$I$146,0),MATCH(AJ$7,'EUROSTAT EB TJ GWh'!$J$5:$CC$5,0))*$W22+INDEX('EUROSTAT EB TJ GWh'!$J$6:$CC$146,MATCH($T22,'EUROSTAT EB TJ GWh'!$I$6:$I$146,0),MATCH(AJ$7,'EUROSTAT EB TJ GWh'!$J$5:$CC$5,0))*$U22</f>
        <v>0</v>
      </c>
      <c r="AK22">
        <f>INDEX('EUROSTAT EB TJ GWh'!$J$6:$CC$146,MATCH($V22,'EUROSTAT EB TJ GWh'!$I$6:$I$146,0),MATCH(AK$7,'EUROSTAT EB TJ GWh'!$J$5:$CC$5,0))*$W22+INDEX('EUROSTAT EB TJ GWh'!$J$6:$CC$146,MATCH($T22,'EUROSTAT EB TJ GWh'!$I$6:$I$146,0),MATCH(AK$7,'EUROSTAT EB TJ GWh'!$J$5:$CC$5,0))*$U22</f>
        <v>0</v>
      </c>
      <c r="AL22">
        <f>INDEX('EUROSTAT EB TJ GWh'!$J$6:$CC$146,MATCH($V22,'EUROSTAT EB TJ GWh'!$I$6:$I$146,0),MATCH(AL$7,'EUROSTAT EB TJ GWh'!$J$5:$CC$5,0))*$W22+INDEX('EUROSTAT EB TJ GWh'!$J$6:$CC$146,MATCH($T22,'EUROSTAT EB TJ GWh'!$I$6:$I$146,0),MATCH(AL$7,'EUROSTAT EB TJ GWh'!$J$5:$CC$5,0))*$U22</f>
        <v>0</v>
      </c>
      <c r="AM22">
        <f>INDEX('EUROSTAT EB TJ GWh'!$J$6:$CC$146,MATCH($V22,'EUROSTAT EB TJ GWh'!$I$6:$I$146,0),MATCH(AM$7,'EUROSTAT EB TJ GWh'!$J$5:$CC$5,0))*$W22+INDEX('EUROSTAT EB TJ GWh'!$J$6:$CC$146,MATCH($T22,'EUROSTAT EB TJ GWh'!$I$6:$I$146,0),MATCH(AM$7,'EUROSTAT EB TJ GWh'!$J$5:$CC$5,0))*$U22</f>
        <v>-7914.7267199999997</v>
      </c>
      <c r="AN22">
        <f>INDEX('EUROSTAT EB TJ GWh'!$J$6:$CC$146,MATCH($V22,'EUROSTAT EB TJ GWh'!$I$6:$I$146,0),MATCH(AN$7,'EUROSTAT EB TJ GWh'!$J$5:$CC$5,0))*$W22+INDEX('EUROSTAT EB TJ GWh'!$J$6:$CC$146,MATCH($T22,'EUROSTAT EB TJ GWh'!$I$6:$I$146,0),MATCH(AN$7,'EUROSTAT EB TJ GWh'!$J$5:$CC$5,0))*$U22</f>
        <v>0</v>
      </c>
      <c r="AO22">
        <f>INDEX('EUROSTAT EB TJ GWh'!$J$6:$CC$146,MATCH($V22,'EUROSTAT EB TJ GWh'!$I$6:$I$146,0),MATCH(AO$7,'EUROSTAT EB TJ GWh'!$J$5:$CC$5,0))*$W22+INDEX('EUROSTAT EB TJ GWh'!$J$6:$CC$146,MATCH($T22,'EUROSTAT EB TJ GWh'!$I$6:$I$146,0),MATCH(AO$7,'EUROSTAT EB TJ GWh'!$J$5:$CC$5,0))*$U22</f>
        <v>0</v>
      </c>
      <c r="AP22">
        <f>INDEX('EUROSTAT EB TJ GWh'!$J$6:$CC$146,MATCH($V22,'EUROSTAT EB TJ GWh'!$I$6:$I$146,0),MATCH(AP$7,'EUROSTAT EB TJ GWh'!$J$5:$CC$5,0))*$W22+INDEX('EUROSTAT EB TJ GWh'!$J$6:$CC$146,MATCH($T22,'EUROSTAT EB TJ GWh'!$I$6:$I$146,0),MATCH(AP$7,'EUROSTAT EB TJ GWh'!$J$5:$CC$5,0))*$U22</f>
        <v>-146653.84875599999</v>
      </c>
      <c r="AQ22" t="s">
        <v>619</v>
      </c>
      <c r="AR22">
        <f>INDEX('EUROSTAT EB TJ GWh'!$J$6:$CC$146,MATCH($V22,'EUROSTAT EB TJ GWh'!$I$6:$I$146,0),MATCH(AR$7,'EUROSTAT EB TJ GWh'!$J$5:$CC$5,0))*$W22+INDEX('EUROSTAT EB TJ GWh'!$J$6:$CC$146,MATCH($T22,'EUROSTAT EB TJ GWh'!$I$6:$I$146,0),MATCH(AR$7,'EUROSTAT EB TJ GWh'!$J$5:$CC$5,0))*$U22</f>
        <v>0</v>
      </c>
      <c r="AS22">
        <f>INDEX('EUROSTAT EB TJ GWh'!$J$6:$CC$146,MATCH($V22,'EUROSTAT EB TJ GWh'!$I$6:$I$146,0),MATCH(AS$7,'EUROSTAT EB TJ GWh'!$J$5:$CC$5,0))*$W22+INDEX('EUROSTAT EB TJ GWh'!$J$6:$CC$146,MATCH($T22,'EUROSTAT EB TJ GWh'!$I$6:$I$146,0),MATCH(AS$7,'EUROSTAT EB TJ GWh'!$J$5:$CC$5,0))*$U22</f>
        <v>0</v>
      </c>
      <c r="AT22">
        <f>INDEX('EUROSTAT EB TJ GWh'!$J$6:$CC$146,MATCH($V22,'EUROSTAT EB TJ GWh'!$I$6:$I$146,0),MATCH(AT$7,'EUROSTAT EB TJ GWh'!$J$5:$CC$5,0))*$W22+INDEX('EUROSTAT EB TJ GWh'!$J$6:$CC$146,MATCH($T22,'EUROSTAT EB TJ GWh'!$I$6:$I$146,0),MATCH(AT$7,'EUROSTAT EB TJ GWh'!$J$5:$CC$5,0))*$U22</f>
        <v>0</v>
      </c>
      <c r="AU22">
        <f>INDEX('EUROSTAT EB TJ GWh'!$J$6:$CC$146,MATCH($V22,'EUROSTAT EB TJ GWh'!$I$6:$I$146,0),MATCH(AU$7,'EUROSTAT EB TJ GWh'!$J$5:$CC$5,0))*$W22+INDEX('EUROSTAT EB TJ GWh'!$J$6:$CC$146,MATCH($T22,'EUROSTAT EB TJ GWh'!$I$6:$I$146,0),MATCH(AU$7,'EUROSTAT EB TJ GWh'!$J$5:$CC$5,0))*$U22</f>
        <v>0</v>
      </c>
      <c r="AV22">
        <f>INDEX('EUROSTAT EB TJ GWh'!$J$6:$CC$146,MATCH($V22,'EUROSTAT EB TJ GWh'!$I$6:$I$146,0),MATCH(AV$7,'EUROSTAT EB TJ GWh'!$J$5:$CC$5,0))*$W22+INDEX('EUROSTAT EB TJ GWh'!$J$6:$CC$146,MATCH($T22,'EUROSTAT EB TJ GWh'!$I$6:$I$146,0),MATCH(AV$7,'EUROSTAT EB TJ GWh'!$J$5:$CC$5,0))*$U22</f>
        <v>0</v>
      </c>
      <c r="AW22">
        <f>INDEX('EUROSTAT EB TJ GWh'!$J$6:$CC$146,MATCH($V22,'EUROSTAT EB TJ GWh'!$I$6:$I$146,0),MATCH(AW$7,'EUROSTAT EB TJ GWh'!$J$5:$CC$5,0))*$W22+INDEX('EUROSTAT EB TJ GWh'!$J$6:$CC$146,MATCH($T22,'EUROSTAT EB TJ GWh'!$I$6:$I$146,0),MATCH(AW$7,'EUROSTAT EB TJ GWh'!$J$5:$CC$5,0))*$U22</f>
        <v>-6296.2773120000002</v>
      </c>
      <c r="AX22">
        <f>INDEX('EUROSTAT EB TJ GWh'!$J$6:$CC$146,MATCH($V22,'EUROSTAT EB TJ GWh'!$I$6:$I$146,0),MATCH(AX$7,'EUROSTAT EB TJ GWh'!$J$5:$CC$5,0))*$W22+INDEX('EUROSTAT EB TJ GWh'!$J$6:$CC$146,MATCH($T22,'EUROSTAT EB TJ GWh'!$I$6:$I$146,0),MATCH(AX$7,'EUROSTAT EB TJ GWh'!$J$5:$CC$5,0))*$U22</f>
        <v>0</v>
      </c>
      <c r="AY22">
        <f>INDEX('EUROSTAT EB TJ GWh'!$J$6:$CC$146,MATCH($V22,'EUROSTAT EB TJ GWh'!$I$6:$I$146,0),MATCH(AY$7,'EUROSTAT EB TJ GWh'!$J$5:$CC$5,0))*$W22+INDEX('EUROSTAT EB TJ GWh'!$J$6:$CC$146,MATCH($T22,'EUROSTAT EB TJ GWh'!$I$6:$I$146,0),MATCH(AY$7,'EUROSTAT EB TJ GWh'!$J$5:$CC$5,0))*$U22</f>
        <v>0</v>
      </c>
      <c r="AZ22">
        <f>INDEX('EUROSTAT EB TJ GWh'!$J$6:$CC$146,MATCH($V22,'EUROSTAT EB TJ GWh'!$I$6:$I$146,0),MATCH(AZ$7,'EUROSTAT EB TJ GWh'!$J$5:$CC$5,0))*$W22+INDEX('EUROSTAT EB TJ GWh'!$J$6:$CC$146,MATCH($T22,'EUROSTAT EB TJ GWh'!$I$6:$I$146,0),MATCH(AZ$7,'EUROSTAT EB TJ GWh'!$J$5:$CC$5,0))*$U22</f>
        <v>0</v>
      </c>
      <c r="BA22">
        <f>INDEX('EUROSTAT EB TJ GWh'!$J$6:$CC$146,MATCH($V22,'EUROSTAT EB TJ GWh'!$I$6:$I$146,0),MATCH(BA$7,'EUROSTAT EB TJ GWh'!$J$5:$CC$5,0))*$W22+INDEX('EUROSTAT EB TJ GWh'!$J$6:$CC$146,MATCH($T22,'EUROSTAT EB TJ GWh'!$I$6:$I$146,0),MATCH(BA$7,'EUROSTAT EB TJ GWh'!$J$5:$CC$5,0))*$U22</f>
        <v>0</v>
      </c>
      <c r="BB22">
        <f>INDEX('EUROSTAT EB TJ GWh'!$J$6:$CC$146,MATCH($V22,'EUROSTAT EB TJ GWh'!$I$6:$I$146,0),MATCH(BB$7,'EUROSTAT EB TJ GWh'!$J$5:$CC$5,0))*$W22+INDEX('EUROSTAT EB TJ GWh'!$J$6:$CC$146,MATCH($T22,'EUROSTAT EB TJ GWh'!$I$6:$I$146,0),MATCH(BB$7,'EUROSTAT EB TJ GWh'!$J$5:$CC$5,0))*$U22</f>
        <v>0</v>
      </c>
      <c r="BC22">
        <f>INDEX('EUROSTAT EB TJ GWh'!$J$6:$CC$146,MATCH($V22,'EUROSTAT EB TJ GWh'!$I$6:$I$146,0),MATCH(BC$7,'EUROSTAT EB TJ GWh'!$J$5:$CC$5,0))*$W22+INDEX('EUROSTAT EB TJ GWh'!$J$6:$CC$146,MATCH($T22,'EUROSTAT EB TJ GWh'!$I$6:$I$146,0),MATCH(BC$7,'EUROSTAT EB TJ GWh'!$J$5:$CC$5,0))*$U22</f>
        <v>0</v>
      </c>
      <c r="BD22">
        <f>INDEX('EUROSTAT EB TJ GWh'!$J$6:$CC$146,MATCH($V22,'EUROSTAT EB TJ GWh'!$I$6:$I$146,0),MATCH(BD$7,'EUROSTAT EB TJ GWh'!$J$5:$CC$5,0))*$W22+INDEX('EUROSTAT EB TJ GWh'!$J$6:$CC$146,MATCH($T22,'EUROSTAT EB TJ GWh'!$I$6:$I$146,0),MATCH(BD$7,'EUROSTAT EB TJ GWh'!$J$5:$CC$5,0))*$U22</f>
        <v>0</v>
      </c>
      <c r="BE22">
        <f>INDEX('EUROSTAT EB TJ GWh'!$J$6:$CC$146,MATCH($V22,'EUROSTAT EB TJ GWh'!$I$6:$I$146,0),MATCH(BE$7,'EUROSTAT EB TJ GWh'!$J$5:$CC$5,0))*$W22+INDEX('EUROSTAT EB TJ GWh'!$J$6:$CC$146,MATCH($T22,'EUROSTAT EB TJ GWh'!$I$6:$I$146,0),MATCH(BE$7,'EUROSTAT EB TJ GWh'!$J$5:$CC$5,0))*$U22</f>
        <v>-567.56260799999995</v>
      </c>
      <c r="BF22">
        <f>INDEX('EUROSTAT EB TJ GWh'!$J$6:$CC$146,MATCH($V22,'EUROSTAT EB TJ GWh'!$I$6:$I$146,0),MATCH(BF$7,'EUROSTAT EB TJ GWh'!$J$5:$CC$5,0))*$W22+INDEX('EUROSTAT EB TJ GWh'!$J$6:$CC$146,MATCH($T22,'EUROSTAT EB TJ GWh'!$I$6:$I$146,0),MATCH(BF$7,'EUROSTAT EB TJ GWh'!$J$5:$CC$5,0))*$U22</f>
        <v>0</v>
      </c>
      <c r="BG22">
        <f>INDEX('EUROSTAT EB TJ GWh'!$J$6:$CC$146,MATCH($V22,'EUROSTAT EB TJ GWh'!$I$6:$I$146,0),MATCH(BG$7,'EUROSTAT EB TJ GWh'!$J$5:$CC$5,0))*$W22+INDEX('EUROSTAT EB TJ GWh'!$J$6:$CC$146,MATCH($T22,'EUROSTAT EB TJ GWh'!$I$6:$I$146,0),MATCH(BG$7,'EUROSTAT EB TJ GWh'!$J$5:$CC$5,0))*$U22</f>
        <v>0</v>
      </c>
      <c r="BH22">
        <f>INDEX('EUROSTAT EB TJ GWh'!$J$6:$CC$146,MATCH($V22,'EUROSTAT EB TJ GWh'!$I$6:$I$146,0),MATCH(BH$7,'EUROSTAT EB TJ GWh'!$J$5:$CC$5,0))*$W22+INDEX('EUROSTAT EB TJ GWh'!$J$6:$CC$146,MATCH($T22,'EUROSTAT EB TJ GWh'!$I$6:$I$146,0),MATCH(BH$7,'EUROSTAT EB TJ GWh'!$J$5:$CC$5,0))*$U22</f>
        <v>0</v>
      </c>
      <c r="BI22">
        <f>INDEX('EUROSTAT EB TJ GWh'!$J$6:$CC$146,MATCH($V22,'EUROSTAT EB TJ GWh'!$I$6:$I$146,0),MATCH(BI$7,'EUROSTAT EB TJ GWh'!$J$5:$CC$5,0))*$W22+INDEX('EUROSTAT EB TJ GWh'!$J$6:$CC$146,MATCH($T22,'EUROSTAT EB TJ GWh'!$I$6:$I$146,0),MATCH(BI$7,'EUROSTAT EB TJ GWh'!$J$5:$CC$5,0))*$U22</f>
        <v>0</v>
      </c>
      <c r="BJ22">
        <f>INDEX('EUROSTAT EB TJ GWh'!$J$6:$CC$146,MATCH($V22,'EUROSTAT EB TJ GWh'!$I$6:$I$146,0),MATCH(BJ$7,'EUROSTAT EB TJ GWh'!$J$5:$CC$5,0))*$W22+INDEX('EUROSTAT EB TJ GWh'!$J$6:$CC$146,MATCH($T22,'EUROSTAT EB TJ GWh'!$I$6:$I$146,0),MATCH(BJ$7,'EUROSTAT EB TJ GWh'!$J$5:$CC$5,0))*$U22</f>
        <v>0</v>
      </c>
      <c r="BK22">
        <f>INDEX('EUROSTAT EB TJ GWh'!$J$6:$CC$146,MATCH($V22,'EUROSTAT EB TJ GWh'!$I$6:$I$146,0),MATCH(BK$7,'EUROSTAT EB TJ GWh'!$J$5:$CC$5,0))*$W22+INDEX('EUROSTAT EB TJ GWh'!$J$6:$CC$146,MATCH($T22,'EUROSTAT EB TJ GWh'!$I$6:$I$146,0),MATCH(BK$7,'EUROSTAT EB TJ GWh'!$J$5:$CC$5,0))*$U22</f>
        <v>0</v>
      </c>
      <c r="BL22">
        <f>INDEX('EUROSTAT EB TJ GWh'!$J$6:$CC$146,MATCH($V22,'EUROSTAT EB TJ GWh'!$I$6:$I$146,0),MATCH(BL$7,'EUROSTAT EB TJ GWh'!$J$5:$CC$5,0))*$W22+INDEX('EUROSTAT EB TJ GWh'!$J$6:$CC$146,MATCH($T22,'EUROSTAT EB TJ GWh'!$I$6:$I$146,0),MATCH(BL$7,'EUROSTAT EB TJ GWh'!$J$5:$CC$5,0))*$U22</f>
        <v>0</v>
      </c>
      <c r="BM22">
        <f>INDEX('EUROSTAT EB TJ GWh'!$J$6:$CC$146,MATCH($V22,'EUROSTAT EB TJ GWh'!$I$6:$I$146,0),MATCH(BM$7,'EUROSTAT EB TJ GWh'!$J$5:$CC$5,0))*$W22+INDEX('EUROSTAT EB TJ GWh'!$J$6:$CC$146,MATCH($T22,'EUROSTAT EB TJ GWh'!$I$6:$I$146,0),MATCH(BM$7,'EUROSTAT EB TJ GWh'!$J$5:$CC$5,0))*$U22</f>
        <v>0</v>
      </c>
      <c r="BN22">
        <f>INDEX('EUROSTAT EB TJ GWh'!$J$6:$CC$146,MATCH($V22,'EUROSTAT EB TJ GWh'!$I$6:$I$146,0),MATCH(BN$7,'EUROSTAT EB TJ GWh'!$J$5:$CC$5,0))*$W22+INDEX('EUROSTAT EB TJ GWh'!$J$6:$CC$146,MATCH($T22,'EUROSTAT EB TJ GWh'!$I$6:$I$146,0),MATCH(BN$7,'EUROSTAT EB TJ GWh'!$J$5:$CC$5,0))*$U22</f>
        <v>0</v>
      </c>
      <c r="BO22">
        <f>INDEX('EUROSTAT EB TJ GWh'!$J$6:$CC$146,MATCH($V22,'EUROSTAT EB TJ GWh'!$I$6:$I$146,0),MATCH(BO$7,'EUROSTAT EB TJ GWh'!$J$5:$CC$5,0))*$W22+INDEX('EUROSTAT EB TJ GWh'!$J$6:$CC$146,MATCH($T22,'EUROSTAT EB TJ GWh'!$I$6:$I$146,0),MATCH(BO$7,'EUROSTAT EB TJ GWh'!$J$5:$CC$5,0))*$U22</f>
        <v>0</v>
      </c>
      <c r="BP22">
        <f>INDEX('EUROSTAT EB TJ GWh'!$J$6:$CC$146,MATCH($V22,'EUROSTAT EB TJ GWh'!$I$6:$I$146,0),MATCH(BP$7,'EUROSTAT EB TJ GWh'!$J$5:$CC$5,0))*$W22+INDEX('EUROSTAT EB TJ GWh'!$J$6:$CC$146,MATCH($T22,'EUROSTAT EB TJ GWh'!$I$6:$I$146,0),MATCH(BP$7,'EUROSTAT EB TJ GWh'!$J$5:$CC$5,0))*$U22</f>
        <v>0</v>
      </c>
      <c r="BQ22">
        <f>INDEX('EUROSTAT EB TJ GWh'!$J$6:$CC$146,MATCH($V22,'EUROSTAT EB TJ GWh'!$I$6:$I$146,0),MATCH(BQ$7,'EUROSTAT EB TJ GWh'!$J$5:$CC$5,0))*$W22+INDEX('EUROSTAT EB TJ GWh'!$J$6:$CC$146,MATCH($T22,'EUROSTAT EB TJ GWh'!$I$6:$I$146,0),MATCH(BQ$7,'EUROSTAT EB TJ GWh'!$J$5:$CC$5,0))*$U22</f>
        <v>-17970.792300000001</v>
      </c>
      <c r="BR22">
        <f>INDEX('EUROSTAT EB TJ GWh'!$J$6:$CC$146,MATCH($V22,'EUROSTAT EB TJ GWh'!$I$6:$I$146,0),MATCH(BR$7,'EUROSTAT EB TJ GWh'!$J$5:$CC$5,0))*$W22+INDEX('EUROSTAT EB TJ GWh'!$J$6:$CC$146,MATCH($T22,'EUROSTAT EB TJ GWh'!$I$6:$I$146,0),MATCH(BR$7,'EUROSTAT EB TJ GWh'!$J$5:$CC$5,0))*$U22</f>
        <v>-273.94232400000004</v>
      </c>
      <c r="BS22">
        <f>INDEX('EUROSTAT EB TJ GWh'!$J$6:$CC$146,MATCH($V22,'EUROSTAT EB TJ GWh'!$I$6:$I$146,0),MATCH(BS$7,'EUROSTAT EB TJ GWh'!$J$5:$CC$5,0))*$W22+INDEX('EUROSTAT EB TJ GWh'!$J$6:$CC$146,MATCH($T22,'EUROSTAT EB TJ GWh'!$I$6:$I$146,0),MATCH(BS$7,'EUROSTAT EB TJ GWh'!$J$5:$CC$5,0))*$U22+INDEX('EUROSTAT EB TJ GWh'!$J$6:$CC$146,MATCH($V22,'EUROSTAT EB TJ GWh'!$I$6:$I$146,0),MATCH(BS$6,'EUROSTAT EB TJ GWh'!$J$5:$CC$5,0))*$W22+INDEX('EUROSTAT EB TJ GWh'!$J$6:$CC$146,MATCH($T22,'EUROSTAT EB TJ GWh'!$I$6:$I$146,0),MATCH(BS$6,'EUROSTAT EB TJ GWh'!$J$5:$CC$5,0))*$U22</f>
        <v>0</v>
      </c>
      <c r="BT22">
        <f>INDEX('EUROSTAT EB TJ GWh'!$J$6:$CC$146,MATCH($V22,'EUROSTAT EB TJ GWh'!$I$6:$I$146,0),MATCH(BT$7,'EUROSTAT EB TJ GWh'!$J$5:$CC$5,0))*$W22+INDEX('EUROSTAT EB TJ GWh'!$J$6:$CC$146,MATCH($T22,'EUROSTAT EB TJ GWh'!$I$6:$I$146,0),MATCH(BT$7,'EUROSTAT EB TJ GWh'!$J$5:$CC$5,0))*$U22+INDEX('EUROSTAT EB TJ GWh'!$J$6:$CC$146,MATCH($V22,'EUROSTAT EB TJ GWh'!$I$6:$I$146,0),MATCH(BT$6,'EUROSTAT EB TJ GWh'!$J$5:$CC$5,0))*$W22+INDEX('EUROSTAT EB TJ GWh'!$J$6:$CC$146,MATCH($T22,'EUROSTAT EB TJ GWh'!$I$6:$I$146,0),MATCH(BT$6,'EUROSTAT EB TJ GWh'!$J$5:$CC$5,0))*$U22</f>
        <v>0</v>
      </c>
      <c r="BU22">
        <f>INDEX('EUROSTAT EB TJ GWh'!$J$6:$CC$146,MATCH($V22,'EUROSTAT EB TJ GWh'!$I$6:$I$146,0),MATCH(BU$7,'EUROSTAT EB TJ GWh'!$J$5:$CC$5,0))*$W22+INDEX('EUROSTAT EB TJ GWh'!$J$6:$CC$146,MATCH($T22,'EUROSTAT EB TJ GWh'!$I$6:$I$146,0),MATCH(BU$7,'EUROSTAT EB TJ GWh'!$J$5:$CC$5,0))*$U22</f>
        <v>0</v>
      </c>
      <c r="BV22">
        <v>0</v>
      </c>
      <c r="BW22">
        <f>INDEX('EUROSTAT EB TJ GWh'!$J$6:$CC$146,MATCH($V22,'EUROSTAT EB TJ GWh'!$I$6:$I$146,0),MATCH(BW$7,'EUROSTAT EB TJ GWh'!$J$5:$CC$5,0))*$W22+INDEX('EUROSTAT EB TJ GWh'!$J$6:$CC$146,MATCH($T22,'EUROSTAT EB TJ GWh'!$I$6:$I$146,0),MATCH(BW$7,'EUROSTAT EB TJ GWh'!$J$5:$CC$5,0))*$U22</f>
        <v>0</v>
      </c>
      <c r="BX22">
        <v>0</v>
      </c>
      <c r="BY22">
        <v>0</v>
      </c>
      <c r="BZ22">
        <f>INDEX('EUROSTAT EB TJ GWh'!$J$6:$CC$146,MATCH($V22,'EUROSTAT EB TJ GWh'!$I$6:$I$146,0),MATCH(BZ$7,'EUROSTAT EB TJ GWh'!$J$5:$CC$5,0))*$W22+INDEX('EUROSTAT EB TJ GWh'!$J$6:$CC$146,MATCH($T22,'EUROSTAT EB TJ GWh'!$I$6:$I$146,0),MATCH(BZ$7,'EUROSTAT EB TJ GWh'!$J$5:$CC$5,0))*$U22</f>
        <v>0</v>
      </c>
      <c r="CA22">
        <f>INDEX('EUROSTAT EB TJ GWh'!$J$6:$CC$146,MATCH($V22,'EUROSTAT EB TJ GWh'!$I$6:$I$146,0),MATCH(CA$7,'EUROSTAT EB TJ GWh'!$J$5:$CC$5,0))*$W22+INDEX('EUROSTAT EB TJ GWh'!$J$6:$CC$146,MATCH($T22,'EUROSTAT EB TJ GWh'!$I$6:$I$146,0),MATCH(CA$7,'EUROSTAT EB TJ GWh'!$J$5:$CC$5,0))*$U22</f>
        <v>0</v>
      </c>
      <c r="CB22">
        <f>INDEX('EUROSTAT EB TJ GWh'!$J$6:$CC$146,MATCH($V22,'EUROSTAT EB TJ GWh'!$I$6:$I$146,0),MATCH(CB$7,'EUROSTAT EB TJ GWh'!$J$5:$CC$5,0))*$W22+INDEX('EUROSTAT EB TJ GWh'!$J$6:$CC$146,MATCH($T22,'EUROSTAT EB TJ GWh'!$I$6:$I$146,0),MATCH(CB$7,'EUROSTAT EB TJ GWh'!$J$5:$CC$5,0))*$U22</f>
        <v>0</v>
      </c>
      <c r="CC22">
        <f>INDEX('EUROSTAT EB TJ GWh'!$J$6:$CC$146,MATCH($V22,'EUROSTAT EB TJ GWh'!$I$6:$I$146,0),MATCH(CC$7,'EUROSTAT EB TJ GWh'!$J$5:$CC$5,0))*$W22+INDEX('EUROSTAT EB TJ GWh'!$J$6:$CC$146,MATCH($T22,'EUROSTAT EB TJ GWh'!$I$6:$I$146,0),MATCH(CC$7,'EUROSTAT EB TJ GWh'!$J$5:$CC$5,0))*$U22</f>
        <v>0</v>
      </c>
      <c r="CD22">
        <f>INDEX('EUROSTAT EB TJ GWh'!$J$6:$CC$146,MATCH($V22,'EUROSTAT EB TJ GWh'!$I$6:$I$146,0),MATCH(CD$7,'EUROSTAT EB TJ GWh'!$J$5:$CC$5,0))*$W22+INDEX('EUROSTAT EB TJ GWh'!$J$6:$CC$146,MATCH($T22,'EUROSTAT EB TJ GWh'!$I$6:$I$146,0),MATCH(CD$7,'EUROSTAT EB TJ GWh'!$J$5:$CC$5,0))*$U22</f>
        <v>0</v>
      </c>
      <c r="CE22">
        <f>INDEX('EUROSTAT EB TJ GWh'!$J$6:$CC$146,MATCH($V22,'EUROSTAT EB TJ GWh'!$I$6:$I$146,0),MATCH(CE$7,'EUROSTAT EB TJ GWh'!$J$5:$CC$5,0))*$W22+INDEX('EUROSTAT EB TJ GWh'!$J$6:$CC$146,MATCH($T22,'EUROSTAT EB TJ GWh'!$I$6:$I$146,0),MATCH(CE$7,'EUROSTAT EB TJ GWh'!$J$5:$CC$5,0))*$U22</f>
        <v>0</v>
      </c>
      <c r="CF22">
        <f>INDEX('EUROSTAT EB TJ GWh'!$J$6:$CC$146,MATCH($V22,'EUROSTAT EB TJ GWh'!$I$6:$I$146,0),MATCH(CF$7,'EUROSTAT EB TJ GWh'!$J$5:$CC$5,0))*$W22+INDEX('EUROSTAT EB TJ GWh'!$J$6:$CC$146,MATCH($T22,'EUROSTAT EB TJ GWh'!$I$6:$I$146,0),MATCH(CF$7,'EUROSTAT EB TJ GWh'!$J$5:$CC$5,0))*$U22</f>
        <v>0</v>
      </c>
      <c r="CG22">
        <v>0</v>
      </c>
      <c r="CH22">
        <f>INDEX('EUROSTAT EB TJ GWh'!$J$6:$CC$146,MATCH($V22,'EUROSTAT EB TJ GWh'!$I$6:$I$146,0),MATCH(CH$7,'EUROSTAT EB TJ GWh'!$J$5:$CC$5,0))*$W22+INDEX('EUROSTAT EB TJ GWh'!$J$6:$CC$146,MATCH($T22,'EUROSTAT EB TJ GWh'!$I$6:$I$146,0),MATCH(CH$7,'EUROSTAT EB TJ GWh'!$J$5:$CC$5,0))*$U22</f>
        <v>82021.212323999993</v>
      </c>
      <c r="CI22">
        <f>INDEX('EUROSTAT EB TJ GWh'!$J$6:$CC$146,MATCH($V22,'EUROSTAT EB TJ GWh'!$I$6:$I$146,0),MATCH(CI$7,'EUROSTAT EB TJ GWh'!$J$5:$CC$5,0))*$W22+INDEX('EUROSTAT EB TJ GWh'!$J$6:$CC$146,MATCH($T22,'EUROSTAT EB TJ GWh'!$I$6:$I$146,0),MATCH(CI$7,'EUROSTAT EB TJ GWh'!$J$5:$CC$5,0))*$U22</f>
        <v>54668.471111999999</v>
      </c>
      <c r="CJ22">
        <f>INDEX('EUROSTAT EB TJ GWh'!$J$6:$CC$146,MATCH($V22,'EUROSTAT EB TJ GWh'!$I$6:$I$146,0),MATCH(CJ$7,'EUROSTAT EB TJ GWh'!$J$5:$CC$5,0))*$W22+INDEX('EUROSTAT EB TJ GWh'!$J$6:$CC$146,MATCH($T22,'EUROSTAT EB TJ GWh'!$I$6:$I$146,0),MATCH(CJ$7,'EUROSTAT EB TJ GWh'!$J$5:$CC$5,0))*$U22</f>
        <v>-61343.402616000007</v>
      </c>
      <c r="CK22">
        <f t="shared" si="0"/>
        <v>-18244.734624000001</v>
      </c>
      <c r="CL22" s="316" t="s">
        <v>493</v>
      </c>
      <c r="CM22" s="364">
        <f t="shared" si="1"/>
        <v>0</v>
      </c>
      <c r="CN22" s="293">
        <f>INDEX('EUROSTAT EB TJ GWh'!$J$6:$CC$146,MATCH($V22,'EUROSTAT EB TJ GWh'!$I$6:$I$146,0),MATCH(CN$7,'EUROSTAT EB TJ GWh'!$J$5:$CC$5,0))*$W22+INDEX('EUROSTAT EB TJ GWh'!$J$6:$CC$146,MATCH($T22,'EUROSTAT EB TJ GWh'!$I$6:$I$146,0),MATCH(CN$7,'EUROSTAT EB TJ GWh'!$J$5:$CC$5,0))*$U22</f>
        <v>0</v>
      </c>
      <c r="CO22" s="293">
        <f t="shared" si="2"/>
        <v>0</v>
      </c>
    </row>
    <row r="23" spans="1:93" x14ac:dyDescent="0.2">
      <c r="A23" t="s">
        <v>428</v>
      </c>
      <c r="B23" s="321"/>
      <c r="C23" s="321" t="s">
        <v>493</v>
      </c>
      <c r="D23" s="338"/>
      <c r="E23" s="345"/>
      <c r="F23" s="338"/>
      <c r="G23" s="345"/>
      <c r="H23" s="338"/>
      <c r="I23" s="345"/>
      <c r="J23" s="338"/>
      <c r="K23" s="345"/>
      <c r="L23" s="338"/>
      <c r="M23" s="345"/>
      <c r="N23" s="338"/>
      <c r="O23" s="345"/>
      <c r="P23" s="338"/>
      <c r="Q23" s="345"/>
      <c r="R23" s="338"/>
      <c r="S23" s="345"/>
      <c r="T23" s="353" t="s">
        <v>502</v>
      </c>
      <c r="U23" s="340">
        <v>-1</v>
      </c>
      <c r="V23" s="353" t="s">
        <v>531</v>
      </c>
      <c r="W23" s="340">
        <v>1</v>
      </c>
      <c r="X23" s="316" t="s">
        <v>493</v>
      </c>
      <c r="Y23" t="s">
        <v>619</v>
      </c>
      <c r="Z23" t="s">
        <v>619</v>
      </c>
      <c r="AA23">
        <f>INDEX('EUROSTAT EB TJ GWh'!$J$6:$CC$146,MATCH($V23,'EUROSTAT EB TJ GWh'!$I$6:$I$146,0),MATCH(AA$7,'EUROSTAT EB TJ GWh'!$J$5:$CC$5,0))*$W23+INDEX('EUROSTAT EB TJ GWh'!$J$6:$CC$146,MATCH($T23,'EUROSTAT EB TJ GWh'!$I$6:$I$146,0),MATCH(AA$7,'EUROSTAT EB TJ GWh'!$J$5:$CC$5,0))*$U23</f>
        <v>0</v>
      </c>
      <c r="AB23">
        <f>INDEX('EUROSTAT EB TJ GWh'!$J$6:$CC$146,MATCH($V23,'EUROSTAT EB TJ GWh'!$I$6:$I$146,0),MATCH(AB$7,'EUROSTAT EB TJ GWh'!$J$5:$CC$5,0))*$W23+INDEX('EUROSTAT EB TJ GWh'!$J$6:$CC$146,MATCH($T23,'EUROSTAT EB TJ GWh'!$I$6:$I$146,0),MATCH(AB$7,'EUROSTAT EB TJ GWh'!$J$5:$CC$5,0))*$U23</f>
        <v>0</v>
      </c>
      <c r="AC23">
        <f>INDEX('EUROSTAT EB TJ GWh'!$J$6:$CC$146,MATCH($V23,'EUROSTAT EB TJ GWh'!$I$6:$I$146,0),MATCH(AC$7,'EUROSTAT EB TJ GWh'!$J$5:$CC$5,0))*$W23+INDEX('EUROSTAT EB TJ GWh'!$J$6:$CC$146,MATCH($T23,'EUROSTAT EB TJ GWh'!$I$6:$I$146,0),MATCH(AC$7,'EUROSTAT EB TJ GWh'!$J$5:$CC$5,0))*$U23</f>
        <v>0</v>
      </c>
      <c r="AD23">
        <f>INDEX('EUROSTAT EB TJ GWh'!$J$6:$CC$146,MATCH($V23,'EUROSTAT EB TJ GWh'!$I$6:$I$146,0),MATCH(AD$7,'EUROSTAT EB TJ GWh'!$J$5:$CC$5,0))*$W23+INDEX('EUROSTAT EB TJ GWh'!$J$6:$CC$146,MATCH($T23,'EUROSTAT EB TJ GWh'!$I$6:$I$146,0),MATCH(AD$7,'EUROSTAT EB TJ GWh'!$J$5:$CC$5,0))*$U23</f>
        <v>0</v>
      </c>
      <c r="AE23">
        <f>INDEX('EUROSTAT EB TJ GWh'!$J$6:$CC$146,MATCH($V23,'EUROSTAT EB TJ GWh'!$I$6:$I$146,0),MATCH(AE$7,'EUROSTAT EB TJ GWh'!$J$5:$CC$5,0))*$W23+INDEX('EUROSTAT EB TJ GWh'!$J$6:$CC$146,MATCH($T23,'EUROSTAT EB TJ GWh'!$I$6:$I$146,0),MATCH(AE$7,'EUROSTAT EB TJ GWh'!$J$5:$CC$5,0))*$U23</f>
        <v>0</v>
      </c>
      <c r="AF23">
        <f>INDEX('EUROSTAT EB TJ GWh'!$J$6:$CC$146,MATCH($V23,'EUROSTAT EB TJ GWh'!$I$6:$I$146,0),MATCH(AF$7,'EUROSTAT EB TJ GWh'!$J$5:$CC$5,0))*$W23+INDEX('EUROSTAT EB TJ GWh'!$J$6:$CC$146,MATCH($T23,'EUROSTAT EB TJ GWh'!$I$6:$I$146,0),MATCH(AF$7,'EUROSTAT EB TJ GWh'!$J$5:$CC$5,0))*$U23</f>
        <v>0</v>
      </c>
      <c r="AG23">
        <f>INDEX('EUROSTAT EB TJ GWh'!$J$6:$CC$146,MATCH($V23,'EUROSTAT EB TJ GWh'!$I$6:$I$146,0),MATCH(AG$7,'EUROSTAT EB TJ GWh'!$J$5:$CC$5,0))*$W23+INDEX('EUROSTAT EB TJ GWh'!$J$6:$CC$146,MATCH($T23,'EUROSTAT EB TJ GWh'!$I$6:$I$146,0),MATCH(AG$7,'EUROSTAT EB TJ GWh'!$J$5:$CC$5,0))*$U23</f>
        <v>0</v>
      </c>
      <c r="AH23">
        <f>INDEX('EUROSTAT EB TJ GWh'!$J$6:$CC$146,MATCH($V23,'EUROSTAT EB TJ GWh'!$I$6:$I$146,0),MATCH(AH$7,'EUROSTAT EB TJ GWh'!$J$5:$CC$5,0))*$W23+INDEX('EUROSTAT EB TJ GWh'!$J$6:$CC$146,MATCH($T23,'EUROSTAT EB TJ GWh'!$I$6:$I$146,0),MATCH(AH$7,'EUROSTAT EB TJ GWh'!$J$5:$CC$5,0))*$U23</f>
        <v>0</v>
      </c>
      <c r="AI23">
        <f>INDEX('EUROSTAT EB TJ GWh'!$J$6:$CC$146,MATCH($V23,'EUROSTAT EB TJ GWh'!$I$6:$I$146,0),MATCH(AI$7,'EUROSTAT EB TJ GWh'!$J$5:$CC$5,0))*$W23+INDEX('EUROSTAT EB TJ GWh'!$J$6:$CC$146,MATCH($T23,'EUROSTAT EB TJ GWh'!$I$6:$I$146,0),MATCH(AI$7,'EUROSTAT EB TJ GWh'!$J$5:$CC$5,0))*$U23</f>
        <v>0</v>
      </c>
      <c r="AJ23">
        <f>INDEX('EUROSTAT EB TJ GWh'!$J$6:$CC$146,MATCH($V23,'EUROSTAT EB TJ GWh'!$I$6:$I$146,0),MATCH(AJ$7,'EUROSTAT EB TJ GWh'!$J$5:$CC$5,0))*$W23+INDEX('EUROSTAT EB TJ GWh'!$J$6:$CC$146,MATCH($T23,'EUROSTAT EB TJ GWh'!$I$6:$I$146,0),MATCH(AJ$7,'EUROSTAT EB TJ GWh'!$J$5:$CC$5,0))*$U23</f>
        <v>0</v>
      </c>
      <c r="AK23">
        <f>INDEX('EUROSTAT EB TJ GWh'!$J$6:$CC$146,MATCH($V23,'EUROSTAT EB TJ GWh'!$I$6:$I$146,0),MATCH(AK$7,'EUROSTAT EB TJ GWh'!$J$5:$CC$5,0))*$W23+INDEX('EUROSTAT EB TJ GWh'!$J$6:$CC$146,MATCH($T23,'EUROSTAT EB TJ GWh'!$I$6:$I$146,0),MATCH(AK$7,'EUROSTAT EB TJ GWh'!$J$5:$CC$5,0))*$U23</f>
        <v>0</v>
      </c>
      <c r="AL23">
        <f>INDEX('EUROSTAT EB TJ GWh'!$J$6:$CC$146,MATCH($V23,'EUROSTAT EB TJ GWh'!$I$6:$I$146,0),MATCH(AL$7,'EUROSTAT EB TJ GWh'!$J$5:$CC$5,0))*$W23+INDEX('EUROSTAT EB TJ GWh'!$J$6:$CC$146,MATCH($T23,'EUROSTAT EB TJ GWh'!$I$6:$I$146,0),MATCH(AL$7,'EUROSTAT EB TJ GWh'!$J$5:$CC$5,0))*$U23</f>
        <v>-90.644220000000004</v>
      </c>
      <c r="AM23">
        <f>INDEX('EUROSTAT EB TJ GWh'!$J$6:$CC$146,MATCH($V23,'EUROSTAT EB TJ GWh'!$I$6:$I$146,0),MATCH(AM$7,'EUROSTAT EB TJ GWh'!$J$5:$CC$5,0))*$W23+INDEX('EUROSTAT EB TJ GWh'!$J$6:$CC$146,MATCH($T23,'EUROSTAT EB TJ GWh'!$I$6:$I$146,0),MATCH(AM$7,'EUROSTAT EB TJ GWh'!$J$5:$CC$5,0))*$U23</f>
        <v>-323.01161999999999</v>
      </c>
      <c r="AN23">
        <f>INDEX('EUROSTAT EB TJ GWh'!$J$6:$CC$146,MATCH($V23,'EUROSTAT EB TJ GWh'!$I$6:$I$146,0),MATCH(AN$7,'EUROSTAT EB TJ GWh'!$J$5:$CC$5,0))*$W23+INDEX('EUROSTAT EB TJ GWh'!$J$6:$CC$146,MATCH($T23,'EUROSTAT EB TJ GWh'!$I$6:$I$146,0),MATCH(AN$7,'EUROSTAT EB TJ GWh'!$J$5:$CC$5,0))*$U23</f>
        <v>0</v>
      </c>
      <c r="AO23">
        <f>INDEX('EUROSTAT EB TJ GWh'!$J$6:$CC$146,MATCH($V23,'EUROSTAT EB TJ GWh'!$I$6:$I$146,0),MATCH(AO$7,'EUROSTAT EB TJ GWh'!$J$5:$CC$5,0))*$W23+INDEX('EUROSTAT EB TJ GWh'!$J$6:$CC$146,MATCH($T23,'EUROSTAT EB TJ GWh'!$I$6:$I$146,0),MATCH(AO$7,'EUROSTAT EB TJ GWh'!$J$5:$CC$5,0))*$U23</f>
        <v>0</v>
      </c>
      <c r="AP23">
        <f>INDEX('EUROSTAT EB TJ GWh'!$J$6:$CC$146,MATCH($V23,'EUROSTAT EB TJ GWh'!$I$6:$I$146,0),MATCH(AP$7,'EUROSTAT EB TJ GWh'!$J$5:$CC$5,0))*$W23+INDEX('EUROSTAT EB TJ GWh'!$J$6:$CC$146,MATCH($T23,'EUROSTAT EB TJ GWh'!$I$6:$I$146,0),MATCH(AP$7,'EUROSTAT EB TJ GWh'!$J$5:$CC$5,0))*$U23</f>
        <v>-83048.150628000003</v>
      </c>
      <c r="AQ23" t="s">
        <v>619</v>
      </c>
      <c r="AR23">
        <f>INDEX('EUROSTAT EB TJ GWh'!$J$6:$CC$146,MATCH($V23,'EUROSTAT EB TJ GWh'!$I$6:$I$146,0),MATCH(AR$7,'EUROSTAT EB TJ GWh'!$J$5:$CC$5,0))*$W23+INDEX('EUROSTAT EB TJ GWh'!$J$6:$CC$146,MATCH($T23,'EUROSTAT EB TJ GWh'!$I$6:$I$146,0),MATCH(AR$7,'EUROSTAT EB TJ GWh'!$J$5:$CC$5,0))*$U23</f>
        <v>0</v>
      </c>
      <c r="AS23">
        <f>INDEX('EUROSTAT EB TJ GWh'!$J$6:$CC$146,MATCH($V23,'EUROSTAT EB TJ GWh'!$I$6:$I$146,0),MATCH(AS$7,'EUROSTAT EB TJ GWh'!$J$5:$CC$5,0))*$W23+INDEX('EUROSTAT EB TJ GWh'!$J$6:$CC$146,MATCH($T23,'EUROSTAT EB TJ GWh'!$I$6:$I$146,0),MATCH(AS$7,'EUROSTAT EB TJ GWh'!$J$5:$CC$5,0))*$U23</f>
        <v>0</v>
      </c>
      <c r="AT23">
        <f>INDEX('EUROSTAT EB TJ GWh'!$J$6:$CC$146,MATCH($V23,'EUROSTAT EB TJ GWh'!$I$6:$I$146,0),MATCH(AT$7,'EUROSTAT EB TJ GWh'!$J$5:$CC$5,0))*$W23+INDEX('EUROSTAT EB TJ GWh'!$J$6:$CC$146,MATCH($T23,'EUROSTAT EB TJ GWh'!$I$6:$I$146,0),MATCH(AT$7,'EUROSTAT EB TJ GWh'!$J$5:$CC$5,0))*$U23</f>
        <v>0</v>
      </c>
      <c r="AU23">
        <f>INDEX('EUROSTAT EB TJ GWh'!$J$6:$CC$146,MATCH($V23,'EUROSTAT EB TJ GWh'!$I$6:$I$146,0),MATCH(AU$7,'EUROSTAT EB TJ GWh'!$J$5:$CC$5,0))*$W23+INDEX('EUROSTAT EB TJ GWh'!$J$6:$CC$146,MATCH($T23,'EUROSTAT EB TJ GWh'!$I$6:$I$146,0),MATCH(AU$7,'EUROSTAT EB TJ GWh'!$J$5:$CC$5,0))*$U23</f>
        <v>0</v>
      </c>
      <c r="AV23">
        <f>INDEX('EUROSTAT EB TJ GWh'!$J$6:$CC$146,MATCH($V23,'EUROSTAT EB TJ GWh'!$I$6:$I$146,0),MATCH(AV$7,'EUROSTAT EB TJ GWh'!$J$5:$CC$5,0))*$W23+INDEX('EUROSTAT EB TJ GWh'!$J$6:$CC$146,MATCH($T23,'EUROSTAT EB TJ GWh'!$I$6:$I$146,0),MATCH(AV$7,'EUROSTAT EB TJ GWh'!$J$5:$CC$5,0))*$U23</f>
        <v>0</v>
      </c>
      <c r="AW23">
        <f>INDEX('EUROSTAT EB TJ GWh'!$J$6:$CC$146,MATCH($V23,'EUROSTAT EB TJ GWh'!$I$6:$I$146,0),MATCH(AW$7,'EUROSTAT EB TJ GWh'!$J$5:$CC$5,0))*$W23+INDEX('EUROSTAT EB TJ GWh'!$J$6:$CC$146,MATCH($T23,'EUROSTAT EB TJ GWh'!$I$6:$I$146,0),MATCH(AW$7,'EUROSTAT EB TJ GWh'!$J$5:$CC$5,0))*$U23</f>
        <v>-9559.0086840000004</v>
      </c>
      <c r="AX23">
        <f>INDEX('EUROSTAT EB TJ GWh'!$J$6:$CC$146,MATCH($V23,'EUROSTAT EB TJ GWh'!$I$6:$I$146,0),MATCH(AX$7,'EUROSTAT EB TJ GWh'!$J$5:$CC$5,0))*$W23+INDEX('EUROSTAT EB TJ GWh'!$J$6:$CC$146,MATCH($T23,'EUROSTAT EB TJ GWh'!$I$6:$I$146,0),MATCH(AX$7,'EUROSTAT EB TJ GWh'!$J$5:$CC$5,0))*$U23</f>
        <v>0</v>
      </c>
      <c r="AY23">
        <f>INDEX('EUROSTAT EB TJ GWh'!$J$6:$CC$146,MATCH($V23,'EUROSTAT EB TJ GWh'!$I$6:$I$146,0),MATCH(AY$7,'EUROSTAT EB TJ GWh'!$J$5:$CC$5,0))*$W23+INDEX('EUROSTAT EB TJ GWh'!$J$6:$CC$146,MATCH($T23,'EUROSTAT EB TJ GWh'!$I$6:$I$146,0),MATCH(AY$7,'EUROSTAT EB TJ GWh'!$J$5:$CC$5,0))*$U23</f>
        <v>0</v>
      </c>
      <c r="AZ23">
        <f>INDEX('EUROSTAT EB TJ GWh'!$J$6:$CC$146,MATCH($V23,'EUROSTAT EB TJ GWh'!$I$6:$I$146,0),MATCH(AZ$7,'EUROSTAT EB TJ GWh'!$J$5:$CC$5,0))*$W23+INDEX('EUROSTAT EB TJ GWh'!$J$6:$CC$146,MATCH($T23,'EUROSTAT EB TJ GWh'!$I$6:$I$146,0),MATCH(AZ$7,'EUROSTAT EB TJ GWh'!$J$5:$CC$5,0))*$U23</f>
        <v>0</v>
      </c>
      <c r="BA23">
        <f>INDEX('EUROSTAT EB TJ GWh'!$J$6:$CC$146,MATCH($V23,'EUROSTAT EB TJ GWh'!$I$6:$I$146,0),MATCH(BA$7,'EUROSTAT EB TJ GWh'!$J$5:$CC$5,0))*$W23+INDEX('EUROSTAT EB TJ GWh'!$J$6:$CC$146,MATCH($T23,'EUROSTAT EB TJ GWh'!$I$6:$I$146,0),MATCH(BA$7,'EUROSTAT EB TJ GWh'!$J$5:$CC$5,0))*$U23</f>
        <v>0</v>
      </c>
      <c r="BB23">
        <f>INDEX('EUROSTAT EB TJ GWh'!$J$6:$CC$146,MATCH($V23,'EUROSTAT EB TJ GWh'!$I$6:$I$146,0),MATCH(BB$7,'EUROSTAT EB TJ GWh'!$J$5:$CC$5,0))*$W23+INDEX('EUROSTAT EB TJ GWh'!$J$6:$CC$146,MATCH($T23,'EUROSTAT EB TJ GWh'!$I$6:$I$146,0),MATCH(BB$7,'EUROSTAT EB TJ GWh'!$J$5:$CC$5,0))*$U23</f>
        <v>0</v>
      </c>
      <c r="BC23">
        <f>INDEX('EUROSTAT EB TJ GWh'!$J$6:$CC$146,MATCH($V23,'EUROSTAT EB TJ GWh'!$I$6:$I$146,0),MATCH(BC$7,'EUROSTAT EB TJ GWh'!$J$5:$CC$5,0))*$W23+INDEX('EUROSTAT EB TJ GWh'!$J$6:$CC$146,MATCH($T23,'EUROSTAT EB TJ GWh'!$I$6:$I$146,0),MATCH(BC$7,'EUROSTAT EB TJ GWh'!$J$5:$CC$5,0))*$U23</f>
        <v>0</v>
      </c>
      <c r="BD23">
        <f>INDEX('EUROSTAT EB TJ GWh'!$J$6:$CC$146,MATCH($V23,'EUROSTAT EB TJ GWh'!$I$6:$I$146,0),MATCH(BD$7,'EUROSTAT EB TJ GWh'!$J$5:$CC$5,0))*$W23+INDEX('EUROSTAT EB TJ GWh'!$J$6:$CC$146,MATCH($T23,'EUROSTAT EB TJ GWh'!$I$6:$I$146,0),MATCH(BD$7,'EUROSTAT EB TJ GWh'!$J$5:$CC$5,0))*$U23</f>
        <v>0</v>
      </c>
      <c r="BE23">
        <f>INDEX('EUROSTAT EB TJ GWh'!$J$6:$CC$146,MATCH($V23,'EUROSTAT EB TJ GWh'!$I$6:$I$146,0),MATCH(BE$7,'EUROSTAT EB TJ GWh'!$J$5:$CC$5,0))*$W23+INDEX('EUROSTAT EB TJ GWh'!$J$6:$CC$146,MATCH($T23,'EUROSTAT EB TJ GWh'!$I$6:$I$146,0),MATCH(BE$7,'EUROSTAT EB TJ GWh'!$J$5:$CC$5,0))*$U23</f>
        <v>-204.27397199999999</v>
      </c>
      <c r="BF23">
        <f>INDEX('EUROSTAT EB TJ GWh'!$J$6:$CC$146,MATCH($V23,'EUROSTAT EB TJ GWh'!$I$6:$I$146,0),MATCH(BF$7,'EUROSTAT EB TJ GWh'!$J$5:$CC$5,0))*$W23+INDEX('EUROSTAT EB TJ GWh'!$J$6:$CC$146,MATCH($T23,'EUROSTAT EB TJ GWh'!$I$6:$I$146,0),MATCH(BF$7,'EUROSTAT EB TJ GWh'!$J$5:$CC$5,0))*$U23</f>
        <v>0</v>
      </c>
      <c r="BG23">
        <f>INDEX('EUROSTAT EB TJ GWh'!$J$6:$CC$146,MATCH($V23,'EUROSTAT EB TJ GWh'!$I$6:$I$146,0),MATCH(BG$7,'EUROSTAT EB TJ GWh'!$J$5:$CC$5,0))*$W23+INDEX('EUROSTAT EB TJ GWh'!$J$6:$CC$146,MATCH($T23,'EUROSTAT EB TJ GWh'!$I$6:$I$146,0),MATCH(BG$7,'EUROSTAT EB TJ GWh'!$J$5:$CC$5,0))*$U23</f>
        <v>0</v>
      </c>
      <c r="BH23">
        <f>INDEX('EUROSTAT EB TJ GWh'!$J$6:$CC$146,MATCH($V23,'EUROSTAT EB TJ GWh'!$I$6:$I$146,0),MATCH(BH$7,'EUROSTAT EB TJ GWh'!$J$5:$CC$5,0))*$W23+INDEX('EUROSTAT EB TJ GWh'!$J$6:$CC$146,MATCH($T23,'EUROSTAT EB TJ GWh'!$I$6:$I$146,0),MATCH(BH$7,'EUROSTAT EB TJ GWh'!$J$5:$CC$5,0))*$U23</f>
        <v>0</v>
      </c>
      <c r="BI23">
        <f>INDEX('EUROSTAT EB TJ GWh'!$J$6:$CC$146,MATCH($V23,'EUROSTAT EB TJ GWh'!$I$6:$I$146,0),MATCH(BI$7,'EUROSTAT EB TJ GWh'!$J$5:$CC$5,0))*$W23+INDEX('EUROSTAT EB TJ GWh'!$J$6:$CC$146,MATCH($T23,'EUROSTAT EB TJ GWh'!$I$6:$I$146,0),MATCH(BI$7,'EUROSTAT EB TJ GWh'!$J$5:$CC$5,0))*$U23</f>
        <v>0</v>
      </c>
      <c r="BJ23">
        <f>INDEX('EUROSTAT EB TJ GWh'!$J$6:$CC$146,MATCH($V23,'EUROSTAT EB TJ GWh'!$I$6:$I$146,0),MATCH(BJ$7,'EUROSTAT EB TJ GWh'!$J$5:$CC$5,0))*$W23+INDEX('EUROSTAT EB TJ GWh'!$J$6:$CC$146,MATCH($T23,'EUROSTAT EB TJ GWh'!$I$6:$I$146,0),MATCH(BJ$7,'EUROSTAT EB TJ GWh'!$J$5:$CC$5,0))*$U23</f>
        <v>0</v>
      </c>
      <c r="BK23">
        <f>INDEX('EUROSTAT EB TJ GWh'!$J$6:$CC$146,MATCH($V23,'EUROSTAT EB TJ GWh'!$I$6:$I$146,0),MATCH(BK$7,'EUROSTAT EB TJ GWh'!$J$5:$CC$5,0))*$W23+INDEX('EUROSTAT EB TJ GWh'!$J$6:$CC$146,MATCH($T23,'EUROSTAT EB TJ GWh'!$I$6:$I$146,0),MATCH(BK$7,'EUROSTAT EB TJ GWh'!$J$5:$CC$5,0))*$U23</f>
        <v>0</v>
      </c>
      <c r="BL23">
        <f>INDEX('EUROSTAT EB TJ GWh'!$J$6:$CC$146,MATCH($V23,'EUROSTAT EB TJ GWh'!$I$6:$I$146,0),MATCH(BL$7,'EUROSTAT EB TJ GWh'!$J$5:$CC$5,0))*$W23+INDEX('EUROSTAT EB TJ GWh'!$J$6:$CC$146,MATCH($T23,'EUROSTAT EB TJ GWh'!$I$6:$I$146,0),MATCH(BL$7,'EUROSTAT EB TJ GWh'!$J$5:$CC$5,0))*$U23</f>
        <v>0</v>
      </c>
      <c r="BM23">
        <f>INDEX('EUROSTAT EB TJ GWh'!$J$6:$CC$146,MATCH($V23,'EUROSTAT EB TJ GWh'!$I$6:$I$146,0),MATCH(BM$7,'EUROSTAT EB TJ GWh'!$J$5:$CC$5,0))*$W23+INDEX('EUROSTAT EB TJ GWh'!$J$6:$CC$146,MATCH($T23,'EUROSTAT EB TJ GWh'!$I$6:$I$146,0),MATCH(BM$7,'EUROSTAT EB TJ GWh'!$J$5:$CC$5,0))*$U23</f>
        <v>0</v>
      </c>
      <c r="BN23">
        <f>INDEX('EUROSTAT EB TJ GWh'!$J$6:$CC$146,MATCH($V23,'EUROSTAT EB TJ GWh'!$I$6:$I$146,0),MATCH(BN$7,'EUROSTAT EB TJ GWh'!$J$5:$CC$5,0))*$W23+INDEX('EUROSTAT EB TJ GWh'!$J$6:$CC$146,MATCH($T23,'EUROSTAT EB TJ GWh'!$I$6:$I$146,0),MATCH(BN$7,'EUROSTAT EB TJ GWh'!$J$5:$CC$5,0))*$U23</f>
        <v>0</v>
      </c>
      <c r="BO23">
        <f>INDEX('EUROSTAT EB TJ GWh'!$J$6:$CC$146,MATCH($V23,'EUROSTAT EB TJ GWh'!$I$6:$I$146,0),MATCH(BO$7,'EUROSTAT EB TJ GWh'!$J$5:$CC$5,0))*$W23+INDEX('EUROSTAT EB TJ GWh'!$J$6:$CC$146,MATCH($T23,'EUROSTAT EB TJ GWh'!$I$6:$I$146,0),MATCH(BO$7,'EUROSTAT EB TJ GWh'!$J$5:$CC$5,0))*$U23</f>
        <v>-36643.417884000002</v>
      </c>
      <c r="BP23">
        <f>INDEX('EUROSTAT EB TJ GWh'!$J$6:$CC$146,MATCH($V23,'EUROSTAT EB TJ GWh'!$I$6:$I$146,0),MATCH(BP$7,'EUROSTAT EB TJ GWh'!$J$5:$CC$5,0))*$W23+INDEX('EUROSTAT EB TJ GWh'!$J$6:$CC$146,MATCH($T23,'EUROSTAT EB TJ GWh'!$I$6:$I$146,0),MATCH(BP$7,'EUROSTAT EB TJ GWh'!$J$5:$CC$5,0))*$U23</f>
        <v>-32495.094576</v>
      </c>
      <c r="BQ23">
        <f>INDEX('EUROSTAT EB TJ GWh'!$J$6:$CC$146,MATCH($V23,'EUROSTAT EB TJ GWh'!$I$6:$I$146,0),MATCH(BQ$7,'EUROSTAT EB TJ GWh'!$J$5:$CC$5,0))*$W23+INDEX('EUROSTAT EB TJ GWh'!$J$6:$CC$146,MATCH($T23,'EUROSTAT EB TJ GWh'!$I$6:$I$146,0),MATCH(BQ$7,'EUROSTAT EB TJ GWh'!$J$5:$CC$5,0))*$U23</f>
        <v>-8231.960556</v>
      </c>
      <c r="BR23">
        <f>INDEX('EUROSTAT EB TJ GWh'!$J$6:$CC$146,MATCH($V23,'EUROSTAT EB TJ GWh'!$I$6:$I$146,0),MATCH(BR$7,'EUROSTAT EB TJ GWh'!$J$5:$CC$5,0))*$W23+INDEX('EUROSTAT EB TJ GWh'!$J$6:$CC$146,MATCH($T23,'EUROSTAT EB TJ GWh'!$I$6:$I$146,0),MATCH(BR$7,'EUROSTAT EB TJ GWh'!$J$5:$CC$5,0))*$U23</f>
        <v>-4921.4159280000003</v>
      </c>
      <c r="BS23">
        <f>INDEX('EUROSTAT EB TJ GWh'!$J$6:$CC$146,MATCH($V23,'EUROSTAT EB TJ GWh'!$I$6:$I$146,0),MATCH(BS$7,'EUROSTAT EB TJ GWh'!$J$5:$CC$5,0))*$W23+INDEX('EUROSTAT EB TJ GWh'!$J$6:$CC$146,MATCH($T23,'EUROSTAT EB TJ GWh'!$I$6:$I$146,0),MATCH(BS$7,'EUROSTAT EB TJ GWh'!$J$5:$CC$5,0))*$U23+INDEX('EUROSTAT EB TJ GWh'!$J$6:$CC$146,MATCH($V23,'EUROSTAT EB TJ GWh'!$I$6:$I$146,0),MATCH(BS$6,'EUROSTAT EB TJ GWh'!$J$5:$CC$5,0))*$W23+INDEX('EUROSTAT EB TJ GWh'!$J$6:$CC$146,MATCH($T23,'EUROSTAT EB TJ GWh'!$I$6:$I$146,0),MATCH(BS$6,'EUROSTAT EB TJ GWh'!$J$5:$CC$5,0))*$U23</f>
        <v>0</v>
      </c>
      <c r="BT23">
        <f>INDEX('EUROSTAT EB TJ GWh'!$J$6:$CC$146,MATCH($V23,'EUROSTAT EB TJ GWh'!$I$6:$I$146,0),MATCH(BT$7,'EUROSTAT EB TJ GWh'!$J$5:$CC$5,0))*$W23+INDEX('EUROSTAT EB TJ GWh'!$J$6:$CC$146,MATCH($T23,'EUROSTAT EB TJ GWh'!$I$6:$I$146,0),MATCH(BT$7,'EUROSTAT EB TJ GWh'!$J$5:$CC$5,0))*$U23+INDEX('EUROSTAT EB TJ GWh'!$J$6:$CC$146,MATCH($V23,'EUROSTAT EB TJ GWh'!$I$6:$I$146,0),MATCH(BT$6,'EUROSTAT EB TJ GWh'!$J$5:$CC$5,0))*$W23+INDEX('EUROSTAT EB TJ GWh'!$J$6:$CC$146,MATCH($T23,'EUROSTAT EB TJ GWh'!$I$6:$I$146,0),MATCH(BT$6,'EUROSTAT EB TJ GWh'!$J$5:$CC$5,0))*$U23</f>
        <v>0</v>
      </c>
      <c r="BU23">
        <f>INDEX('EUROSTAT EB TJ GWh'!$J$6:$CC$146,MATCH($V23,'EUROSTAT EB TJ GWh'!$I$6:$I$146,0),MATCH(BU$7,'EUROSTAT EB TJ GWh'!$J$5:$CC$5,0))*$W23+INDEX('EUROSTAT EB TJ GWh'!$J$6:$CC$146,MATCH($T23,'EUROSTAT EB TJ GWh'!$I$6:$I$146,0),MATCH(BU$7,'EUROSTAT EB TJ GWh'!$J$5:$CC$5,0))*$U23</f>
        <v>0</v>
      </c>
      <c r="BV23">
        <v>0</v>
      </c>
      <c r="BW23">
        <f>INDEX('EUROSTAT EB TJ GWh'!$J$6:$CC$146,MATCH($V23,'EUROSTAT EB TJ GWh'!$I$6:$I$146,0),MATCH(BW$7,'EUROSTAT EB TJ GWh'!$J$5:$CC$5,0))*$W23+INDEX('EUROSTAT EB TJ GWh'!$J$6:$CC$146,MATCH($T23,'EUROSTAT EB TJ GWh'!$I$6:$I$146,0),MATCH(BW$7,'EUROSTAT EB TJ GWh'!$J$5:$CC$5,0))*$U23</f>
        <v>0</v>
      </c>
      <c r="BX23">
        <v>0</v>
      </c>
      <c r="BY23">
        <v>0</v>
      </c>
      <c r="BZ23">
        <f>INDEX('EUROSTAT EB TJ GWh'!$J$6:$CC$146,MATCH($V23,'EUROSTAT EB TJ GWh'!$I$6:$I$146,0),MATCH(BZ$7,'EUROSTAT EB TJ GWh'!$J$5:$CC$5,0))*$W23+INDEX('EUROSTAT EB TJ GWh'!$J$6:$CC$146,MATCH($T23,'EUROSTAT EB TJ GWh'!$I$6:$I$146,0),MATCH(BZ$7,'EUROSTAT EB TJ GWh'!$J$5:$CC$5,0))*$U23</f>
        <v>0</v>
      </c>
      <c r="CA23">
        <f>INDEX('EUROSTAT EB TJ GWh'!$J$6:$CC$146,MATCH($V23,'EUROSTAT EB TJ GWh'!$I$6:$I$146,0),MATCH(CA$7,'EUROSTAT EB TJ GWh'!$J$5:$CC$5,0))*$W23+INDEX('EUROSTAT EB TJ GWh'!$J$6:$CC$146,MATCH($T23,'EUROSTAT EB TJ GWh'!$I$6:$I$146,0),MATCH(CA$7,'EUROSTAT EB TJ GWh'!$J$5:$CC$5,0))*$U23</f>
        <v>0</v>
      </c>
      <c r="CB23">
        <f>INDEX('EUROSTAT EB TJ GWh'!$J$6:$CC$146,MATCH($V23,'EUROSTAT EB TJ GWh'!$I$6:$I$146,0),MATCH(CB$7,'EUROSTAT EB TJ GWh'!$J$5:$CC$5,0))*$W23+INDEX('EUROSTAT EB TJ GWh'!$J$6:$CC$146,MATCH($T23,'EUROSTAT EB TJ GWh'!$I$6:$I$146,0),MATCH(CB$7,'EUROSTAT EB TJ GWh'!$J$5:$CC$5,0))*$U23</f>
        <v>0</v>
      </c>
      <c r="CC23">
        <f>INDEX('EUROSTAT EB TJ GWh'!$J$6:$CC$146,MATCH($V23,'EUROSTAT EB TJ GWh'!$I$6:$I$146,0),MATCH(CC$7,'EUROSTAT EB TJ GWh'!$J$5:$CC$5,0))*$W23+INDEX('EUROSTAT EB TJ GWh'!$J$6:$CC$146,MATCH($T23,'EUROSTAT EB TJ GWh'!$I$6:$I$146,0),MATCH(CC$7,'EUROSTAT EB TJ GWh'!$J$5:$CC$5,0))*$U23</f>
        <v>0</v>
      </c>
      <c r="CD23">
        <f>INDEX('EUROSTAT EB TJ GWh'!$J$6:$CC$146,MATCH($V23,'EUROSTAT EB TJ GWh'!$I$6:$I$146,0),MATCH(CD$7,'EUROSTAT EB TJ GWh'!$J$5:$CC$5,0))*$W23+INDEX('EUROSTAT EB TJ GWh'!$J$6:$CC$146,MATCH($T23,'EUROSTAT EB TJ GWh'!$I$6:$I$146,0),MATCH(CD$7,'EUROSTAT EB TJ GWh'!$J$5:$CC$5,0))*$U23</f>
        <v>0</v>
      </c>
      <c r="CE23">
        <f>INDEX('EUROSTAT EB TJ GWh'!$J$6:$CC$146,MATCH($V23,'EUROSTAT EB TJ GWh'!$I$6:$I$146,0),MATCH(CE$7,'EUROSTAT EB TJ GWh'!$J$5:$CC$5,0))*$W23+INDEX('EUROSTAT EB TJ GWh'!$J$6:$CC$146,MATCH($T23,'EUROSTAT EB TJ GWh'!$I$6:$I$146,0),MATCH(CE$7,'EUROSTAT EB TJ GWh'!$J$5:$CC$5,0))*$U23</f>
        <v>0</v>
      </c>
      <c r="CF23">
        <f>INDEX('EUROSTAT EB TJ GWh'!$J$6:$CC$146,MATCH($V23,'EUROSTAT EB TJ GWh'!$I$6:$I$146,0),MATCH(CF$7,'EUROSTAT EB TJ GWh'!$J$5:$CC$5,0))*$W23+INDEX('EUROSTAT EB TJ GWh'!$J$6:$CC$146,MATCH($T23,'EUROSTAT EB TJ GWh'!$I$6:$I$146,0),MATCH(CF$7,'EUROSTAT EB TJ GWh'!$J$5:$CC$5,0))*$U23</f>
        <v>0</v>
      </c>
      <c r="CG23">
        <v>0</v>
      </c>
      <c r="CH23">
        <f>INDEX('EUROSTAT EB TJ GWh'!$J$6:$CC$146,MATCH($V23,'EUROSTAT EB TJ GWh'!$I$6:$I$146,0),MATCH(CH$7,'EUROSTAT EB TJ GWh'!$J$5:$CC$5,0))*$W23+INDEX('EUROSTAT EB TJ GWh'!$J$6:$CC$146,MATCH($T23,'EUROSTAT EB TJ GWh'!$I$6:$I$146,0),MATCH(CH$7,'EUROSTAT EB TJ GWh'!$J$5:$CC$5,0))*$U23</f>
        <v>81176.985971999995</v>
      </c>
      <c r="CI23">
        <f>INDEX('EUROSTAT EB TJ GWh'!$J$6:$CC$146,MATCH($V23,'EUROSTAT EB TJ GWh'!$I$6:$I$146,0),MATCH(CI$7,'EUROSTAT EB TJ GWh'!$J$5:$CC$5,0))*$W23+INDEX('EUROSTAT EB TJ GWh'!$J$6:$CC$146,MATCH($T23,'EUROSTAT EB TJ GWh'!$I$6:$I$146,0),MATCH(CI$7,'EUROSTAT EB TJ GWh'!$J$5:$CC$5,0))*$U23</f>
        <v>33414.013440000002</v>
      </c>
      <c r="CJ23">
        <f>INDEX('EUROSTAT EB TJ GWh'!$J$6:$CC$146,MATCH($V23,'EUROSTAT EB TJ GWh'!$I$6:$I$146,0),MATCH(CJ$7,'EUROSTAT EB TJ GWh'!$J$5:$CC$5,0))*$W23+INDEX('EUROSTAT EB TJ GWh'!$J$6:$CC$146,MATCH($T23,'EUROSTAT EB TJ GWh'!$I$6:$I$146,0),MATCH(CJ$7,'EUROSTAT EB TJ GWh'!$J$5:$CC$5,0))*$U23</f>
        <v>-60925.978655999992</v>
      </c>
      <c r="CK23">
        <f t="shared" si="0"/>
        <v>-49796.794368000003</v>
      </c>
      <c r="CL23" s="316" t="s">
        <v>493</v>
      </c>
      <c r="CM23" s="364">
        <f t="shared" si="1"/>
        <v>0</v>
      </c>
      <c r="CN23" s="293">
        <f>INDEX('EUROSTAT EB TJ GWh'!$J$6:$CC$146,MATCH($V23,'EUROSTAT EB TJ GWh'!$I$6:$I$146,0),MATCH(CN$7,'EUROSTAT EB TJ GWh'!$J$5:$CC$5,0))*$W23+INDEX('EUROSTAT EB TJ GWh'!$J$6:$CC$146,MATCH($T23,'EUROSTAT EB TJ GWh'!$I$6:$I$146,0),MATCH(CN$7,'EUROSTAT EB TJ GWh'!$J$5:$CC$5,0))*$U23</f>
        <v>0</v>
      </c>
      <c r="CO23" s="293">
        <f t="shared" si="2"/>
        <v>0</v>
      </c>
    </row>
    <row r="24" spans="1:93" x14ac:dyDescent="0.2">
      <c r="A24" t="s">
        <v>429</v>
      </c>
      <c r="B24" s="321"/>
      <c r="C24" s="321" t="s">
        <v>493</v>
      </c>
      <c r="D24" s="338"/>
      <c r="E24" s="345"/>
      <c r="F24" s="338"/>
      <c r="G24" s="345"/>
      <c r="H24" s="338"/>
      <c r="I24" s="345"/>
      <c r="J24" s="338"/>
      <c r="K24" s="345"/>
      <c r="L24" s="338"/>
      <c r="M24" s="345"/>
      <c r="N24" s="338"/>
      <c r="O24" s="345"/>
      <c r="P24" s="338"/>
      <c r="Q24" s="345"/>
      <c r="R24" s="338"/>
      <c r="S24" s="345"/>
      <c r="T24" s="353" t="s">
        <v>500</v>
      </c>
      <c r="U24" s="340">
        <v>-1</v>
      </c>
      <c r="V24" s="353" t="s">
        <v>529</v>
      </c>
      <c r="W24" s="340">
        <v>1</v>
      </c>
      <c r="X24" s="316" t="s">
        <v>493</v>
      </c>
      <c r="Y24" t="s">
        <v>619</v>
      </c>
      <c r="Z24" t="s">
        <v>619</v>
      </c>
      <c r="AA24">
        <f>INDEX('EUROSTAT EB TJ GWh'!$J$6:$CC$146,MATCH($V24,'EUROSTAT EB TJ GWh'!$I$6:$I$146,0),MATCH(AA$7,'EUROSTAT EB TJ GWh'!$J$5:$CC$5,0))*$W24+INDEX('EUROSTAT EB TJ GWh'!$J$6:$CC$146,MATCH($T24,'EUROSTAT EB TJ GWh'!$I$6:$I$146,0),MATCH(AA$7,'EUROSTAT EB TJ GWh'!$J$5:$CC$5,0))*$U24</f>
        <v>0</v>
      </c>
      <c r="AB24">
        <f>INDEX('EUROSTAT EB TJ GWh'!$J$6:$CC$146,MATCH($V24,'EUROSTAT EB TJ GWh'!$I$6:$I$146,0),MATCH(AB$7,'EUROSTAT EB TJ GWh'!$J$5:$CC$5,0))*$W24+INDEX('EUROSTAT EB TJ GWh'!$J$6:$CC$146,MATCH($T24,'EUROSTAT EB TJ GWh'!$I$6:$I$146,0),MATCH(AB$7,'EUROSTAT EB TJ GWh'!$J$5:$CC$5,0))*$U24</f>
        <v>0</v>
      </c>
      <c r="AC24">
        <f>INDEX('EUROSTAT EB TJ GWh'!$J$6:$CC$146,MATCH($V24,'EUROSTAT EB TJ GWh'!$I$6:$I$146,0),MATCH(AC$7,'EUROSTAT EB TJ GWh'!$J$5:$CC$5,0))*$W24+INDEX('EUROSTAT EB TJ GWh'!$J$6:$CC$146,MATCH($T24,'EUROSTAT EB TJ GWh'!$I$6:$I$146,0),MATCH(AC$7,'EUROSTAT EB TJ GWh'!$J$5:$CC$5,0))*$U24</f>
        <v>0</v>
      </c>
      <c r="AD24">
        <f>INDEX('EUROSTAT EB TJ GWh'!$J$6:$CC$146,MATCH($V24,'EUROSTAT EB TJ GWh'!$I$6:$I$146,0),MATCH(AD$7,'EUROSTAT EB TJ GWh'!$J$5:$CC$5,0))*$W24+INDEX('EUROSTAT EB TJ GWh'!$J$6:$CC$146,MATCH($T24,'EUROSTAT EB TJ GWh'!$I$6:$I$146,0),MATCH(AD$7,'EUROSTAT EB TJ GWh'!$J$5:$CC$5,0))*$U24</f>
        <v>0</v>
      </c>
      <c r="AE24">
        <f>INDEX('EUROSTAT EB TJ GWh'!$J$6:$CC$146,MATCH($V24,'EUROSTAT EB TJ GWh'!$I$6:$I$146,0),MATCH(AE$7,'EUROSTAT EB TJ GWh'!$J$5:$CC$5,0))*$W24+INDEX('EUROSTAT EB TJ GWh'!$J$6:$CC$146,MATCH($T24,'EUROSTAT EB TJ GWh'!$I$6:$I$146,0),MATCH(AE$7,'EUROSTAT EB TJ GWh'!$J$5:$CC$5,0))*$U24</f>
        <v>0</v>
      </c>
      <c r="AF24">
        <f>INDEX('EUROSTAT EB TJ GWh'!$J$6:$CC$146,MATCH($V24,'EUROSTAT EB TJ GWh'!$I$6:$I$146,0),MATCH(AF$7,'EUROSTAT EB TJ GWh'!$J$5:$CC$5,0))*$W24+INDEX('EUROSTAT EB TJ GWh'!$J$6:$CC$146,MATCH($T24,'EUROSTAT EB TJ GWh'!$I$6:$I$146,0),MATCH(AF$7,'EUROSTAT EB TJ GWh'!$J$5:$CC$5,0))*$U24</f>
        <v>0</v>
      </c>
      <c r="AG24">
        <f>INDEX('EUROSTAT EB TJ GWh'!$J$6:$CC$146,MATCH($V24,'EUROSTAT EB TJ GWh'!$I$6:$I$146,0),MATCH(AG$7,'EUROSTAT EB TJ GWh'!$J$5:$CC$5,0))*$W24+INDEX('EUROSTAT EB TJ GWh'!$J$6:$CC$146,MATCH($T24,'EUROSTAT EB TJ GWh'!$I$6:$I$146,0),MATCH(AG$7,'EUROSTAT EB TJ GWh'!$J$5:$CC$5,0))*$U24</f>
        <v>0</v>
      </c>
      <c r="AH24">
        <f>INDEX('EUROSTAT EB TJ GWh'!$J$6:$CC$146,MATCH($V24,'EUROSTAT EB TJ GWh'!$I$6:$I$146,0),MATCH(AH$7,'EUROSTAT EB TJ GWh'!$J$5:$CC$5,0))*$W24+INDEX('EUROSTAT EB TJ GWh'!$J$6:$CC$146,MATCH($T24,'EUROSTAT EB TJ GWh'!$I$6:$I$146,0),MATCH(AH$7,'EUROSTAT EB TJ GWh'!$J$5:$CC$5,0))*$U24</f>
        <v>0</v>
      </c>
      <c r="AI24">
        <f>INDEX('EUROSTAT EB TJ GWh'!$J$6:$CC$146,MATCH($V24,'EUROSTAT EB TJ GWh'!$I$6:$I$146,0),MATCH(AI$7,'EUROSTAT EB TJ GWh'!$J$5:$CC$5,0))*$W24+INDEX('EUROSTAT EB TJ GWh'!$J$6:$CC$146,MATCH($T24,'EUROSTAT EB TJ GWh'!$I$6:$I$146,0),MATCH(AI$7,'EUROSTAT EB TJ GWh'!$J$5:$CC$5,0))*$U24</f>
        <v>0</v>
      </c>
      <c r="AJ24">
        <f>INDEX('EUROSTAT EB TJ GWh'!$J$6:$CC$146,MATCH($V24,'EUROSTAT EB TJ GWh'!$I$6:$I$146,0),MATCH(AJ$7,'EUROSTAT EB TJ GWh'!$J$5:$CC$5,0))*$W24+INDEX('EUROSTAT EB TJ GWh'!$J$6:$CC$146,MATCH($T24,'EUROSTAT EB TJ GWh'!$I$6:$I$146,0),MATCH(AJ$7,'EUROSTAT EB TJ GWh'!$J$5:$CC$5,0))*$U24</f>
        <v>0</v>
      </c>
      <c r="AK24">
        <f>INDEX('EUROSTAT EB TJ GWh'!$J$6:$CC$146,MATCH($V24,'EUROSTAT EB TJ GWh'!$I$6:$I$146,0),MATCH(AK$7,'EUROSTAT EB TJ GWh'!$J$5:$CC$5,0))*$W24+INDEX('EUROSTAT EB TJ GWh'!$J$6:$CC$146,MATCH($T24,'EUROSTAT EB TJ GWh'!$I$6:$I$146,0),MATCH(AK$7,'EUROSTAT EB TJ GWh'!$J$5:$CC$5,0))*$U24</f>
        <v>0</v>
      </c>
      <c r="AL24">
        <f>INDEX('EUROSTAT EB TJ GWh'!$J$6:$CC$146,MATCH($V24,'EUROSTAT EB TJ GWh'!$I$6:$I$146,0),MATCH(AL$7,'EUROSTAT EB TJ GWh'!$J$5:$CC$5,0))*$W24+INDEX('EUROSTAT EB TJ GWh'!$J$6:$CC$146,MATCH($T24,'EUROSTAT EB TJ GWh'!$I$6:$I$146,0),MATCH(AL$7,'EUROSTAT EB TJ GWh'!$J$5:$CC$5,0))*$U24</f>
        <v>0</v>
      </c>
      <c r="AM24">
        <f>INDEX('EUROSTAT EB TJ GWh'!$J$6:$CC$146,MATCH($V24,'EUROSTAT EB TJ GWh'!$I$6:$I$146,0),MATCH(AM$7,'EUROSTAT EB TJ GWh'!$J$5:$CC$5,0))*$W24+INDEX('EUROSTAT EB TJ GWh'!$J$6:$CC$146,MATCH($T24,'EUROSTAT EB TJ GWh'!$I$6:$I$146,0),MATCH(AM$7,'EUROSTAT EB TJ GWh'!$J$5:$CC$5,0))*$U24</f>
        <v>0</v>
      </c>
      <c r="AN24">
        <f>INDEX('EUROSTAT EB TJ GWh'!$J$6:$CC$146,MATCH($V24,'EUROSTAT EB TJ GWh'!$I$6:$I$146,0),MATCH(AN$7,'EUROSTAT EB TJ GWh'!$J$5:$CC$5,0))*$W24+INDEX('EUROSTAT EB TJ GWh'!$J$6:$CC$146,MATCH($T24,'EUROSTAT EB TJ GWh'!$I$6:$I$146,0),MATCH(AN$7,'EUROSTAT EB TJ GWh'!$J$5:$CC$5,0))*$U24</f>
        <v>0</v>
      </c>
      <c r="AO24">
        <f>INDEX('EUROSTAT EB TJ GWh'!$J$6:$CC$146,MATCH($V24,'EUROSTAT EB TJ GWh'!$I$6:$I$146,0),MATCH(AO$7,'EUROSTAT EB TJ GWh'!$J$5:$CC$5,0))*$W24+INDEX('EUROSTAT EB TJ GWh'!$J$6:$CC$146,MATCH($T24,'EUROSTAT EB TJ GWh'!$I$6:$I$146,0),MATCH(AO$7,'EUROSTAT EB TJ GWh'!$J$5:$CC$5,0))*$U24</f>
        <v>0</v>
      </c>
      <c r="AP24">
        <f>INDEX('EUROSTAT EB TJ GWh'!$J$6:$CC$146,MATCH($V24,'EUROSTAT EB TJ GWh'!$I$6:$I$146,0),MATCH(AP$7,'EUROSTAT EB TJ GWh'!$J$5:$CC$5,0))*$W24+INDEX('EUROSTAT EB TJ GWh'!$J$6:$CC$146,MATCH($T24,'EUROSTAT EB TJ GWh'!$I$6:$I$146,0),MATCH(AP$7,'EUROSTAT EB TJ GWh'!$J$5:$CC$5,0))*$U24</f>
        <v>-9852.9639120000011</v>
      </c>
      <c r="AQ24" t="s">
        <v>619</v>
      </c>
      <c r="AR24">
        <f>INDEX('EUROSTAT EB TJ GWh'!$J$6:$CC$146,MATCH($V24,'EUROSTAT EB TJ GWh'!$I$6:$I$146,0),MATCH(AR$7,'EUROSTAT EB TJ GWh'!$J$5:$CC$5,0))*$W24+INDEX('EUROSTAT EB TJ GWh'!$J$6:$CC$146,MATCH($T24,'EUROSTAT EB TJ GWh'!$I$6:$I$146,0),MATCH(AR$7,'EUROSTAT EB TJ GWh'!$J$5:$CC$5,0))*$U24</f>
        <v>0</v>
      </c>
      <c r="AS24">
        <f>INDEX('EUROSTAT EB TJ GWh'!$J$6:$CC$146,MATCH($V24,'EUROSTAT EB TJ GWh'!$I$6:$I$146,0),MATCH(AS$7,'EUROSTAT EB TJ GWh'!$J$5:$CC$5,0))*$W24+INDEX('EUROSTAT EB TJ GWh'!$J$6:$CC$146,MATCH($T24,'EUROSTAT EB TJ GWh'!$I$6:$I$146,0),MATCH(AS$7,'EUROSTAT EB TJ GWh'!$J$5:$CC$5,0))*$U24</f>
        <v>0</v>
      </c>
      <c r="AT24">
        <f>INDEX('EUROSTAT EB TJ GWh'!$J$6:$CC$146,MATCH($V24,'EUROSTAT EB TJ GWh'!$I$6:$I$146,0),MATCH(AT$7,'EUROSTAT EB TJ GWh'!$J$5:$CC$5,0))*$W24+INDEX('EUROSTAT EB TJ GWh'!$J$6:$CC$146,MATCH($T24,'EUROSTAT EB TJ GWh'!$I$6:$I$146,0),MATCH(AT$7,'EUROSTAT EB TJ GWh'!$J$5:$CC$5,0))*$U24</f>
        <v>0</v>
      </c>
      <c r="AU24">
        <f>INDEX('EUROSTAT EB TJ GWh'!$J$6:$CC$146,MATCH($V24,'EUROSTAT EB TJ GWh'!$I$6:$I$146,0),MATCH(AU$7,'EUROSTAT EB TJ GWh'!$J$5:$CC$5,0))*$W24+INDEX('EUROSTAT EB TJ GWh'!$J$6:$CC$146,MATCH($T24,'EUROSTAT EB TJ GWh'!$I$6:$I$146,0),MATCH(AU$7,'EUROSTAT EB TJ GWh'!$J$5:$CC$5,0))*$U24</f>
        <v>0</v>
      </c>
      <c r="AV24">
        <f>INDEX('EUROSTAT EB TJ GWh'!$J$6:$CC$146,MATCH($V24,'EUROSTAT EB TJ GWh'!$I$6:$I$146,0),MATCH(AV$7,'EUROSTAT EB TJ GWh'!$J$5:$CC$5,0))*$W24+INDEX('EUROSTAT EB TJ GWh'!$J$6:$CC$146,MATCH($T24,'EUROSTAT EB TJ GWh'!$I$6:$I$146,0),MATCH(AV$7,'EUROSTAT EB TJ GWh'!$J$5:$CC$5,0))*$U24</f>
        <v>0</v>
      </c>
      <c r="AW24">
        <f>INDEX('EUROSTAT EB TJ GWh'!$J$6:$CC$146,MATCH($V24,'EUROSTAT EB TJ GWh'!$I$6:$I$146,0),MATCH(AW$7,'EUROSTAT EB TJ GWh'!$J$5:$CC$5,0))*$W24+INDEX('EUROSTAT EB TJ GWh'!$J$6:$CC$146,MATCH($T24,'EUROSTAT EB TJ GWh'!$I$6:$I$146,0),MATCH(AW$7,'EUROSTAT EB TJ GWh'!$J$5:$CC$5,0))*$U24</f>
        <v>-3884.7642480000004</v>
      </c>
      <c r="AX24">
        <f>INDEX('EUROSTAT EB TJ GWh'!$J$6:$CC$146,MATCH($V24,'EUROSTAT EB TJ GWh'!$I$6:$I$146,0),MATCH(AX$7,'EUROSTAT EB TJ GWh'!$J$5:$CC$5,0))*$W24+INDEX('EUROSTAT EB TJ GWh'!$J$6:$CC$146,MATCH($T24,'EUROSTAT EB TJ GWh'!$I$6:$I$146,0),MATCH(AX$7,'EUROSTAT EB TJ GWh'!$J$5:$CC$5,0))*$U24</f>
        <v>0</v>
      </c>
      <c r="AY24">
        <f>INDEX('EUROSTAT EB TJ GWh'!$J$6:$CC$146,MATCH($V24,'EUROSTAT EB TJ GWh'!$I$6:$I$146,0),MATCH(AY$7,'EUROSTAT EB TJ GWh'!$J$5:$CC$5,0))*$W24+INDEX('EUROSTAT EB TJ GWh'!$J$6:$CC$146,MATCH($T24,'EUROSTAT EB TJ GWh'!$I$6:$I$146,0),MATCH(AY$7,'EUROSTAT EB TJ GWh'!$J$5:$CC$5,0))*$U24</f>
        <v>0</v>
      </c>
      <c r="AZ24">
        <f>INDEX('EUROSTAT EB TJ GWh'!$J$6:$CC$146,MATCH($V24,'EUROSTAT EB TJ GWh'!$I$6:$I$146,0),MATCH(AZ$7,'EUROSTAT EB TJ GWh'!$J$5:$CC$5,0))*$W24+INDEX('EUROSTAT EB TJ GWh'!$J$6:$CC$146,MATCH($T24,'EUROSTAT EB TJ GWh'!$I$6:$I$146,0),MATCH(AZ$7,'EUROSTAT EB TJ GWh'!$J$5:$CC$5,0))*$U24</f>
        <v>0</v>
      </c>
      <c r="BA24">
        <f>INDEX('EUROSTAT EB TJ GWh'!$J$6:$CC$146,MATCH($V24,'EUROSTAT EB TJ GWh'!$I$6:$I$146,0),MATCH(BA$7,'EUROSTAT EB TJ GWh'!$J$5:$CC$5,0))*$W24+INDEX('EUROSTAT EB TJ GWh'!$J$6:$CC$146,MATCH($T24,'EUROSTAT EB TJ GWh'!$I$6:$I$146,0),MATCH(BA$7,'EUROSTAT EB TJ GWh'!$J$5:$CC$5,0))*$U24</f>
        <v>0</v>
      </c>
      <c r="BB24">
        <f>INDEX('EUROSTAT EB TJ GWh'!$J$6:$CC$146,MATCH($V24,'EUROSTAT EB TJ GWh'!$I$6:$I$146,0),MATCH(BB$7,'EUROSTAT EB TJ GWh'!$J$5:$CC$5,0))*$W24+INDEX('EUROSTAT EB TJ GWh'!$J$6:$CC$146,MATCH($T24,'EUROSTAT EB TJ GWh'!$I$6:$I$146,0),MATCH(BB$7,'EUROSTAT EB TJ GWh'!$J$5:$CC$5,0))*$U24</f>
        <v>0</v>
      </c>
      <c r="BC24">
        <f>INDEX('EUROSTAT EB TJ GWh'!$J$6:$CC$146,MATCH($V24,'EUROSTAT EB TJ GWh'!$I$6:$I$146,0),MATCH(BC$7,'EUROSTAT EB TJ GWh'!$J$5:$CC$5,0))*$W24+INDEX('EUROSTAT EB TJ GWh'!$J$6:$CC$146,MATCH($T24,'EUROSTAT EB TJ GWh'!$I$6:$I$146,0),MATCH(BC$7,'EUROSTAT EB TJ GWh'!$J$5:$CC$5,0))*$U24</f>
        <v>0</v>
      </c>
      <c r="BD24">
        <f>INDEX('EUROSTAT EB TJ GWh'!$J$6:$CC$146,MATCH($V24,'EUROSTAT EB TJ GWh'!$I$6:$I$146,0),MATCH(BD$7,'EUROSTAT EB TJ GWh'!$J$5:$CC$5,0))*$W24+INDEX('EUROSTAT EB TJ GWh'!$J$6:$CC$146,MATCH($T24,'EUROSTAT EB TJ GWh'!$I$6:$I$146,0),MATCH(BD$7,'EUROSTAT EB TJ GWh'!$J$5:$CC$5,0))*$U24</f>
        <v>0</v>
      </c>
      <c r="BE24">
        <f>INDEX('EUROSTAT EB TJ GWh'!$J$6:$CC$146,MATCH($V24,'EUROSTAT EB TJ GWh'!$I$6:$I$146,0),MATCH(BE$7,'EUROSTAT EB TJ GWh'!$J$5:$CC$5,0))*$W24+INDEX('EUROSTAT EB TJ GWh'!$J$6:$CC$146,MATCH($T24,'EUROSTAT EB TJ GWh'!$I$6:$I$146,0),MATCH(BE$7,'EUROSTAT EB TJ GWh'!$J$5:$CC$5,0))*$U24</f>
        <v>0</v>
      </c>
      <c r="BF24">
        <f>INDEX('EUROSTAT EB TJ GWh'!$J$6:$CC$146,MATCH($V24,'EUROSTAT EB TJ GWh'!$I$6:$I$146,0),MATCH(BF$7,'EUROSTAT EB TJ GWh'!$J$5:$CC$5,0))*$W24+INDEX('EUROSTAT EB TJ GWh'!$J$6:$CC$146,MATCH($T24,'EUROSTAT EB TJ GWh'!$I$6:$I$146,0),MATCH(BF$7,'EUROSTAT EB TJ GWh'!$J$5:$CC$5,0))*$U24</f>
        <v>0</v>
      </c>
      <c r="BG24">
        <f>INDEX('EUROSTAT EB TJ GWh'!$J$6:$CC$146,MATCH($V24,'EUROSTAT EB TJ GWh'!$I$6:$I$146,0),MATCH(BG$7,'EUROSTAT EB TJ GWh'!$J$5:$CC$5,0))*$W24+INDEX('EUROSTAT EB TJ GWh'!$J$6:$CC$146,MATCH($T24,'EUROSTAT EB TJ GWh'!$I$6:$I$146,0),MATCH(BG$7,'EUROSTAT EB TJ GWh'!$J$5:$CC$5,0))*$U24</f>
        <v>0</v>
      </c>
      <c r="BH24">
        <f>INDEX('EUROSTAT EB TJ GWh'!$J$6:$CC$146,MATCH($V24,'EUROSTAT EB TJ GWh'!$I$6:$I$146,0),MATCH(BH$7,'EUROSTAT EB TJ GWh'!$J$5:$CC$5,0))*$W24+INDEX('EUROSTAT EB TJ GWh'!$J$6:$CC$146,MATCH($T24,'EUROSTAT EB TJ GWh'!$I$6:$I$146,0),MATCH(BH$7,'EUROSTAT EB TJ GWh'!$J$5:$CC$5,0))*$U24</f>
        <v>0</v>
      </c>
      <c r="BI24">
        <f>INDEX('EUROSTAT EB TJ GWh'!$J$6:$CC$146,MATCH($V24,'EUROSTAT EB TJ GWh'!$I$6:$I$146,0),MATCH(BI$7,'EUROSTAT EB TJ GWh'!$J$5:$CC$5,0))*$W24+INDEX('EUROSTAT EB TJ GWh'!$J$6:$CC$146,MATCH($T24,'EUROSTAT EB TJ GWh'!$I$6:$I$146,0),MATCH(BI$7,'EUROSTAT EB TJ GWh'!$J$5:$CC$5,0))*$U24</f>
        <v>0</v>
      </c>
      <c r="BJ24">
        <f>INDEX('EUROSTAT EB TJ GWh'!$J$6:$CC$146,MATCH($V24,'EUROSTAT EB TJ GWh'!$I$6:$I$146,0),MATCH(BJ$7,'EUROSTAT EB TJ GWh'!$J$5:$CC$5,0))*$W24+INDEX('EUROSTAT EB TJ GWh'!$J$6:$CC$146,MATCH($T24,'EUROSTAT EB TJ GWh'!$I$6:$I$146,0),MATCH(BJ$7,'EUROSTAT EB TJ GWh'!$J$5:$CC$5,0))*$U24</f>
        <v>0</v>
      </c>
      <c r="BK24">
        <f>INDEX('EUROSTAT EB TJ GWh'!$J$6:$CC$146,MATCH($V24,'EUROSTAT EB TJ GWh'!$I$6:$I$146,0),MATCH(BK$7,'EUROSTAT EB TJ GWh'!$J$5:$CC$5,0))*$W24+INDEX('EUROSTAT EB TJ GWh'!$J$6:$CC$146,MATCH($T24,'EUROSTAT EB TJ GWh'!$I$6:$I$146,0),MATCH(BK$7,'EUROSTAT EB TJ GWh'!$J$5:$CC$5,0))*$U24</f>
        <v>0</v>
      </c>
      <c r="BL24">
        <f>INDEX('EUROSTAT EB TJ GWh'!$J$6:$CC$146,MATCH($V24,'EUROSTAT EB TJ GWh'!$I$6:$I$146,0),MATCH(BL$7,'EUROSTAT EB TJ GWh'!$J$5:$CC$5,0))*$W24+INDEX('EUROSTAT EB TJ GWh'!$J$6:$CC$146,MATCH($T24,'EUROSTAT EB TJ GWh'!$I$6:$I$146,0),MATCH(BL$7,'EUROSTAT EB TJ GWh'!$J$5:$CC$5,0))*$U24</f>
        <v>0</v>
      </c>
      <c r="BM24">
        <f>INDEX('EUROSTAT EB TJ GWh'!$J$6:$CC$146,MATCH($V24,'EUROSTAT EB TJ GWh'!$I$6:$I$146,0),MATCH(BM$7,'EUROSTAT EB TJ GWh'!$J$5:$CC$5,0))*$W24+INDEX('EUROSTAT EB TJ GWh'!$J$6:$CC$146,MATCH($T24,'EUROSTAT EB TJ GWh'!$I$6:$I$146,0),MATCH(BM$7,'EUROSTAT EB TJ GWh'!$J$5:$CC$5,0))*$U24</f>
        <v>0</v>
      </c>
      <c r="BN24">
        <f>INDEX('EUROSTAT EB TJ GWh'!$J$6:$CC$146,MATCH($V24,'EUROSTAT EB TJ GWh'!$I$6:$I$146,0),MATCH(BN$7,'EUROSTAT EB TJ GWh'!$J$5:$CC$5,0))*$W24+INDEX('EUROSTAT EB TJ GWh'!$J$6:$CC$146,MATCH($T24,'EUROSTAT EB TJ GWh'!$I$6:$I$146,0),MATCH(BN$7,'EUROSTAT EB TJ GWh'!$J$5:$CC$5,0))*$U24</f>
        <v>0</v>
      </c>
      <c r="BO24">
        <f>INDEX('EUROSTAT EB TJ GWh'!$J$6:$CC$146,MATCH($V24,'EUROSTAT EB TJ GWh'!$I$6:$I$146,0),MATCH(BO$7,'EUROSTAT EB TJ GWh'!$J$5:$CC$5,0))*$W24+INDEX('EUROSTAT EB TJ GWh'!$J$6:$CC$146,MATCH($T24,'EUROSTAT EB TJ GWh'!$I$6:$I$146,0),MATCH(BO$7,'EUROSTAT EB TJ GWh'!$J$5:$CC$5,0))*$U24</f>
        <v>0</v>
      </c>
      <c r="BP24">
        <f>INDEX('EUROSTAT EB TJ GWh'!$J$6:$CC$146,MATCH($V24,'EUROSTAT EB TJ GWh'!$I$6:$I$146,0),MATCH(BP$7,'EUROSTAT EB TJ GWh'!$J$5:$CC$5,0))*$W24+INDEX('EUROSTAT EB TJ GWh'!$J$6:$CC$146,MATCH($T24,'EUROSTAT EB TJ GWh'!$I$6:$I$146,0),MATCH(BP$7,'EUROSTAT EB TJ GWh'!$J$5:$CC$5,0))*$U24</f>
        <v>0</v>
      </c>
      <c r="BQ24">
        <f>INDEX('EUROSTAT EB TJ GWh'!$J$6:$CC$146,MATCH($V24,'EUROSTAT EB TJ GWh'!$I$6:$I$146,0),MATCH(BQ$7,'EUROSTAT EB TJ GWh'!$J$5:$CC$5,0))*$W24+INDEX('EUROSTAT EB TJ GWh'!$J$6:$CC$146,MATCH($T24,'EUROSTAT EB TJ GWh'!$I$6:$I$146,0),MATCH(BQ$7,'EUROSTAT EB TJ GWh'!$J$5:$CC$5,0))*$U24</f>
        <v>-2785.8129840000001</v>
      </c>
      <c r="BR24">
        <f>INDEX('EUROSTAT EB TJ GWh'!$J$6:$CC$146,MATCH($V24,'EUROSTAT EB TJ GWh'!$I$6:$I$146,0),MATCH(BR$7,'EUROSTAT EB TJ GWh'!$J$5:$CC$5,0))*$W24+INDEX('EUROSTAT EB TJ GWh'!$J$6:$CC$146,MATCH($T24,'EUROSTAT EB TJ GWh'!$I$6:$I$146,0),MATCH(BR$7,'EUROSTAT EB TJ GWh'!$J$5:$CC$5,0))*$U24</f>
        <v>0</v>
      </c>
      <c r="BS24">
        <f>INDEX('EUROSTAT EB TJ GWh'!$J$6:$CC$146,MATCH($V24,'EUROSTAT EB TJ GWh'!$I$6:$I$146,0),MATCH(BS$7,'EUROSTAT EB TJ GWh'!$J$5:$CC$5,0))*$W24+INDEX('EUROSTAT EB TJ GWh'!$J$6:$CC$146,MATCH($T24,'EUROSTAT EB TJ GWh'!$I$6:$I$146,0),MATCH(BS$7,'EUROSTAT EB TJ GWh'!$J$5:$CC$5,0))*$U24+INDEX('EUROSTAT EB TJ GWh'!$J$6:$CC$146,MATCH($V24,'EUROSTAT EB TJ GWh'!$I$6:$I$146,0),MATCH(BS$6,'EUROSTAT EB TJ GWh'!$J$5:$CC$5,0))*$W24+INDEX('EUROSTAT EB TJ GWh'!$J$6:$CC$146,MATCH($T24,'EUROSTAT EB TJ GWh'!$I$6:$I$146,0),MATCH(BS$6,'EUROSTAT EB TJ GWh'!$J$5:$CC$5,0))*$U24</f>
        <v>0</v>
      </c>
      <c r="BT24">
        <f>INDEX('EUROSTAT EB TJ GWh'!$J$6:$CC$146,MATCH($V24,'EUROSTAT EB TJ GWh'!$I$6:$I$146,0),MATCH(BT$7,'EUROSTAT EB TJ GWh'!$J$5:$CC$5,0))*$W24+INDEX('EUROSTAT EB TJ GWh'!$J$6:$CC$146,MATCH($T24,'EUROSTAT EB TJ GWh'!$I$6:$I$146,0),MATCH(BT$7,'EUROSTAT EB TJ GWh'!$J$5:$CC$5,0))*$U24+INDEX('EUROSTAT EB TJ GWh'!$J$6:$CC$146,MATCH($V24,'EUROSTAT EB TJ GWh'!$I$6:$I$146,0),MATCH(BT$6,'EUROSTAT EB TJ GWh'!$J$5:$CC$5,0))*$W24+INDEX('EUROSTAT EB TJ GWh'!$J$6:$CC$146,MATCH($T24,'EUROSTAT EB TJ GWh'!$I$6:$I$146,0),MATCH(BT$6,'EUROSTAT EB TJ GWh'!$J$5:$CC$5,0))*$U24</f>
        <v>0</v>
      </c>
      <c r="BU24">
        <f>INDEX('EUROSTAT EB TJ GWh'!$J$6:$CC$146,MATCH($V24,'EUROSTAT EB TJ GWh'!$I$6:$I$146,0),MATCH(BU$7,'EUROSTAT EB TJ GWh'!$J$5:$CC$5,0))*$W24+INDEX('EUROSTAT EB TJ GWh'!$J$6:$CC$146,MATCH($T24,'EUROSTAT EB TJ GWh'!$I$6:$I$146,0),MATCH(BU$7,'EUROSTAT EB TJ GWh'!$J$5:$CC$5,0))*$U24</f>
        <v>0</v>
      </c>
      <c r="BV24">
        <v>0</v>
      </c>
      <c r="BW24">
        <f>INDEX('EUROSTAT EB TJ GWh'!$J$6:$CC$146,MATCH($V24,'EUROSTAT EB TJ GWh'!$I$6:$I$146,0),MATCH(BW$7,'EUROSTAT EB TJ GWh'!$J$5:$CC$5,0))*$W24+INDEX('EUROSTAT EB TJ GWh'!$J$6:$CC$146,MATCH($T24,'EUROSTAT EB TJ GWh'!$I$6:$I$146,0),MATCH(BW$7,'EUROSTAT EB TJ GWh'!$J$5:$CC$5,0))*$U24</f>
        <v>0</v>
      </c>
      <c r="BX24">
        <v>0</v>
      </c>
      <c r="BY24">
        <v>0</v>
      </c>
      <c r="BZ24">
        <f>INDEX('EUROSTAT EB TJ GWh'!$J$6:$CC$146,MATCH($V24,'EUROSTAT EB TJ GWh'!$I$6:$I$146,0),MATCH(BZ$7,'EUROSTAT EB TJ GWh'!$J$5:$CC$5,0))*$W24+INDEX('EUROSTAT EB TJ GWh'!$J$6:$CC$146,MATCH($T24,'EUROSTAT EB TJ GWh'!$I$6:$I$146,0),MATCH(BZ$7,'EUROSTAT EB TJ GWh'!$J$5:$CC$5,0))*$U24</f>
        <v>0</v>
      </c>
      <c r="CA24">
        <f>INDEX('EUROSTAT EB TJ GWh'!$J$6:$CC$146,MATCH($V24,'EUROSTAT EB TJ GWh'!$I$6:$I$146,0),MATCH(CA$7,'EUROSTAT EB TJ GWh'!$J$5:$CC$5,0))*$W24+INDEX('EUROSTAT EB TJ GWh'!$J$6:$CC$146,MATCH($T24,'EUROSTAT EB TJ GWh'!$I$6:$I$146,0),MATCH(CA$7,'EUROSTAT EB TJ GWh'!$J$5:$CC$5,0))*$U24</f>
        <v>0</v>
      </c>
      <c r="CB24">
        <f>INDEX('EUROSTAT EB TJ GWh'!$J$6:$CC$146,MATCH($V24,'EUROSTAT EB TJ GWh'!$I$6:$I$146,0),MATCH(CB$7,'EUROSTAT EB TJ GWh'!$J$5:$CC$5,0))*$W24+INDEX('EUROSTAT EB TJ GWh'!$J$6:$CC$146,MATCH($T24,'EUROSTAT EB TJ GWh'!$I$6:$I$146,0),MATCH(CB$7,'EUROSTAT EB TJ GWh'!$J$5:$CC$5,0))*$U24</f>
        <v>0</v>
      </c>
      <c r="CC24">
        <f>INDEX('EUROSTAT EB TJ GWh'!$J$6:$CC$146,MATCH($V24,'EUROSTAT EB TJ GWh'!$I$6:$I$146,0),MATCH(CC$7,'EUROSTAT EB TJ GWh'!$J$5:$CC$5,0))*$W24+INDEX('EUROSTAT EB TJ GWh'!$J$6:$CC$146,MATCH($T24,'EUROSTAT EB TJ GWh'!$I$6:$I$146,0),MATCH(CC$7,'EUROSTAT EB TJ GWh'!$J$5:$CC$5,0))*$U24</f>
        <v>0</v>
      </c>
      <c r="CD24">
        <f>INDEX('EUROSTAT EB TJ GWh'!$J$6:$CC$146,MATCH($V24,'EUROSTAT EB TJ GWh'!$I$6:$I$146,0),MATCH(CD$7,'EUROSTAT EB TJ GWh'!$J$5:$CC$5,0))*$W24+INDEX('EUROSTAT EB TJ GWh'!$J$6:$CC$146,MATCH($T24,'EUROSTAT EB TJ GWh'!$I$6:$I$146,0),MATCH(CD$7,'EUROSTAT EB TJ GWh'!$J$5:$CC$5,0))*$U24</f>
        <v>0</v>
      </c>
      <c r="CE24">
        <f>INDEX('EUROSTAT EB TJ GWh'!$J$6:$CC$146,MATCH($V24,'EUROSTAT EB TJ GWh'!$I$6:$I$146,0),MATCH(CE$7,'EUROSTAT EB TJ GWh'!$J$5:$CC$5,0))*$W24+INDEX('EUROSTAT EB TJ GWh'!$J$6:$CC$146,MATCH($T24,'EUROSTAT EB TJ GWh'!$I$6:$I$146,0),MATCH(CE$7,'EUROSTAT EB TJ GWh'!$J$5:$CC$5,0))*$U24</f>
        <v>0</v>
      </c>
      <c r="CF24">
        <f>INDEX('EUROSTAT EB TJ GWh'!$J$6:$CC$146,MATCH($V24,'EUROSTAT EB TJ GWh'!$I$6:$I$146,0),MATCH(CF$7,'EUROSTAT EB TJ GWh'!$J$5:$CC$5,0))*$W24+INDEX('EUROSTAT EB TJ GWh'!$J$6:$CC$146,MATCH($T24,'EUROSTAT EB TJ GWh'!$I$6:$I$146,0),MATCH(CF$7,'EUROSTAT EB TJ GWh'!$J$5:$CC$5,0))*$U24</f>
        <v>0</v>
      </c>
      <c r="CG24">
        <v>0</v>
      </c>
      <c r="CH24">
        <f>INDEX('EUROSTAT EB TJ GWh'!$J$6:$CC$146,MATCH($V24,'EUROSTAT EB TJ GWh'!$I$6:$I$146,0),MATCH(CH$7,'EUROSTAT EB TJ GWh'!$J$5:$CC$5,0))*$W24+INDEX('EUROSTAT EB TJ GWh'!$J$6:$CC$146,MATCH($T24,'EUROSTAT EB TJ GWh'!$I$6:$I$146,0),MATCH(CH$7,'EUROSTAT EB TJ GWh'!$J$5:$CC$5,0))*$U24</f>
        <v>0</v>
      </c>
      <c r="CI24">
        <f>INDEX('EUROSTAT EB TJ GWh'!$J$6:$CC$146,MATCH($V24,'EUROSTAT EB TJ GWh'!$I$6:$I$146,0),MATCH(CI$7,'EUROSTAT EB TJ GWh'!$J$5:$CC$5,0))*$W24+INDEX('EUROSTAT EB TJ GWh'!$J$6:$CC$146,MATCH($T24,'EUROSTAT EB TJ GWh'!$I$6:$I$146,0),MATCH(CI$7,'EUROSTAT EB TJ GWh'!$J$5:$CC$5,0))*$U24</f>
        <v>15166.599264</v>
      </c>
      <c r="CJ24">
        <f>INDEX('EUROSTAT EB TJ GWh'!$J$6:$CC$146,MATCH($V24,'EUROSTAT EB TJ GWh'!$I$6:$I$146,0),MATCH(CJ$7,'EUROSTAT EB TJ GWh'!$J$5:$CC$5,0))*$W24+INDEX('EUROSTAT EB TJ GWh'!$J$6:$CC$146,MATCH($T24,'EUROSTAT EB TJ GWh'!$I$6:$I$146,0),MATCH(CJ$7,'EUROSTAT EB TJ GWh'!$J$5:$CC$5,0))*$U24</f>
        <v>-1356.9418800000021</v>
      </c>
      <c r="CK24">
        <f t="shared" si="0"/>
        <v>-2785.8129840000001</v>
      </c>
      <c r="CL24" s="316" t="s">
        <v>493</v>
      </c>
      <c r="CM24" s="364">
        <f t="shared" si="1"/>
        <v>0</v>
      </c>
      <c r="CN24" s="293">
        <f>INDEX('EUROSTAT EB TJ GWh'!$J$6:$CC$146,MATCH($V24,'EUROSTAT EB TJ GWh'!$I$6:$I$146,0),MATCH(CN$7,'EUROSTAT EB TJ GWh'!$J$5:$CC$5,0))*$W24+INDEX('EUROSTAT EB TJ GWh'!$J$6:$CC$146,MATCH($T24,'EUROSTAT EB TJ GWh'!$I$6:$I$146,0),MATCH(CN$7,'EUROSTAT EB TJ GWh'!$J$5:$CC$5,0))*$U24</f>
        <v>0</v>
      </c>
      <c r="CO24" s="293">
        <f t="shared" si="2"/>
        <v>0</v>
      </c>
    </row>
    <row r="25" spans="1:93" x14ac:dyDescent="0.2">
      <c r="A25" t="s">
        <v>430</v>
      </c>
      <c r="B25" s="321"/>
      <c r="C25" s="321" t="s">
        <v>493</v>
      </c>
      <c r="D25" s="338"/>
      <c r="E25" s="345"/>
      <c r="F25" s="338"/>
      <c r="G25" s="345"/>
      <c r="H25" s="338"/>
      <c r="I25" s="345"/>
      <c r="J25" s="338"/>
      <c r="K25" s="345"/>
      <c r="L25" s="338"/>
      <c r="M25" s="345"/>
      <c r="N25" s="338"/>
      <c r="O25" s="345"/>
      <c r="P25" s="338"/>
      <c r="Q25" s="345"/>
      <c r="R25" s="338"/>
      <c r="S25" s="345"/>
      <c r="T25" s="353" t="s">
        <v>503</v>
      </c>
      <c r="U25" s="340">
        <v>-1</v>
      </c>
      <c r="V25" s="353" t="s">
        <v>532</v>
      </c>
      <c r="W25" s="340">
        <v>1</v>
      </c>
      <c r="X25" s="316" t="s">
        <v>493</v>
      </c>
      <c r="Y25" t="s">
        <v>619</v>
      </c>
      <c r="Z25" t="s">
        <v>619</v>
      </c>
      <c r="AA25">
        <f>INDEX('EUROSTAT EB TJ GWh'!$J$6:$CC$146,MATCH($V25,'EUROSTAT EB TJ GWh'!$I$6:$I$146,0),MATCH(AA$7,'EUROSTAT EB TJ GWh'!$J$5:$CC$5,0))*$W25+INDEX('EUROSTAT EB TJ GWh'!$J$6:$CC$146,MATCH($T25,'EUROSTAT EB TJ GWh'!$I$6:$I$146,0),MATCH(AA$7,'EUROSTAT EB TJ GWh'!$J$5:$CC$5,0))*$U25</f>
        <v>0</v>
      </c>
      <c r="AB25">
        <f>INDEX('EUROSTAT EB TJ GWh'!$J$6:$CC$146,MATCH($V25,'EUROSTAT EB TJ GWh'!$I$6:$I$146,0),MATCH(AB$7,'EUROSTAT EB TJ GWh'!$J$5:$CC$5,0))*$W25+INDEX('EUROSTAT EB TJ GWh'!$J$6:$CC$146,MATCH($T25,'EUROSTAT EB TJ GWh'!$I$6:$I$146,0),MATCH(AB$7,'EUROSTAT EB TJ GWh'!$J$5:$CC$5,0))*$U25</f>
        <v>0</v>
      </c>
      <c r="AC25">
        <f>INDEX('EUROSTAT EB TJ GWh'!$J$6:$CC$146,MATCH($V25,'EUROSTAT EB TJ GWh'!$I$6:$I$146,0),MATCH(AC$7,'EUROSTAT EB TJ GWh'!$J$5:$CC$5,0))*$W25+INDEX('EUROSTAT EB TJ GWh'!$J$6:$CC$146,MATCH($T25,'EUROSTAT EB TJ GWh'!$I$6:$I$146,0),MATCH(AC$7,'EUROSTAT EB TJ GWh'!$J$5:$CC$5,0))*$U25</f>
        <v>0</v>
      </c>
      <c r="AD25">
        <f>INDEX('EUROSTAT EB TJ GWh'!$J$6:$CC$146,MATCH($V25,'EUROSTAT EB TJ GWh'!$I$6:$I$146,0),MATCH(AD$7,'EUROSTAT EB TJ GWh'!$J$5:$CC$5,0))*$W25+INDEX('EUROSTAT EB TJ GWh'!$J$6:$CC$146,MATCH($T25,'EUROSTAT EB TJ GWh'!$I$6:$I$146,0),MATCH(AD$7,'EUROSTAT EB TJ GWh'!$J$5:$CC$5,0))*$U25</f>
        <v>0</v>
      </c>
      <c r="AE25">
        <f>INDEX('EUROSTAT EB TJ GWh'!$J$6:$CC$146,MATCH($V25,'EUROSTAT EB TJ GWh'!$I$6:$I$146,0),MATCH(AE$7,'EUROSTAT EB TJ GWh'!$J$5:$CC$5,0))*$W25+INDEX('EUROSTAT EB TJ GWh'!$J$6:$CC$146,MATCH($T25,'EUROSTAT EB TJ GWh'!$I$6:$I$146,0),MATCH(AE$7,'EUROSTAT EB TJ GWh'!$J$5:$CC$5,0))*$U25</f>
        <v>0</v>
      </c>
      <c r="AF25">
        <f>INDEX('EUROSTAT EB TJ GWh'!$J$6:$CC$146,MATCH($V25,'EUROSTAT EB TJ GWh'!$I$6:$I$146,0),MATCH(AF$7,'EUROSTAT EB TJ GWh'!$J$5:$CC$5,0))*$W25+INDEX('EUROSTAT EB TJ GWh'!$J$6:$CC$146,MATCH($T25,'EUROSTAT EB TJ GWh'!$I$6:$I$146,0),MATCH(AF$7,'EUROSTAT EB TJ GWh'!$J$5:$CC$5,0))*$U25</f>
        <v>0</v>
      </c>
      <c r="AG25">
        <f>INDEX('EUROSTAT EB TJ GWh'!$J$6:$CC$146,MATCH($V25,'EUROSTAT EB TJ GWh'!$I$6:$I$146,0),MATCH(AG$7,'EUROSTAT EB TJ GWh'!$J$5:$CC$5,0))*$W25+INDEX('EUROSTAT EB TJ GWh'!$J$6:$CC$146,MATCH($T25,'EUROSTAT EB TJ GWh'!$I$6:$I$146,0),MATCH(AG$7,'EUROSTAT EB TJ GWh'!$J$5:$CC$5,0))*$U25</f>
        <v>0</v>
      </c>
      <c r="AH25">
        <f>INDEX('EUROSTAT EB TJ GWh'!$J$6:$CC$146,MATCH($V25,'EUROSTAT EB TJ GWh'!$I$6:$I$146,0),MATCH(AH$7,'EUROSTAT EB TJ GWh'!$J$5:$CC$5,0))*$W25+INDEX('EUROSTAT EB TJ GWh'!$J$6:$CC$146,MATCH($T25,'EUROSTAT EB TJ GWh'!$I$6:$I$146,0),MATCH(AH$7,'EUROSTAT EB TJ GWh'!$J$5:$CC$5,0))*$U25</f>
        <v>0</v>
      </c>
      <c r="AI25">
        <f>INDEX('EUROSTAT EB TJ GWh'!$J$6:$CC$146,MATCH($V25,'EUROSTAT EB TJ GWh'!$I$6:$I$146,0),MATCH(AI$7,'EUROSTAT EB TJ GWh'!$J$5:$CC$5,0))*$W25+INDEX('EUROSTAT EB TJ GWh'!$J$6:$CC$146,MATCH($T25,'EUROSTAT EB TJ GWh'!$I$6:$I$146,0),MATCH(AI$7,'EUROSTAT EB TJ GWh'!$J$5:$CC$5,0))*$U25</f>
        <v>0</v>
      </c>
      <c r="AJ25">
        <f>INDEX('EUROSTAT EB TJ GWh'!$J$6:$CC$146,MATCH($V25,'EUROSTAT EB TJ GWh'!$I$6:$I$146,0),MATCH(AJ$7,'EUROSTAT EB TJ GWh'!$J$5:$CC$5,0))*$W25+INDEX('EUROSTAT EB TJ GWh'!$J$6:$CC$146,MATCH($T25,'EUROSTAT EB TJ GWh'!$I$6:$I$146,0),MATCH(AJ$7,'EUROSTAT EB TJ GWh'!$J$5:$CC$5,0))*$U25</f>
        <v>0</v>
      </c>
      <c r="AK25">
        <f>INDEX('EUROSTAT EB TJ GWh'!$J$6:$CC$146,MATCH($V25,'EUROSTAT EB TJ GWh'!$I$6:$I$146,0),MATCH(AK$7,'EUROSTAT EB TJ GWh'!$J$5:$CC$5,0))*$W25+INDEX('EUROSTAT EB TJ GWh'!$J$6:$CC$146,MATCH($T25,'EUROSTAT EB TJ GWh'!$I$6:$I$146,0),MATCH(AK$7,'EUROSTAT EB TJ GWh'!$J$5:$CC$5,0))*$U25</f>
        <v>0</v>
      </c>
      <c r="AL25">
        <f>INDEX('EUROSTAT EB TJ GWh'!$J$6:$CC$146,MATCH($V25,'EUROSTAT EB TJ GWh'!$I$6:$I$146,0),MATCH(AL$7,'EUROSTAT EB TJ GWh'!$J$5:$CC$5,0))*$W25+INDEX('EUROSTAT EB TJ GWh'!$J$6:$CC$146,MATCH($T25,'EUROSTAT EB TJ GWh'!$I$6:$I$146,0),MATCH(AL$7,'EUROSTAT EB TJ GWh'!$J$5:$CC$5,0))*$U25</f>
        <v>0</v>
      </c>
      <c r="AM25">
        <f>INDEX('EUROSTAT EB TJ GWh'!$J$6:$CC$146,MATCH($V25,'EUROSTAT EB TJ GWh'!$I$6:$I$146,0),MATCH(AM$7,'EUROSTAT EB TJ GWh'!$J$5:$CC$5,0))*$W25+INDEX('EUROSTAT EB TJ GWh'!$J$6:$CC$146,MATCH($T25,'EUROSTAT EB TJ GWh'!$I$6:$I$146,0),MATCH(AM$7,'EUROSTAT EB TJ GWh'!$J$5:$CC$5,0))*$U25</f>
        <v>0</v>
      </c>
      <c r="AN25">
        <f>INDEX('EUROSTAT EB TJ GWh'!$J$6:$CC$146,MATCH($V25,'EUROSTAT EB TJ GWh'!$I$6:$I$146,0),MATCH(AN$7,'EUROSTAT EB TJ GWh'!$J$5:$CC$5,0))*$W25+INDEX('EUROSTAT EB TJ GWh'!$J$6:$CC$146,MATCH($T25,'EUROSTAT EB TJ GWh'!$I$6:$I$146,0),MATCH(AN$7,'EUROSTAT EB TJ GWh'!$J$5:$CC$5,0))*$U25</f>
        <v>0</v>
      </c>
      <c r="AO25">
        <f>INDEX('EUROSTAT EB TJ GWh'!$J$6:$CC$146,MATCH($V25,'EUROSTAT EB TJ GWh'!$I$6:$I$146,0),MATCH(AO$7,'EUROSTAT EB TJ GWh'!$J$5:$CC$5,0))*$W25+INDEX('EUROSTAT EB TJ GWh'!$J$6:$CC$146,MATCH($T25,'EUROSTAT EB TJ GWh'!$I$6:$I$146,0),MATCH(AO$7,'EUROSTAT EB TJ GWh'!$J$5:$CC$5,0))*$U25</f>
        <v>0</v>
      </c>
      <c r="AP25">
        <f>INDEX('EUROSTAT EB TJ GWh'!$J$6:$CC$146,MATCH($V25,'EUROSTAT EB TJ GWh'!$I$6:$I$146,0),MATCH(AP$7,'EUROSTAT EB TJ GWh'!$J$5:$CC$5,0))*$W25+INDEX('EUROSTAT EB TJ GWh'!$J$6:$CC$146,MATCH($T25,'EUROSTAT EB TJ GWh'!$I$6:$I$146,0),MATCH(AP$7,'EUROSTAT EB TJ GWh'!$J$5:$CC$5,0))*$U25</f>
        <v>-762.41628000000003</v>
      </c>
      <c r="AQ25" t="s">
        <v>619</v>
      </c>
      <c r="AR25">
        <f>INDEX('EUROSTAT EB TJ GWh'!$J$6:$CC$146,MATCH($V25,'EUROSTAT EB TJ GWh'!$I$6:$I$146,0),MATCH(AR$7,'EUROSTAT EB TJ GWh'!$J$5:$CC$5,0))*$W25+INDEX('EUROSTAT EB TJ GWh'!$J$6:$CC$146,MATCH($T25,'EUROSTAT EB TJ GWh'!$I$6:$I$146,0),MATCH(AR$7,'EUROSTAT EB TJ GWh'!$J$5:$CC$5,0))*$U25</f>
        <v>0</v>
      </c>
      <c r="AS25">
        <f>INDEX('EUROSTAT EB TJ GWh'!$J$6:$CC$146,MATCH($V25,'EUROSTAT EB TJ GWh'!$I$6:$I$146,0),MATCH(AS$7,'EUROSTAT EB TJ GWh'!$J$5:$CC$5,0))*$W25+INDEX('EUROSTAT EB TJ GWh'!$J$6:$CC$146,MATCH($T25,'EUROSTAT EB TJ GWh'!$I$6:$I$146,0),MATCH(AS$7,'EUROSTAT EB TJ GWh'!$J$5:$CC$5,0))*$U25</f>
        <v>0</v>
      </c>
      <c r="AT25">
        <f>INDEX('EUROSTAT EB TJ GWh'!$J$6:$CC$146,MATCH($V25,'EUROSTAT EB TJ GWh'!$I$6:$I$146,0),MATCH(AT$7,'EUROSTAT EB TJ GWh'!$J$5:$CC$5,0))*$W25+INDEX('EUROSTAT EB TJ GWh'!$J$6:$CC$146,MATCH($T25,'EUROSTAT EB TJ GWh'!$I$6:$I$146,0),MATCH(AT$7,'EUROSTAT EB TJ GWh'!$J$5:$CC$5,0))*$U25</f>
        <v>0</v>
      </c>
      <c r="AU25">
        <f>INDEX('EUROSTAT EB TJ GWh'!$J$6:$CC$146,MATCH($V25,'EUROSTAT EB TJ GWh'!$I$6:$I$146,0),MATCH(AU$7,'EUROSTAT EB TJ GWh'!$J$5:$CC$5,0))*$W25+INDEX('EUROSTAT EB TJ GWh'!$J$6:$CC$146,MATCH($T25,'EUROSTAT EB TJ GWh'!$I$6:$I$146,0),MATCH(AU$7,'EUROSTAT EB TJ GWh'!$J$5:$CC$5,0))*$U25</f>
        <v>0</v>
      </c>
      <c r="AV25">
        <f>INDEX('EUROSTAT EB TJ GWh'!$J$6:$CC$146,MATCH($V25,'EUROSTAT EB TJ GWh'!$I$6:$I$146,0),MATCH(AV$7,'EUROSTAT EB TJ GWh'!$J$5:$CC$5,0))*$W25+INDEX('EUROSTAT EB TJ GWh'!$J$6:$CC$146,MATCH($T25,'EUROSTAT EB TJ GWh'!$I$6:$I$146,0),MATCH(AV$7,'EUROSTAT EB TJ GWh'!$J$5:$CC$5,0))*$U25</f>
        <v>0</v>
      </c>
      <c r="AW25">
        <f>INDEX('EUROSTAT EB TJ GWh'!$J$6:$CC$146,MATCH($V25,'EUROSTAT EB TJ GWh'!$I$6:$I$146,0),MATCH(AW$7,'EUROSTAT EB TJ GWh'!$J$5:$CC$5,0))*$W25+INDEX('EUROSTAT EB TJ GWh'!$J$6:$CC$146,MATCH($T25,'EUROSTAT EB TJ GWh'!$I$6:$I$146,0),MATCH(AW$7,'EUROSTAT EB TJ GWh'!$J$5:$CC$5,0))*$U25</f>
        <v>-1234.9385279999999</v>
      </c>
      <c r="AX25">
        <f>INDEX('EUROSTAT EB TJ GWh'!$J$6:$CC$146,MATCH($V25,'EUROSTAT EB TJ GWh'!$I$6:$I$146,0),MATCH(AX$7,'EUROSTAT EB TJ GWh'!$J$5:$CC$5,0))*$W25+INDEX('EUROSTAT EB TJ GWh'!$J$6:$CC$146,MATCH($T25,'EUROSTAT EB TJ GWh'!$I$6:$I$146,0),MATCH(AX$7,'EUROSTAT EB TJ GWh'!$J$5:$CC$5,0))*$U25</f>
        <v>0</v>
      </c>
      <c r="AY25">
        <f>INDEX('EUROSTAT EB TJ GWh'!$J$6:$CC$146,MATCH($V25,'EUROSTAT EB TJ GWh'!$I$6:$I$146,0),MATCH(AY$7,'EUROSTAT EB TJ GWh'!$J$5:$CC$5,0))*$W25+INDEX('EUROSTAT EB TJ GWh'!$J$6:$CC$146,MATCH($T25,'EUROSTAT EB TJ GWh'!$I$6:$I$146,0),MATCH(AY$7,'EUROSTAT EB TJ GWh'!$J$5:$CC$5,0))*$U25</f>
        <v>0</v>
      </c>
      <c r="AZ25">
        <f>INDEX('EUROSTAT EB TJ GWh'!$J$6:$CC$146,MATCH($V25,'EUROSTAT EB TJ GWh'!$I$6:$I$146,0),MATCH(AZ$7,'EUROSTAT EB TJ GWh'!$J$5:$CC$5,0))*$W25+INDEX('EUROSTAT EB TJ GWh'!$J$6:$CC$146,MATCH($T25,'EUROSTAT EB TJ GWh'!$I$6:$I$146,0),MATCH(AZ$7,'EUROSTAT EB TJ GWh'!$J$5:$CC$5,0))*$U25</f>
        <v>0</v>
      </c>
      <c r="BA25">
        <f>INDEX('EUROSTAT EB TJ GWh'!$J$6:$CC$146,MATCH($V25,'EUROSTAT EB TJ GWh'!$I$6:$I$146,0),MATCH(BA$7,'EUROSTAT EB TJ GWh'!$J$5:$CC$5,0))*$W25+INDEX('EUROSTAT EB TJ GWh'!$J$6:$CC$146,MATCH($T25,'EUROSTAT EB TJ GWh'!$I$6:$I$146,0),MATCH(BA$7,'EUROSTAT EB TJ GWh'!$J$5:$CC$5,0))*$U25</f>
        <v>0</v>
      </c>
      <c r="BB25">
        <f>INDEX('EUROSTAT EB TJ GWh'!$J$6:$CC$146,MATCH($V25,'EUROSTAT EB TJ GWh'!$I$6:$I$146,0),MATCH(BB$7,'EUROSTAT EB TJ GWh'!$J$5:$CC$5,0))*$W25+INDEX('EUROSTAT EB TJ GWh'!$J$6:$CC$146,MATCH($T25,'EUROSTAT EB TJ GWh'!$I$6:$I$146,0),MATCH(BB$7,'EUROSTAT EB TJ GWh'!$J$5:$CC$5,0))*$U25</f>
        <v>0</v>
      </c>
      <c r="BC25">
        <f>INDEX('EUROSTAT EB TJ GWh'!$J$6:$CC$146,MATCH($V25,'EUROSTAT EB TJ GWh'!$I$6:$I$146,0),MATCH(BC$7,'EUROSTAT EB TJ GWh'!$J$5:$CC$5,0))*$W25+INDEX('EUROSTAT EB TJ GWh'!$J$6:$CC$146,MATCH($T25,'EUROSTAT EB TJ GWh'!$I$6:$I$146,0),MATCH(BC$7,'EUROSTAT EB TJ GWh'!$J$5:$CC$5,0))*$U25</f>
        <v>0</v>
      </c>
      <c r="BD25">
        <f>INDEX('EUROSTAT EB TJ GWh'!$J$6:$CC$146,MATCH($V25,'EUROSTAT EB TJ GWh'!$I$6:$I$146,0),MATCH(BD$7,'EUROSTAT EB TJ GWh'!$J$5:$CC$5,0))*$W25+INDEX('EUROSTAT EB TJ GWh'!$J$6:$CC$146,MATCH($T25,'EUROSTAT EB TJ GWh'!$I$6:$I$146,0),MATCH(BD$7,'EUROSTAT EB TJ GWh'!$J$5:$CC$5,0))*$U25</f>
        <v>0</v>
      </c>
      <c r="BE25">
        <f>INDEX('EUROSTAT EB TJ GWh'!$J$6:$CC$146,MATCH($V25,'EUROSTAT EB TJ GWh'!$I$6:$I$146,0),MATCH(BE$7,'EUROSTAT EB TJ GWh'!$J$5:$CC$5,0))*$W25+INDEX('EUROSTAT EB TJ GWh'!$J$6:$CC$146,MATCH($T25,'EUROSTAT EB TJ GWh'!$I$6:$I$146,0),MATCH(BE$7,'EUROSTAT EB TJ GWh'!$J$5:$CC$5,0))*$U25</f>
        <v>0</v>
      </c>
      <c r="BF25">
        <f>INDEX('EUROSTAT EB TJ GWh'!$J$6:$CC$146,MATCH($V25,'EUROSTAT EB TJ GWh'!$I$6:$I$146,0),MATCH(BF$7,'EUROSTAT EB TJ GWh'!$J$5:$CC$5,0))*$W25+INDEX('EUROSTAT EB TJ GWh'!$J$6:$CC$146,MATCH($T25,'EUROSTAT EB TJ GWh'!$I$6:$I$146,0),MATCH(BF$7,'EUROSTAT EB TJ GWh'!$J$5:$CC$5,0))*$U25</f>
        <v>0</v>
      </c>
      <c r="BG25">
        <f>INDEX('EUROSTAT EB TJ GWh'!$J$6:$CC$146,MATCH($V25,'EUROSTAT EB TJ GWh'!$I$6:$I$146,0),MATCH(BG$7,'EUROSTAT EB TJ GWh'!$J$5:$CC$5,0))*$W25+INDEX('EUROSTAT EB TJ GWh'!$J$6:$CC$146,MATCH($T25,'EUROSTAT EB TJ GWh'!$I$6:$I$146,0),MATCH(BG$7,'EUROSTAT EB TJ GWh'!$J$5:$CC$5,0))*$U25</f>
        <v>0</v>
      </c>
      <c r="BH25">
        <f>INDEX('EUROSTAT EB TJ GWh'!$J$6:$CC$146,MATCH($V25,'EUROSTAT EB TJ GWh'!$I$6:$I$146,0),MATCH(BH$7,'EUROSTAT EB TJ GWh'!$J$5:$CC$5,0))*$W25+INDEX('EUROSTAT EB TJ GWh'!$J$6:$CC$146,MATCH($T25,'EUROSTAT EB TJ GWh'!$I$6:$I$146,0),MATCH(BH$7,'EUROSTAT EB TJ GWh'!$J$5:$CC$5,0))*$U25</f>
        <v>0</v>
      </c>
      <c r="BI25">
        <f>INDEX('EUROSTAT EB TJ GWh'!$J$6:$CC$146,MATCH($V25,'EUROSTAT EB TJ GWh'!$I$6:$I$146,0),MATCH(BI$7,'EUROSTAT EB TJ GWh'!$J$5:$CC$5,0))*$W25+INDEX('EUROSTAT EB TJ GWh'!$J$6:$CC$146,MATCH($T25,'EUROSTAT EB TJ GWh'!$I$6:$I$146,0),MATCH(BI$7,'EUROSTAT EB TJ GWh'!$J$5:$CC$5,0))*$U25</f>
        <v>0</v>
      </c>
      <c r="BJ25">
        <f>INDEX('EUROSTAT EB TJ GWh'!$J$6:$CC$146,MATCH($V25,'EUROSTAT EB TJ GWh'!$I$6:$I$146,0),MATCH(BJ$7,'EUROSTAT EB TJ GWh'!$J$5:$CC$5,0))*$W25+INDEX('EUROSTAT EB TJ GWh'!$J$6:$CC$146,MATCH($T25,'EUROSTAT EB TJ GWh'!$I$6:$I$146,0),MATCH(BJ$7,'EUROSTAT EB TJ GWh'!$J$5:$CC$5,0))*$U25</f>
        <v>0</v>
      </c>
      <c r="BK25">
        <f>INDEX('EUROSTAT EB TJ GWh'!$J$6:$CC$146,MATCH($V25,'EUROSTAT EB TJ GWh'!$I$6:$I$146,0),MATCH(BK$7,'EUROSTAT EB TJ GWh'!$J$5:$CC$5,0))*$W25+INDEX('EUROSTAT EB TJ GWh'!$J$6:$CC$146,MATCH($T25,'EUROSTAT EB TJ GWh'!$I$6:$I$146,0),MATCH(BK$7,'EUROSTAT EB TJ GWh'!$J$5:$CC$5,0))*$U25</f>
        <v>0</v>
      </c>
      <c r="BL25">
        <f>INDEX('EUROSTAT EB TJ GWh'!$J$6:$CC$146,MATCH($V25,'EUROSTAT EB TJ GWh'!$I$6:$I$146,0),MATCH(BL$7,'EUROSTAT EB TJ GWh'!$J$5:$CC$5,0))*$W25+INDEX('EUROSTAT EB TJ GWh'!$J$6:$CC$146,MATCH($T25,'EUROSTAT EB TJ GWh'!$I$6:$I$146,0),MATCH(BL$7,'EUROSTAT EB TJ GWh'!$J$5:$CC$5,0))*$U25</f>
        <v>0</v>
      </c>
      <c r="BM25">
        <f>INDEX('EUROSTAT EB TJ GWh'!$J$6:$CC$146,MATCH($V25,'EUROSTAT EB TJ GWh'!$I$6:$I$146,0),MATCH(BM$7,'EUROSTAT EB TJ GWh'!$J$5:$CC$5,0))*$W25+INDEX('EUROSTAT EB TJ GWh'!$J$6:$CC$146,MATCH($T25,'EUROSTAT EB TJ GWh'!$I$6:$I$146,0),MATCH(BM$7,'EUROSTAT EB TJ GWh'!$J$5:$CC$5,0))*$U25</f>
        <v>0</v>
      </c>
      <c r="BN25">
        <f>INDEX('EUROSTAT EB TJ GWh'!$J$6:$CC$146,MATCH($V25,'EUROSTAT EB TJ GWh'!$I$6:$I$146,0),MATCH(BN$7,'EUROSTAT EB TJ GWh'!$J$5:$CC$5,0))*$W25+INDEX('EUROSTAT EB TJ GWh'!$J$6:$CC$146,MATCH($T25,'EUROSTAT EB TJ GWh'!$I$6:$I$146,0),MATCH(BN$7,'EUROSTAT EB TJ GWh'!$J$5:$CC$5,0))*$U25</f>
        <v>0</v>
      </c>
      <c r="BO25">
        <f>INDEX('EUROSTAT EB TJ GWh'!$J$6:$CC$146,MATCH($V25,'EUROSTAT EB TJ GWh'!$I$6:$I$146,0),MATCH(BO$7,'EUROSTAT EB TJ GWh'!$J$5:$CC$5,0))*$W25+INDEX('EUROSTAT EB TJ GWh'!$J$6:$CC$146,MATCH($T25,'EUROSTAT EB TJ GWh'!$I$6:$I$146,0),MATCH(BO$7,'EUROSTAT EB TJ GWh'!$J$5:$CC$5,0))*$U25</f>
        <v>0</v>
      </c>
      <c r="BP25">
        <f>INDEX('EUROSTAT EB TJ GWh'!$J$6:$CC$146,MATCH($V25,'EUROSTAT EB TJ GWh'!$I$6:$I$146,0),MATCH(BP$7,'EUROSTAT EB TJ GWh'!$J$5:$CC$5,0))*$W25+INDEX('EUROSTAT EB TJ GWh'!$J$6:$CC$146,MATCH($T25,'EUROSTAT EB TJ GWh'!$I$6:$I$146,0),MATCH(BP$7,'EUROSTAT EB TJ GWh'!$J$5:$CC$5,0))*$U25</f>
        <v>0</v>
      </c>
      <c r="BQ25">
        <f>INDEX('EUROSTAT EB TJ GWh'!$J$6:$CC$146,MATCH($V25,'EUROSTAT EB TJ GWh'!$I$6:$I$146,0),MATCH(BQ$7,'EUROSTAT EB TJ GWh'!$J$5:$CC$5,0))*$W25+INDEX('EUROSTAT EB TJ GWh'!$J$6:$CC$146,MATCH($T25,'EUROSTAT EB TJ GWh'!$I$6:$I$146,0),MATCH(BQ$7,'EUROSTAT EB TJ GWh'!$J$5:$CC$5,0))*$U25</f>
        <v>-6.3639359999999998</v>
      </c>
      <c r="BR25">
        <f>INDEX('EUROSTAT EB TJ GWh'!$J$6:$CC$146,MATCH($V25,'EUROSTAT EB TJ GWh'!$I$6:$I$146,0),MATCH(BR$7,'EUROSTAT EB TJ GWh'!$J$5:$CC$5,0))*$W25+INDEX('EUROSTAT EB TJ GWh'!$J$6:$CC$146,MATCH($T25,'EUROSTAT EB TJ GWh'!$I$6:$I$146,0),MATCH(BR$7,'EUROSTAT EB TJ GWh'!$J$5:$CC$5,0))*$U25</f>
        <v>-0.66988800000000004</v>
      </c>
      <c r="BS25">
        <f>INDEX('EUROSTAT EB TJ GWh'!$J$6:$CC$146,MATCH($V25,'EUROSTAT EB TJ GWh'!$I$6:$I$146,0),MATCH(BS$7,'EUROSTAT EB TJ GWh'!$J$5:$CC$5,0))*$W25+INDEX('EUROSTAT EB TJ GWh'!$J$6:$CC$146,MATCH($T25,'EUROSTAT EB TJ GWh'!$I$6:$I$146,0),MATCH(BS$7,'EUROSTAT EB TJ GWh'!$J$5:$CC$5,0))*$U25+INDEX('EUROSTAT EB TJ GWh'!$J$6:$CC$146,MATCH($V25,'EUROSTAT EB TJ GWh'!$I$6:$I$146,0),MATCH(BS$6,'EUROSTAT EB TJ GWh'!$J$5:$CC$5,0))*$W25+INDEX('EUROSTAT EB TJ GWh'!$J$6:$CC$146,MATCH($T25,'EUROSTAT EB TJ GWh'!$I$6:$I$146,0),MATCH(BS$6,'EUROSTAT EB TJ GWh'!$J$5:$CC$5,0))*$U25</f>
        <v>0</v>
      </c>
      <c r="BT25">
        <f>INDEX('EUROSTAT EB TJ GWh'!$J$6:$CC$146,MATCH($V25,'EUROSTAT EB TJ GWh'!$I$6:$I$146,0),MATCH(BT$7,'EUROSTAT EB TJ GWh'!$J$5:$CC$5,0))*$W25+INDEX('EUROSTAT EB TJ GWh'!$J$6:$CC$146,MATCH($T25,'EUROSTAT EB TJ GWh'!$I$6:$I$146,0),MATCH(BT$7,'EUROSTAT EB TJ GWh'!$J$5:$CC$5,0))*$U25+INDEX('EUROSTAT EB TJ GWh'!$J$6:$CC$146,MATCH($V25,'EUROSTAT EB TJ GWh'!$I$6:$I$146,0),MATCH(BT$6,'EUROSTAT EB TJ GWh'!$J$5:$CC$5,0))*$W25+INDEX('EUROSTAT EB TJ GWh'!$J$6:$CC$146,MATCH($T25,'EUROSTAT EB TJ GWh'!$I$6:$I$146,0),MATCH(BT$6,'EUROSTAT EB TJ GWh'!$J$5:$CC$5,0))*$U25</f>
        <v>0</v>
      </c>
      <c r="BU25">
        <f>INDEX('EUROSTAT EB TJ GWh'!$J$6:$CC$146,MATCH($V25,'EUROSTAT EB TJ GWh'!$I$6:$I$146,0),MATCH(BU$7,'EUROSTAT EB TJ GWh'!$J$5:$CC$5,0))*$W25+INDEX('EUROSTAT EB TJ GWh'!$J$6:$CC$146,MATCH($T25,'EUROSTAT EB TJ GWh'!$I$6:$I$146,0),MATCH(BU$7,'EUROSTAT EB TJ GWh'!$J$5:$CC$5,0))*$U25</f>
        <v>0</v>
      </c>
      <c r="BV25">
        <v>0</v>
      </c>
      <c r="BW25">
        <f>INDEX('EUROSTAT EB TJ GWh'!$J$6:$CC$146,MATCH($V25,'EUROSTAT EB TJ GWh'!$I$6:$I$146,0),MATCH(BW$7,'EUROSTAT EB TJ GWh'!$J$5:$CC$5,0))*$W25+INDEX('EUROSTAT EB TJ GWh'!$J$6:$CC$146,MATCH($T25,'EUROSTAT EB TJ GWh'!$I$6:$I$146,0),MATCH(BW$7,'EUROSTAT EB TJ GWh'!$J$5:$CC$5,0))*$U25</f>
        <v>0</v>
      </c>
      <c r="BX25">
        <v>0</v>
      </c>
      <c r="BY25">
        <v>0</v>
      </c>
      <c r="BZ25">
        <f>INDEX('EUROSTAT EB TJ GWh'!$J$6:$CC$146,MATCH($V25,'EUROSTAT EB TJ GWh'!$I$6:$I$146,0),MATCH(BZ$7,'EUROSTAT EB TJ GWh'!$J$5:$CC$5,0))*$W25+INDEX('EUROSTAT EB TJ GWh'!$J$6:$CC$146,MATCH($T25,'EUROSTAT EB TJ GWh'!$I$6:$I$146,0),MATCH(BZ$7,'EUROSTAT EB TJ GWh'!$J$5:$CC$5,0))*$U25</f>
        <v>0</v>
      </c>
      <c r="CA25">
        <f>INDEX('EUROSTAT EB TJ GWh'!$J$6:$CC$146,MATCH($V25,'EUROSTAT EB TJ GWh'!$I$6:$I$146,0),MATCH(CA$7,'EUROSTAT EB TJ GWh'!$J$5:$CC$5,0))*$W25+INDEX('EUROSTAT EB TJ GWh'!$J$6:$CC$146,MATCH($T25,'EUROSTAT EB TJ GWh'!$I$6:$I$146,0),MATCH(CA$7,'EUROSTAT EB TJ GWh'!$J$5:$CC$5,0))*$U25</f>
        <v>0</v>
      </c>
      <c r="CB25">
        <f>INDEX('EUROSTAT EB TJ GWh'!$J$6:$CC$146,MATCH($V25,'EUROSTAT EB TJ GWh'!$I$6:$I$146,0),MATCH(CB$7,'EUROSTAT EB TJ GWh'!$J$5:$CC$5,0))*$W25+INDEX('EUROSTAT EB TJ GWh'!$J$6:$CC$146,MATCH($T25,'EUROSTAT EB TJ GWh'!$I$6:$I$146,0),MATCH(CB$7,'EUROSTAT EB TJ GWh'!$J$5:$CC$5,0))*$U25</f>
        <v>0</v>
      </c>
      <c r="CC25">
        <f>INDEX('EUROSTAT EB TJ GWh'!$J$6:$CC$146,MATCH($V25,'EUROSTAT EB TJ GWh'!$I$6:$I$146,0),MATCH(CC$7,'EUROSTAT EB TJ GWh'!$J$5:$CC$5,0))*$W25+INDEX('EUROSTAT EB TJ GWh'!$J$6:$CC$146,MATCH($T25,'EUROSTAT EB TJ GWh'!$I$6:$I$146,0),MATCH(CC$7,'EUROSTAT EB TJ GWh'!$J$5:$CC$5,0))*$U25</f>
        <v>0</v>
      </c>
      <c r="CD25">
        <f>INDEX('EUROSTAT EB TJ GWh'!$J$6:$CC$146,MATCH($V25,'EUROSTAT EB TJ GWh'!$I$6:$I$146,0),MATCH(CD$7,'EUROSTAT EB TJ GWh'!$J$5:$CC$5,0))*$W25+INDEX('EUROSTAT EB TJ GWh'!$J$6:$CC$146,MATCH($T25,'EUROSTAT EB TJ GWh'!$I$6:$I$146,0),MATCH(CD$7,'EUROSTAT EB TJ GWh'!$J$5:$CC$5,0))*$U25</f>
        <v>0</v>
      </c>
      <c r="CE25">
        <f>INDEX('EUROSTAT EB TJ GWh'!$J$6:$CC$146,MATCH($V25,'EUROSTAT EB TJ GWh'!$I$6:$I$146,0),MATCH(CE$7,'EUROSTAT EB TJ GWh'!$J$5:$CC$5,0))*$W25+INDEX('EUROSTAT EB TJ GWh'!$J$6:$CC$146,MATCH($T25,'EUROSTAT EB TJ GWh'!$I$6:$I$146,0),MATCH(CE$7,'EUROSTAT EB TJ GWh'!$J$5:$CC$5,0))*$U25</f>
        <v>0</v>
      </c>
      <c r="CF25">
        <f>INDEX('EUROSTAT EB TJ GWh'!$J$6:$CC$146,MATCH($V25,'EUROSTAT EB TJ GWh'!$I$6:$I$146,0),MATCH(CF$7,'EUROSTAT EB TJ GWh'!$J$5:$CC$5,0))*$W25+INDEX('EUROSTAT EB TJ GWh'!$J$6:$CC$146,MATCH($T25,'EUROSTAT EB TJ GWh'!$I$6:$I$146,0),MATCH(CF$7,'EUROSTAT EB TJ GWh'!$J$5:$CC$5,0))*$U25</f>
        <v>0</v>
      </c>
      <c r="CG25">
        <v>0</v>
      </c>
      <c r="CH25">
        <f>INDEX('EUROSTAT EB TJ GWh'!$J$6:$CC$146,MATCH($V25,'EUROSTAT EB TJ GWh'!$I$6:$I$146,0),MATCH(CH$7,'EUROSTAT EB TJ GWh'!$J$5:$CC$5,0))*$W25+INDEX('EUROSTAT EB TJ GWh'!$J$6:$CC$146,MATCH($T25,'EUROSTAT EB TJ GWh'!$I$6:$I$146,0),MATCH(CH$7,'EUROSTAT EB TJ GWh'!$J$5:$CC$5,0))*$U25</f>
        <v>0</v>
      </c>
      <c r="CI25">
        <f>INDEX('EUROSTAT EB TJ GWh'!$J$6:$CC$146,MATCH($V25,'EUROSTAT EB TJ GWh'!$I$6:$I$146,0),MATCH(CI$7,'EUROSTAT EB TJ GWh'!$J$5:$CC$5,0))*$W25+INDEX('EUROSTAT EB TJ GWh'!$J$6:$CC$146,MATCH($T25,'EUROSTAT EB TJ GWh'!$I$6:$I$146,0),MATCH(CI$7,'EUROSTAT EB TJ GWh'!$J$5:$CC$5,0))*$U25</f>
        <v>-7198.9513920000009</v>
      </c>
      <c r="CJ25">
        <f>INDEX('EUROSTAT EB TJ GWh'!$J$6:$CC$146,MATCH($V25,'EUROSTAT EB TJ GWh'!$I$6:$I$146,0),MATCH(CJ$7,'EUROSTAT EB TJ GWh'!$J$5:$CC$5,0))*$W25+INDEX('EUROSTAT EB TJ GWh'!$J$6:$CC$146,MATCH($T25,'EUROSTAT EB TJ GWh'!$I$6:$I$146,0),MATCH(CJ$7,'EUROSTAT EB TJ GWh'!$J$5:$CC$5,0))*$U25</f>
        <v>-9203.340024000001</v>
      </c>
      <c r="CK25">
        <f t="shared" si="0"/>
        <v>-7.0338240000000001</v>
      </c>
      <c r="CL25" s="316" t="s">
        <v>493</v>
      </c>
      <c r="CM25" s="364">
        <f t="shared" si="1"/>
        <v>0</v>
      </c>
      <c r="CN25" s="293">
        <f>INDEX('EUROSTAT EB TJ GWh'!$J$6:$CC$146,MATCH($V25,'EUROSTAT EB TJ GWh'!$I$6:$I$146,0),MATCH(CN$7,'EUROSTAT EB TJ GWh'!$J$5:$CC$5,0))*$W25+INDEX('EUROSTAT EB TJ GWh'!$J$6:$CC$146,MATCH($T25,'EUROSTAT EB TJ GWh'!$I$6:$I$146,0),MATCH(CN$7,'EUROSTAT EB TJ GWh'!$J$5:$CC$5,0))*$U25</f>
        <v>0</v>
      </c>
      <c r="CO25" s="293">
        <f t="shared" si="2"/>
        <v>0</v>
      </c>
    </row>
    <row r="26" spans="1:93" x14ac:dyDescent="0.2">
      <c r="A26" t="s">
        <v>431</v>
      </c>
      <c r="B26" s="321"/>
      <c r="C26" s="321" t="s">
        <v>493</v>
      </c>
      <c r="D26" s="338"/>
      <c r="E26" s="345"/>
      <c r="F26" s="338"/>
      <c r="G26" s="345"/>
      <c r="H26" s="338"/>
      <c r="I26" s="345"/>
      <c r="J26" s="338"/>
      <c r="K26" s="345"/>
      <c r="L26" s="338"/>
      <c r="M26" s="345"/>
      <c r="N26" s="338"/>
      <c r="O26" s="345"/>
      <c r="P26" s="338"/>
      <c r="Q26" s="345"/>
      <c r="R26" s="338"/>
      <c r="S26" s="345"/>
      <c r="T26" s="353" t="s">
        <v>504</v>
      </c>
      <c r="U26" s="340">
        <v>-1</v>
      </c>
      <c r="V26" s="353" t="s">
        <v>533</v>
      </c>
      <c r="W26" s="340">
        <v>1</v>
      </c>
      <c r="X26" s="316" t="s">
        <v>493</v>
      </c>
      <c r="Y26" t="s">
        <v>619</v>
      </c>
      <c r="Z26" t="s">
        <v>619</v>
      </c>
      <c r="AA26">
        <f>INDEX('EUROSTAT EB TJ GWh'!$J$6:$CC$146,MATCH($V26,'EUROSTAT EB TJ GWh'!$I$6:$I$146,0),MATCH(AA$7,'EUROSTAT EB TJ GWh'!$J$5:$CC$5,0))*$W26+INDEX('EUROSTAT EB TJ GWh'!$J$6:$CC$146,MATCH($T26,'EUROSTAT EB TJ GWh'!$I$6:$I$146,0),MATCH(AA$7,'EUROSTAT EB TJ GWh'!$J$5:$CC$5,0))*$U26</f>
        <v>0</v>
      </c>
      <c r="AB26">
        <f>INDEX('EUROSTAT EB TJ GWh'!$J$6:$CC$146,MATCH($V26,'EUROSTAT EB TJ GWh'!$I$6:$I$146,0),MATCH(AB$7,'EUROSTAT EB TJ GWh'!$J$5:$CC$5,0))*$W26+INDEX('EUROSTAT EB TJ GWh'!$J$6:$CC$146,MATCH($T26,'EUROSTAT EB TJ GWh'!$I$6:$I$146,0),MATCH(AB$7,'EUROSTAT EB TJ GWh'!$J$5:$CC$5,0))*$U26</f>
        <v>0</v>
      </c>
      <c r="AC26">
        <f>INDEX('EUROSTAT EB TJ GWh'!$J$6:$CC$146,MATCH($V26,'EUROSTAT EB TJ GWh'!$I$6:$I$146,0),MATCH(AC$7,'EUROSTAT EB TJ GWh'!$J$5:$CC$5,0))*$W26+INDEX('EUROSTAT EB TJ GWh'!$J$6:$CC$146,MATCH($T26,'EUROSTAT EB TJ GWh'!$I$6:$I$146,0),MATCH(AC$7,'EUROSTAT EB TJ GWh'!$J$5:$CC$5,0))*$U26</f>
        <v>0</v>
      </c>
      <c r="AD26">
        <f>INDEX('EUROSTAT EB TJ GWh'!$J$6:$CC$146,MATCH($V26,'EUROSTAT EB TJ GWh'!$I$6:$I$146,0),MATCH(AD$7,'EUROSTAT EB TJ GWh'!$J$5:$CC$5,0))*$W26+INDEX('EUROSTAT EB TJ GWh'!$J$6:$CC$146,MATCH($T26,'EUROSTAT EB TJ GWh'!$I$6:$I$146,0),MATCH(AD$7,'EUROSTAT EB TJ GWh'!$J$5:$CC$5,0))*$U26</f>
        <v>0</v>
      </c>
      <c r="AE26">
        <f>INDEX('EUROSTAT EB TJ GWh'!$J$6:$CC$146,MATCH($V26,'EUROSTAT EB TJ GWh'!$I$6:$I$146,0),MATCH(AE$7,'EUROSTAT EB TJ GWh'!$J$5:$CC$5,0))*$W26+INDEX('EUROSTAT EB TJ GWh'!$J$6:$CC$146,MATCH($T26,'EUROSTAT EB TJ GWh'!$I$6:$I$146,0),MATCH(AE$7,'EUROSTAT EB TJ GWh'!$J$5:$CC$5,0))*$U26</f>
        <v>0</v>
      </c>
      <c r="AF26">
        <f>INDEX('EUROSTAT EB TJ GWh'!$J$6:$CC$146,MATCH($V26,'EUROSTAT EB TJ GWh'!$I$6:$I$146,0),MATCH(AF$7,'EUROSTAT EB TJ GWh'!$J$5:$CC$5,0))*$W26+INDEX('EUROSTAT EB TJ GWh'!$J$6:$CC$146,MATCH($T26,'EUROSTAT EB TJ GWh'!$I$6:$I$146,0),MATCH(AF$7,'EUROSTAT EB TJ GWh'!$J$5:$CC$5,0))*$U26</f>
        <v>0</v>
      </c>
      <c r="AG26">
        <f>INDEX('EUROSTAT EB TJ GWh'!$J$6:$CC$146,MATCH($V26,'EUROSTAT EB TJ GWh'!$I$6:$I$146,0),MATCH(AG$7,'EUROSTAT EB TJ GWh'!$J$5:$CC$5,0))*$W26+INDEX('EUROSTAT EB TJ GWh'!$J$6:$CC$146,MATCH($T26,'EUROSTAT EB TJ GWh'!$I$6:$I$146,0),MATCH(AG$7,'EUROSTAT EB TJ GWh'!$J$5:$CC$5,0))*$U26</f>
        <v>0</v>
      </c>
      <c r="AH26">
        <f>INDEX('EUROSTAT EB TJ GWh'!$J$6:$CC$146,MATCH($V26,'EUROSTAT EB TJ GWh'!$I$6:$I$146,0),MATCH(AH$7,'EUROSTAT EB TJ GWh'!$J$5:$CC$5,0))*$W26+INDEX('EUROSTAT EB TJ GWh'!$J$6:$CC$146,MATCH($T26,'EUROSTAT EB TJ GWh'!$I$6:$I$146,0),MATCH(AH$7,'EUROSTAT EB TJ GWh'!$J$5:$CC$5,0))*$U26</f>
        <v>0</v>
      </c>
      <c r="AI26">
        <f>INDEX('EUROSTAT EB TJ GWh'!$J$6:$CC$146,MATCH($V26,'EUROSTAT EB TJ GWh'!$I$6:$I$146,0),MATCH(AI$7,'EUROSTAT EB TJ GWh'!$J$5:$CC$5,0))*$W26+INDEX('EUROSTAT EB TJ GWh'!$J$6:$CC$146,MATCH($T26,'EUROSTAT EB TJ GWh'!$I$6:$I$146,0),MATCH(AI$7,'EUROSTAT EB TJ GWh'!$J$5:$CC$5,0))*$U26</f>
        <v>0</v>
      </c>
      <c r="AJ26">
        <f>INDEX('EUROSTAT EB TJ GWh'!$J$6:$CC$146,MATCH($V26,'EUROSTAT EB TJ GWh'!$I$6:$I$146,0),MATCH(AJ$7,'EUROSTAT EB TJ GWh'!$J$5:$CC$5,0))*$W26+INDEX('EUROSTAT EB TJ GWh'!$J$6:$CC$146,MATCH($T26,'EUROSTAT EB TJ GWh'!$I$6:$I$146,0),MATCH(AJ$7,'EUROSTAT EB TJ GWh'!$J$5:$CC$5,0))*$U26</f>
        <v>0</v>
      </c>
      <c r="AK26">
        <f>INDEX('EUROSTAT EB TJ GWh'!$J$6:$CC$146,MATCH($V26,'EUROSTAT EB TJ GWh'!$I$6:$I$146,0),MATCH(AK$7,'EUROSTAT EB TJ GWh'!$J$5:$CC$5,0))*$W26+INDEX('EUROSTAT EB TJ GWh'!$J$6:$CC$146,MATCH($T26,'EUROSTAT EB TJ GWh'!$I$6:$I$146,0),MATCH(AK$7,'EUROSTAT EB TJ GWh'!$J$5:$CC$5,0))*$U26</f>
        <v>0</v>
      </c>
      <c r="AL26">
        <f>INDEX('EUROSTAT EB TJ GWh'!$J$6:$CC$146,MATCH($V26,'EUROSTAT EB TJ GWh'!$I$6:$I$146,0),MATCH(AL$7,'EUROSTAT EB TJ GWh'!$J$5:$CC$5,0))*$W26+INDEX('EUROSTAT EB TJ GWh'!$J$6:$CC$146,MATCH($T26,'EUROSTAT EB TJ GWh'!$I$6:$I$146,0),MATCH(AL$7,'EUROSTAT EB TJ GWh'!$J$5:$CC$5,0))*$U26</f>
        <v>0</v>
      </c>
      <c r="AM26">
        <f>INDEX('EUROSTAT EB TJ GWh'!$J$6:$CC$146,MATCH($V26,'EUROSTAT EB TJ GWh'!$I$6:$I$146,0),MATCH(AM$7,'EUROSTAT EB TJ GWh'!$J$5:$CC$5,0))*$W26+INDEX('EUROSTAT EB TJ GWh'!$J$6:$CC$146,MATCH($T26,'EUROSTAT EB TJ GWh'!$I$6:$I$146,0),MATCH(AM$7,'EUROSTAT EB TJ GWh'!$J$5:$CC$5,0))*$U26</f>
        <v>0</v>
      </c>
      <c r="AN26">
        <f>INDEX('EUROSTAT EB TJ GWh'!$J$6:$CC$146,MATCH($V26,'EUROSTAT EB TJ GWh'!$I$6:$I$146,0),MATCH(AN$7,'EUROSTAT EB TJ GWh'!$J$5:$CC$5,0))*$W26+INDEX('EUROSTAT EB TJ GWh'!$J$6:$CC$146,MATCH($T26,'EUROSTAT EB TJ GWh'!$I$6:$I$146,0),MATCH(AN$7,'EUROSTAT EB TJ GWh'!$J$5:$CC$5,0))*$U26</f>
        <v>0</v>
      </c>
      <c r="AO26">
        <f>INDEX('EUROSTAT EB TJ GWh'!$J$6:$CC$146,MATCH($V26,'EUROSTAT EB TJ GWh'!$I$6:$I$146,0),MATCH(AO$7,'EUROSTAT EB TJ GWh'!$J$5:$CC$5,0))*$W26+INDEX('EUROSTAT EB TJ GWh'!$J$6:$CC$146,MATCH($T26,'EUROSTAT EB TJ GWh'!$I$6:$I$146,0),MATCH(AO$7,'EUROSTAT EB TJ GWh'!$J$5:$CC$5,0))*$U26</f>
        <v>0</v>
      </c>
      <c r="AP26">
        <f>INDEX('EUROSTAT EB TJ GWh'!$J$6:$CC$146,MATCH($V26,'EUROSTAT EB TJ GWh'!$I$6:$I$146,0),MATCH(AP$7,'EUROSTAT EB TJ GWh'!$J$5:$CC$5,0))*$W26+INDEX('EUROSTAT EB TJ GWh'!$J$6:$CC$146,MATCH($T26,'EUROSTAT EB TJ GWh'!$I$6:$I$146,0),MATCH(AP$7,'EUROSTAT EB TJ GWh'!$J$5:$CC$5,0))*$U26</f>
        <v>0</v>
      </c>
      <c r="AQ26" t="s">
        <v>619</v>
      </c>
      <c r="AR26">
        <f>INDEX('EUROSTAT EB TJ GWh'!$J$6:$CC$146,MATCH($V26,'EUROSTAT EB TJ GWh'!$I$6:$I$146,0),MATCH(AR$7,'EUROSTAT EB TJ GWh'!$J$5:$CC$5,0))*$W26+INDEX('EUROSTAT EB TJ GWh'!$J$6:$CC$146,MATCH($T26,'EUROSTAT EB TJ GWh'!$I$6:$I$146,0),MATCH(AR$7,'EUROSTAT EB TJ GWh'!$J$5:$CC$5,0))*$U26</f>
        <v>0</v>
      </c>
      <c r="AS26">
        <f>INDEX('EUROSTAT EB TJ GWh'!$J$6:$CC$146,MATCH($V26,'EUROSTAT EB TJ GWh'!$I$6:$I$146,0),MATCH(AS$7,'EUROSTAT EB TJ GWh'!$J$5:$CC$5,0))*$W26+INDEX('EUROSTAT EB TJ GWh'!$J$6:$CC$146,MATCH($T26,'EUROSTAT EB TJ GWh'!$I$6:$I$146,0),MATCH(AS$7,'EUROSTAT EB TJ GWh'!$J$5:$CC$5,0))*$U26</f>
        <v>0</v>
      </c>
      <c r="AT26">
        <f>INDEX('EUROSTAT EB TJ GWh'!$J$6:$CC$146,MATCH($V26,'EUROSTAT EB TJ GWh'!$I$6:$I$146,0),MATCH(AT$7,'EUROSTAT EB TJ GWh'!$J$5:$CC$5,0))*$W26+INDEX('EUROSTAT EB TJ GWh'!$J$6:$CC$146,MATCH($T26,'EUROSTAT EB TJ GWh'!$I$6:$I$146,0),MATCH(AT$7,'EUROSTAT EB TJ GWh'!$J$5:$CC$5,0))*$U26</f>
        <v>0</v>
      </c>
      <c r="AU26">
        <f>INDEX('EUROSTAT EB TJ GWh'!$J$6:$CC$146,MATCH($V26,'EUROSTAT EB TJ GWh'!$I$6:$I$146,0),MATCH(AU$7,'EUROSTAT EB TJ GWh'!$J$5:$CC$5,0))*$W26+INDEX('EUROSTAT EB TJ GWh'!$J$6:$CC$146,MATCH($T26,'EUROSTAT EB TJ GWh'!$I$6:$I$146,0),MATCH(AU$7,'EUROSTAT EB TJ GWh'!$J$5:$CC$5,0))*$U26</f>
        <v>0</v>
      </c>
      <c r="AV26">
        <f>INDEX('EUROSTAT EB TJ GWh'!$J$6:$CC$146,MATCH($V26,'EUROSTAT EB TJ GWh'!$I$6:$I$146,0),MATCH(AV$7,'EUROSTAT EB TJ GWh'!$J$5:$CC$5,0))*$W26+INDEX('EUROSTAT EB TJ GWh'!$J$6:$CC$146,MATCH($T26,'EUROSTAT EB TJ GWh'!$I$6:$I$146,0),MATCH(AV$7,'EUROSTAT EB TJ GWh'!$J$5:$CC$5,0))*$U26</f>
        <v>0</v>
      </c>
      <c r="AW26">
        <f>INDEX('EUROSTAT EB TJ GWh'!$J$6:$CC$146,MATCH($V26,'EUROSTAT EB TJ GWh'!$I$6:$I$146,0),MATCH(AW$7,'EUROSTAT EB TJ GWh'!$J$5:$CC$5,0))*$W26+INDEX('EUROSTAT EB TJ GWh'!$J$6:$CC$146,MATCH($T26,'EUROSTAT EB TJ GWh'!$I$6:$I$146,0),MATCH(AW$7,'EUROSTAT EB TJ GWh'!$J$5:$CC$5,0))*$U26</f>
        <v>0</v>
      </c>
      <c r="AX26">
        <f>INDEX('EUROSTAT EB TJ GWh'!$J$6:$CC$146,MATCH($V26,'EUROSTAT EB TJ GWh'!$I$6:$I$146,0),MATCH(AX$7,'EUROSTAT EB TJ GWh'!$J$5:$CC$5,0))*$W26+INDEX('EUROSTAT EB TJ GWh'!$J$6:$CC$146,MATCH($T26,'EUROSTAT EB TJ GWh'!$I$6:$I$146,0),MATCH(AX$7,'EUROSTAT EB TJ GWh'!$J$5:$CC$5,0))*$U26</f>
        <v>0</v>
      </c>
      <c r="AY26">
        <f>INDEX('EUROSTAT EB TJ GWh'!$J$6:$CC$146,MATCH($V26,'EUROSTAT EB TJ GWh'!$I$6:$I$146,0),MATCH(AY$7,'EUROSTAT EB TJ GWh'!$J$5:$CC$5,0))*$W26+INDEX('EUROSTAT EB TJ GWh'!$J$6:$CC$146,MATCH($T26,'EUROSTAT EB TJ GWh'!$I$6:$I$146,0),MATCH(AY$7,'EUROSTAT EB TJ GWh'!$J$5:$CC$5,0))*$U26</f>
        <v>0</v>
      </c>
      <c r="AZ26">
        <f>INDEX('EUROSTAT EB TJ GWh'!$J$6:$CC$146,MATCH($V26,'EUROSTAT EB TJ GWh'!$I$6:$I$146,0),MATCH(AZ$7,'EUROSTAT EB TJ GWh'!$J$5:$CC$5,0))*$W26+INDEX('EUROSTAT EB TJ GWh'!$J$6:$CC$146,MATCH($T26,'EUROSTAT EB TJ GWh'!$I$6:$I$146,0),MATCH(AZ$7,'EUROSTAT EB TJ GWh'!$J$5:$CC$5,0))*$U26</f>
        <v>0</v>
      </c>
      <c r="BA26">
        <f>INDEX('EUROSTAT EB TJ GWh'!$J$6:$CC$146,MATCH($V26,'EUROSTAT EB TJ GWh'!$I$6:$I$146,0),MATCH(BA$7,'EUROSTAT EB TJ GWh'!$J$5:$CC$5,0))*$W26+INDEX('EUROSTAT EB TJ GWh'!$J$6:$CC$146,MATCH($T26,'EUROSTAT EB TJ GWh'!$I$6:$I$146,0),MATCH(BA$7,'EUROSTAT EB TJ GWh'!$J$5:$CC$5,0))*$U26</f>
        <v>0</v>
      </c>
      <c r="BB26">
        <f>INDEX('EUROSTAT EB TJ GWh'!$J$6:$CC$146,MATCH($V26,'EUROSTAT EB TJ GWh'!$I$6:$I$146,0),MATCH(BB$7,'EUROSTAT EB TJ GWh'!$J$5:$CC$5,0))*$W26+INDEX('EUROSTAT EB TJ GWh'!$J$6:$CC$146,MATCH($T26,'EUROSTAT EB TJ GWh'!$I$6:$I$146,0),MATCH(BB$7,'EUROSTAT EB TJ GWh'!$J$5:$CC$5,0))*$U26</f>
        <v>0</v>
      </c>
      <c r="BC26">
        <f>INDEX('EUROSTAT EB TJ GWh'!$J$6:$CC$146,MATCH($V26,'EUROSTAT EB TJ GWh'!$I$6:$I$146,0),MATCH(BC$7,'EUROSTAT EB TJ GWh'!$J$5:$CC$5,0))*$W26+INDEX('EUROSTAT EB TJ GWh'!$J$6:$CC$146,MATCH($T26,'EUROSTAT EB TJ GWh'!$I$6:$I$146,0),MATCH(BC$7,'EUROSTAT EB TJ GWh'!$J$5:$CC$5,0))*$U26</f>
        <v>0</v>
      </c>
      <c r="BD26">
        <f>INDEX('EUROSTAT EB TJ GWh'!$J$6:$CC$146,MATCH($V26,'EUROSTAT EB TJ GWh'!$I$6:$I$146,0),MATCH(BD$7,'EUROSTAT EB TJ GWh'!$J$5:$CC$5,0))*$W26+INDEX('EUROSTAT EB TJ GWh'!$J$6:$CC$146,MATCH($T26,'EUROSTAT EB TJ GWh'!$I$6:$I$146,0),MATCH(BD$7,'EUROSTAT EB TJ GWh'!$J$5:$CC$5,0))*$U26</f>
        <v>0</v>
      </c>
      <c r="BE26">
        <f>INDEX('EUROSTAT EB TJ GWh'!$J$6:$CC$146,MATCH($V26,'EUROSTAT EB TJ GWh'!$I$6:$I$146,0),MATCH(BE$7,'EUROSTAT EB TJ GWh'!$J$5:$CC$5,0))*$W26+INDEX('EUROSTAT EB TJ GWh'!$J$6:$CC$146,MATCH($T26,'EUROSTAT EB TJ GWh'!$I$6:$I$146,0),MATCH(BE$7,'EUROSTAT EB TJ GWh'!$J$5:$CC$5,0))*$U26</f>
        <v>0</v>
      </c>
      <c r="BF26">
        <f>INDEX('EUROSTAT EB TJ GWh'!$J$6:$CC$146,MATCH($V26,'EUROSTAT EB TJ GWh'!$I$6:$I$146,0),MATCH(BF$7,'EUROSTAT EB TJ GWh'!$J$5:$CC$5,0))*$W26+INDEX('EUROSTAT EB TJ GWh'!$J$6:$CC$146,MATCH($T26,'EUROSTAT EB TJ GWh'!$I$6:$I$146,0),MATCH(BF$7,'EUROSTAT EB TJ GWh'!$J$5:$CC$5,0))*$U26</f>
        <v>0</v>
      </c>
      <c r="BG26">
        <f>INDEX('EUROSTAT EB TJ GWh'!$J$6:$CC$146,MATCH($V26,'EUROSTAT EB TJ GWh'!$I$6:$I$146,0),MATCH(BG$7,'EUROSTAT EB TJ GWh'!$J$5:$CC$5,0))*$W26+INDEX('EUROSTAT EB TJ GWh'!$J$6:$CC$146,MATCH($T26,'EUROSTAT EB TJ GWh'!$I$6:$I$146,0),MATCH(BG$7,'EUROSTAT EB TJ GWh'!$J$5:$CC$5,0))*$U26</f>
        <v>0</v>
      </c>
      <c r="BH26">
        <f>INDEX('EUROSTAT EB TJ GWh'!$J$6:$CC$146,MATCH($V26,'EUROSTAT EB TJ GWh'!$I$6:$I$146,0),MATCH(BH$7,'EUROSTAT EB TJ GWh'!$J$5:$CC$5,0))*$W26+INDEX('EUROSTAT EB TJ GWh'!$J$6:$CC$146,MATCH($T26,'EUROSTAT EB TJ GWh'!$I$6:$I$146,0),MATCH(BH$7,'EUROSTAT EB TJ GWh'!$J$5:$CC$5,0))*$U26</f>
        <v>0</v>
      </c>
      <c r="BI26">
        <f>INDEX('EUROSTAT EB TJ GWh'!$J$6:$CC$146,MATCH($V26,'EUROSTAT EB TJ GWh'!$I$6:$I$146,0),MATCH(BI$7,'EUROSTAT EB TJ GWh'!$J$5:$CC$5,0))*$W26+INDEX('EUROSTAT EB TJ GWh'!$J$6:$CC$146,MATCH($T26,'EUROSTAT EB TJ GWh'!$I$6:$I$146,0),MATCH(BI$7,'EUROSTAT EB TJ GWh'!$J$5:$CC$5,0))*$U26</f>
        <v>0</v>
      </c>
      <c r="BJ26">
        <f>INDEX('EUROSTAT EB TJ GWh'!$J$6:$CC$146,MATCH($V26,'EUROSTAT EB TJ GWh'!$I$6:$I$146,0),MATCH(BJ$7,'EUROSTAT EB TJ GWh'!$J$5:$CC$5,0))*$W26+INDEX('EUROSTAT EB TJ GWh'!$J$6:$CC$146,MATCH($T26,'EUROSTAT EB TJ GWh'!$I$6:$I$146,0),MATCH(BJ$7,'EUROSTAT EB TJ GWh'!$J$5:$CC$5,0))*$U26</f>
        <v>0</v>
      </c>
      <c r="BK26">
        <f>INDEX('EUROSTAT EB TJ GWh'!$J$6:$CC$146,MATCH($V26,'EUROSTAT EB TJ GWh'!$I$6:$I$146,0),MATCH(BK$7,'EUROSTAT EB TJ GWh'!$J$5:$CC$5,0))*$W26+INDEX('EUROSTAT EB TJ GWh'!$J$6:$CC$146,MATCH($T26,'EUROSTAT EB TJ GWh'!$I$6:$I$146,0),MATCH(BK$7,'EUROSTAT EB TJ GWh'!$J$5:$CC$5,0))*$U26</f>
        <v>0</v>
      </c>
      <c r="BL26">
        <f>INDEX('EUROSTAT EB TJ GWh'!$J$6:$CC$146,MATCH($V26,'EUROSTAT EB TJ GWh'!$I$6:$I$146,0),MATCH(BL$7,'EUROSTAT EB TJ GWh'!$J$5:$CC$5,0))*$W26+INDEX('EUROSTAT EB TJ GWh'!$J$6:$CC$146,MATCH($T26,'EUROSTAT EB TJ GWh'!$I$6:$I$146,0),MATCH(BL$7,'EUROSTAT EB TJ GWh'!$J$5:$CC$5,0))*$U26</f>
        <v>0</v>
      </c>
      <c r="BM26">
        <f>INDEX('EUROSTAT EB TJ GWh'!$J$6:$CC$146,MATCH($V26,'EUROSTAT EB TJ GWh'!$I$6:$I$146,0),MATCH(BM$7,'EUROSTAT EB TJ GWh'!$J$5:$CC$5,0))*$W26+INDEX('EUROSTAT EB TJ GWh'!$J$6:$CC$146,MATCH($T26,'EUROSTAT EB TJ GWh'!$I$6:$I$146,0),MATCH(BM$7,'EUROSTAT EB TJ GWh'!$J$5:$CC$5,0))*$U26</f>
        <v>0</v>
      </c>
      <c r="BN26">
        <f>INDEX('EUROSTAT EB TJ GWh'!$J$6:$CC$146,MATCH($V26,'EUROSTAT EB TJ GWh'!$I$6:$I$146,0),MATCH(BN$7,'EUROSTAT EB TJ GWh'!$J$5:$CC$5,0))*$W26+INDEX('EUROSTAT EB TJ GWh'!$J$6:$CC$146,MATCH($T26,'EUROSTAT EB TJ GWh'!$I$6:$I$146,0),MATCH(BN$7,'EUROSTAT EB TJ GWh'!$J$5:$CC$5,0))*$U26</f>
        <v>0</v>
      </c>
      <c r="BO26">
        <f>INDEX('EUROSTAT EB TJ GWh'!$J$6:$CC$146,MATCH($V26,'EUROSTAT EB TJ GWh'!$I$6:$I$146,0),MATCH(BO$7,'EUROSTAT EB TJ GWh'!$J$5:$CC$5,0))*$W26+INDEX('EUROSTAT EB TJ GWh'!$J$6:$CC$146,MATCH($T26,'EUROSTAT EB TJ GWh'!$I$6:$I$146,0),MATCH(BO$7,'EUROSTAT EB TJ GWh'!$J$5:$CC$5,0))*$U26</f>
        <v>0</v>
      </c>
      <c r="BP26">
        <f>INDEX('EUROSTAT EB TJ GWh'!$J$6:$CC$146,MATCH($V26,'EUROSTAT EB TJ GWh'!$I$6:$I$146,0),MATCH(BP$7,'EUROSTAT EB TJ GWh'!$J$5:$CC$5,0))*$W26+INDEX('EUROSTAT EB TJ GWh'!$J$6:$CC$146,MATCH($T26,'EUROSTAT EB TJ GWh'!$I$6:$I$146,0),MATCH(BP$7,'EUROSTAT EB TJ GWh'!$J$5:$CC$5,0))*$U26</f>
        <v>0</v>
      </c>
      <c r="BQ26">
        <f>INDEX('EUROSTAT EB TJ GWh'!$J$6:$CC$146,MATCH($V26,'EUROSTAT EB TJ GWh'!$I$6:$I$146,0),MATCH(BQ$7,'EUROSTAT EB TJ GWh'!$J$5:$CC$5,0))*$W26+INDEX('EUROSTAT EB TJ GWh'!$J$6:$CC$146,MATCH($T26,'EUROSTAT EB TJ GWh'!$I$6:$I$146,0),MATCH(BQ$7,'EUROSTAT EB TJ GWh'!$J$5:$CC$5,0))*$U26</f>
        <v>0</v>
      </c>
      <c r="BR26">
        <f>INDEX('EUROSTAT EB TJ GWh'!$J$6:$CC$146,MATCH($V26,'EUROSTAT EB TJ GWh'!$I$6:$I$146,0),MATCH(BR$7,'EUROSTAT EB TJ GWh'!$J$5:$CC$5,0))*$W26+INDEX('EUROSTAT EB TJ GWh'!$J$6:$CC$146,MATCH($T26,'EUROSTAT EB TJ GWh'!$I$6:$I$146,0),MATCH(BR$7,'EUROSTAT EB TJ GWh'!$J$5:$CC$5,0))*$U26</f>
        <v>0</v>
      </c>
      <c r="BS26">
        <f>INDEX('EUROSTAT EB TJ GWh'!$J$6:$CC$146,MATCH($V26,'EUROSTAT EB TJ GWh'!$I$6:$I$146,0),MATCH(BS$7,'EUROSTAT EB TJ GWh'!$J$5:$CC$5,0))*$W26+INDEX('EUROSTAT EB TJ GWh'!$J$6:$CC$146,MATCH($T26,'EUROSTAT EB TJ GWh'!$I$6:$I$146,0),MATCH(BS$7,'EUROSTAT EB TJ GWh'!$J$5:$CC$5,0))*$U26+INDEX('EUROSTAT EB TJ GWh'!$J$6:$CC$146,MATCH($V26,'EUROSTAT EB TJ GWh'!$I$6:$I$146,0),MATCH(BS$6,'EUROSTAT EB TJ GWh'!$J$5:$CC$5,0))*$W26+INDEX('EUROSTAT EB TJ GWh'!$J$6:$CC$146,MATCH($T26,'EUROSTAT EB TJ GWh'!$I$6:$I$146,0),MATCH(BS$6,'EUROSTAT EB TJ GWh'!$J$5:$CC$5,0))*$U26</f>
        <v>0</v>
      </c>
      <c r="BT26">
        <f>INDEX('EUROSTAT EB TJ GWh'!$J$6:$CC$146,MATCH($V26,'EUROSTAT EB TJ GWh'!$I$6:$I$146,0),MATCH(BT$7,'EUROSTAT EB TJ GWh'!$J$5:$CC$5,0))*$W26+INDEX('EUROSTAT EB TJ GWh'!$J$6:$CC$146,MATCH($T26,'EUROSTAT EB TJ GWh'!$I$6:$I$146,0),MATCH(BT$7,'EUROSTAT EB TJ GWh'!$J$5:$CC$5,0))*$U26+INDEX('EUROSTAT EB TJ GWh'!$J$6:$CC$146,MATCH($V26,'EUROSTAT EB TJ GWh'!$I$6:$I$146,0),MATCH(BT$6,'EUROSTAT EB TJ GWh'!$J$5:$CC$5,0))*$W26+INDEX('EUROSTAT EB TJ GWh'!$J$6:$CC$146,MATCH($T26,'EUROSTAT EB TJ GWh'!$I$6:$I$146,0),MATCH(BT$6,'EUROSTAT EB TJ GWh'!$J$5:$CC$5,0))*$U26</f>
        <v>0</v>
      </c>
      <c r="BU26">
        <f>INDEX('EUROSTAT EB TJ GWh'!$J$6:$CC$146,MATCH($V26,'EUROSTAT EB TJ GWh'!$I$6:$I$146,0),MATCH(BU$7,'EUROSTAT EB TJ GWh'!$J$5:$CC$5,0))*$W26+INDEX('EUROSTAT EB TJ GWh'!$J$6:$CC$146,MATCH($T26,'EUROSTAT EB TJ GWh'!$I$6:$I$146,0),MATCH(BU$7,'EUROSTAT EB TJ GWh'!$J$5:$CC$5,0))*$U26</f>
        <v>0</v>
      </c>
      <c r="BV26">
        <v>0</v>
      </c>
      <c r="BW26">
        <f>INDEX('EUROSTAT EB TJ GWh'!$J$6:$CC$146,MATCH($V26,'EUROSTAT EB TJ GWh'!$I$6:$I$146,0),MATCH(BW$7,'EUROSTAT EB TJ GWh'!$J$5:$CC$5,0))*$W26+INDEX('EUROSTAT EB TJ GWh'!$J$6:$CC$146,MATCH($T26,'EUROSTAT EB TJ GWh'!$I$6:$I$146,0),MATCH(BW$7,'EUROSTAT EB TJ GWh'!$J$5:$CC$5,0))*$U26</f>
        <v>0</v>
      </c>
      <c r="BX26">
        <v>0</v>
      </c>
      <c r="BY26">
        <v>0</v>
      </c>
      <c r="BZ26">
        <f>INDEX('EUROSTAT EB TJ GWh'!$J$6:$CC$146,MATCH($V26,'EUROSTAT EB TJ GWh'!$I$6:$I$146,0),MATCH(BZ$7,'EUROSTAT EB TJ GWh'!$J$5:$CC$5,0))*$W26+INDEX('EUROSTAT EB TJ GWh'!$J$6:$CC$146,MATCH($T26,'EUROSTAT EB TJ GWh'!$I$6:$I$146,0),MATCH(BZ$7,'EUROSTAT EB TJ GWh'!$J$5:$CC$5,0))*$U26</f>
        <v>0</v>
      </c>
      <c r="CA26">
        <f>INDEX('EUROSTAT EB TJ GWh'!$J$6:$CC$146,MATCH($V26,'EUROSTAT EB TJ GWh'!$I$6:$I$146,0),MATCH(CA$7,'EUROSTAT EB TJ GWh'!$J$5:$CC$5,0))*$W26+INDEX('EUROSTAT EB TJ GWh'!$J$6:$CC$146,MATCH($T26,'EUROSTAT EB TJ GWh'!$I$6:$I$146,0),MATCH(CA$7,'EUROSTAT EB TJ GWh'!$J$5:$CC$5,0))*$U26</f>
        <v>0</v>
      </c>
      <c r="CB26">
        <f>INDEX('EUROSTAT EB TJ GWh'!$J$6:$CC$146,MATCH($V26,'EUROSTAT EB TJ GWh'!$I$6:$I$146,0),MATCH(CB$7,'EUROSTAT EB TJ GWh'!$J$5:$CC$5,0))*$W26+INDEX('EUROSTAT EB TJ GWh'!$J$6:$CC$146,MATCH($T26,'EUROSTAT EB TJ GWh'!$I$6:$I$146,0),MATCH(CB$7,'EUROSTAT EB TJ GWh'!$J$5:$CC$5,0))*$U26</f>
        <v>0</v>
      </c>
      <c r="CC26">
        <f>INDEX('EUROSTAT EB TJ GWh'!$J$6:$CC$146,MATCH($V26,'EUROSTAT EB TJ GWh'!$I$6:$I$146,0),MATCH(CC$7,'EUROSTAT EB TJ GWh'!$J$5:$CC$5,0))*$W26+INDEX('EUROSTAT EB TJ GWh'!$J$6:$CC$146,MATCH($T26,'EUROSTAT EB TJ GWh'!$I$6:$I$146,0),MATCH(CC$7,'EUROSTAT EB TJ GWh'!$J$5:$CC$5,0))*$U26</f>
        <v>0</v>
      </c>
      <c r="CD26">
        <f>INDEX('EUROSTAT EB TJ GWh'!$J$6:$CC$146,MATCH($V26,'EUROSTAT EB TJ GWh'!$I$6:$I$146,0),MATCH(CD$7,'EUROSTAT EB TJ GWh'!$J$5:$CC$5,0))*$W26+INDEX('EUROSTAT EB TJ GWh'!$J$6:$CC$146,MATCH($T26,'EUROSTAT EB TJ GWh'!$I$6:$I$146,0),MATCH(CD$7,'EUROSTAT EB TJ GWh'!$J$5:$CC$5,0))*$U26</f>
        <v>0</v>
      </c>
      <c r="CE26">
        <f>INDEX('EUROSTAT EB TJ GWh'!$J$6:$CC$146,MATCH($V26,'EUROSTAT EB TJ GWh'!$I$6:$I$146,0),MATCH(CE$7,'EUROSTAT EB TJ GWh'!$J$5:$CC$5,0))*$W26+INDEX('EUROSTAT EB TJ GWh'!$J$6:$CC$146,MATCH($T26,'EUROSTAT EB TJ GWh'!$I$6:$I$146,0),MATCH(CE$7,'EUROSTAT EB TJ GWh'!$J$5:$CC$5,0))*$U26</f>
        <v>0</v>
      </c>
      <c r="CF26">
        <f>INDEX('EUROSTAT EB TJ GWh'!$J$6:$CC$146,MATCH($V26,'EUROSTAT EB TJ GWh'!$I$6:$I$146,0),MATCH(CF$7,'EUROSTAT EB TJ GWh'!$J$5:$CC$5,0))*$W26+INDEX('EUROSTAT EB TJ GWh'!$J$6:$CC$146,MATCH($T26,'EUROSTAT EB TJ GWh'!$I$6:$I$146,0),MATCH(CF$7,'EUROSTAT EB TJ GWh'!$J$5:$CC$5,0))*$U26</f>
        <v>0</v>
      </c>
      <c r="CG26">
        <v>0</v>
      </c>
      <c r="CH26">
        <f>INDEX('EUROSTAT EB TJ GWh'!$J$6:$CC$146,MATCH($V26,'EUROSTAT EB TJ GWh'!$I$6:$I$146,0),MATCH(CH$7,'EUROSTAT EB TJ GWh'!$J$5:$CC$5,0))*$W26+INDEX('EUROSTAT EB TJ GWh'!$J$6:$CC$146,MATCH($T26,'EUROSTAT EB TJ GWh'!$I$6:$I$146,0),MATCH(CH$7,'EUROSTAT EB TJ GWh'!$J$5:$CC$5,0))*$U26</f>
        <v>0</v>
      </c>
      <c r="CI26">
        <f>INDEX('EUROSTAT EB TJ GWh'!$J$6:$CC$146,MATCH($V26,'EUROSTAT EB TJ GWh'!$I$6:$I$146,0),MATCH(CI$7,'EUROSTAT EB TJ GWh'!$J$5:$CC$5,0))*$W26+INDEX('EUROSTAT EB TJ GWh'!$J$6:$CC$146,MATCH($T26,'EUROSTAT EB TJ GWh'!$I$6:$I$146,0),MATCH(CI$7,'EUROSTAT EB TJ GWh'!$J$5:$CC$5,0))*$U26</f>
        <v>0</v>
      </c>
      <c r="CJ26">
        <f>INDEX('EUROSTAT EB TJ GWh'!$J$6:$CC$146,MATCH($V26,'EUROSTAT EB TJ GWh'!$I$6:$I$146,0),MATCH(CJ$7,'EUROSTAT EB TJ GWh'!$J$5:$CC$5,0))*$W26+INDEX('EUROSTAT EB TJ GWh'!$J$6:$CC$146,MATCH($T26,'EUROSTAT EB TJ GWh'!$I$6:$I$146,0),MATCH(CJ$7,'EUROSTAT EB TJ GWh'!$J$5:$CC$5,0))*$U26</f>
        <v>0</v>
      </c>
      <c r="CK26">
        <f t="shared" si="0"/>
        <v>0</v>
      </c>
      <c r="CL26" s="316" t="s">
        <v>493</v>
      </c>
      <c r="CM26" s="364">
        <f t="shared" si="1"/>
        <v>0</v>
      </c>
      <c r="CN26" s="293">
        <f>INDEX('EUROSTAT EB TJ GWh'!$J$6:$CC$146,MATCH($V26,'EUROSTAT EB TJ GWh'!$I$6:$I$146,0),MATCH(CN$7,'EUROSTAT EB TJ GWh'!$J$5:$CC$5,0))*$W26+INDEX('EUROSTAT EB TJ GWh'!$J$6:$CC$146,MATCH($T26,'EUROSTAT EB TJ GWh'!$I$6:$I$146,0),MATCH(CN$7,'EUROSTAT EB TJ GWh'!$J$5:$CC$5,0))*$U26</f>
        <v>0</v>
      </c>
      <c r="CO26" s="293">
        <f t="shared" si="2"/>
        <v>0</v>
      </c>
    </row>
    <row r="27" spans="1:93" x14ac:dyDescent="0.2">
      <c r="A27" t="s">
        <v>194</v>
      </c>
      <c r="B27" s="321"/>
      <c r="C27" s="321" t="s">
        <v>493</v>
      </c>
      <c r="D27" s="338"/>
      <c r="E27" s="345"/>
      <c r="F27" s="338"/>
      <c r="G27" s="345"/>
      <c r="H27" s="338"/>
      <c r="I27" s="345"/>
      <c r="J27" s="338"/>
      <c r="K27" s="345"/>
      <c r="L27" s="338"/>
      <c r="M27" s="345"/>
      <c r="N27" s="338"/>
      <c r="O27" s="345"/>
      <c r="P27" s="338"/>
      <c r="Q27" s="345"/>
      <c r="R27" s="338"/>
      <c r="S27" s="345"/>
      <c r="T27" s="353" t="s">
        <v>505</v>
      </c>
      <c r="U27" s="340">
        <v>-1</v>
      </c>
      <c r="V27" s="353" t="s">
        <v>534</v>
      </c>
      <c r="W27" s="340">
        <v>1</v>
      </c>
      <c r="X27" s="316" t="s">
        <v>493</v>
      </c>
      <c r="Y27" t="s">
        <v>619</v>
      </c>
      <c r="Z27" t="s">
        <v>619</v>
      </c>
      <c r="AA27">
        <f>INDEX('EUROSTAT EB TJ GWh'!$J$6:$CC$146,MATCH($V27,'EUROSTAT EB TJ GWh'!$I$6:$I$146,0),MATCH(AA$7,'EUROSTAT EB TJ GWh'!$J$5:$CC$5,0))*$W27+INDEX('EUROSTAT EB TJ GWh'!$J$6:$CC$146,MATCH($T27,'EUROSTAT EB TJ GWh'!$I$6:$I$146,0),MATCH(AA$7,'EUROSTAT EB TJ GWh'!$J$5:$CC$5,0))*$U27</f>
        <v>0</v>
      </c>
      <c r="AB27">
        <f>INDEX('EUROSTAT EB TJ GWh'!$J$6:$CC$146,MATCH($V27,'EUROSTAT EB TJ GWh'!$I$6:$I$146,0),MATCH(AB$7,'EUROSTAT EB TJ GWh'!$J$5:$CC$5,0))*$W27+INDEX('EUROSTAT EB TJ GWh'!$J$6:$CC$146,MATCH($T27,'EUROSTAT EB TJ GWh'!$I$6:$I$146,0),MATCH(AB$7,'EUROSTAT EB TJ GWh'!$J$5:$CC$5,0))*$U27</f>
        <v>0</v>
      </c>
      <c r="AC27">
        <f>INDEX('EUROSTAT EB TJ GWh'!$J$6:$CC$146,MATCH($V27,'EUROSTAT EB TJ GWh'!$I$6:$I$146,0),MATCH(AC$7,'EUROSTAT EB TJ GWh'!$J$5:$CC$5,0))*$W27+INDEX('EUROSTAT EB TJ GWh'!$J$6:$CC$146,MATCH($T27,'EUROSTAT EB TJ GWh'!$I$6:$I$146,0),MATCH(AC$7,'EUROSTAT EB TJ GWh'!$J$5:$CC$5,0))*$U27</f>
        <v>0</v>
      </c>
      <c r="AD27">
        <f>INDEX('EUROSTAT EB TJ GWh'!$J$6:$CC$146,MATCH($V27,'EUROSTAT EB TJ GWh'!$I$6:$I$146,0),MATCH(AD$7,'EUROSTAT EB TJ GWh'!$J$5:$CC$5,0))*$W27+INDEX('EUROSTAT EB TJ GWh'!$J$6:$CC$146,MATCH($T27,'EUROSTAT EB TJ GWh'!$I$6:$I$146,0),MATCH(AD$7,'EUROSTAT EB TJ GWh'!$J$5:$CC$5,0))*$U27</f>
        <v>0</v>
      </c>
      <c r="AE27">
        <f>INDEX('EUROSTAT EB TJ GWh'!$J$6:$CC$146,MATCH($V27,'EUROSTAT EB TJ GWh'!$I$6:$I$146,0),MATCH(AE$7,'EUROSTAT EB TJ GWh'!$J$5:$CC$5,0))*$W27+INDEX('EUROSTAT EB TJ GWh'!$J$6:$CC$146,MATCH($T27,'EUROSTAT EB TJ GWh'!$I$6:$I$146,0),MATCH(AE$7,'EUROSTAT EB TJ GWh'!$J$5:$CC$5,0))*$U27</f>
        <v>0</v>
      </c>
      <c r="AF27">
        <f>INDEX('EUROSTAT EB TJ GWh'!$J$6:$CC$146,MATCH($V27,'EUROSTAT EB TJ GWh'!$I$6:$I$146,0),MATCH(AF$7,'EUROSTAT EB TJ GWh'!$J$5:$CC$5,0))*$W27+INDEX('EUROSTAT EB TJ GWh'!$J$6:$CC$146,MATCH($T27,'EUROSTAT EB TJ GWh'!$I$6:$I$146,0),MATCH(AF$7,'EUROSTAT EB TJ GWh'!$J$5:$CC$5,0))*$U27</f>
        <v>0</v>
      </c>
      <c r="AG27">
        <f>INDEX('EUROSTAT EB TJ GWh'!$J$6:$CC$146,MATCH($V27,'EUROSTAT EB TJ GWh'!$I$6:$I$146,0),MATCH(AG$7,'EUROSTAT EB TJ GWh'!$J$5:$CC$5,0))*$W27+INDEX('EUROSTAT EB TJ GWh'!$J$6:$CC$146,MATCH($T27,'EUROSTAT EB TJ GWh'!$I$6:$I$146,0),MATCH(AG$7,'EUROSTAT EB TJ GWh'!$J$5:$CC$5,0))*$U27</f>
        <v>0</v>
      </c>
      <c r="AH27">
        <f>INDEX('EUROSTAT EB TJ GWh'!$J$6:$CC$146,MATCH($V27,'EUROSTAT EB TJ GWh'!$I$6:$I$146,0),MATCH(AH$7,'EUROSTAT EB TJ GWh'!$J$5:$CC$5,0))*$W27+INDEX('EUROSTAT EB TJ GWh'!$J$6:$CC$146,MATCH($T27,'EUROSTAT EB TJ GWh'!$I$6:$I$146,0),MATCH(AH$7,'EUROSTAT EB TJ GWh'!$J$5:$CC$5,0))*$U27</f>
        <v>0</v>
      </c>
      <c r="AI27">
        <f>INDEX('EUROSTAT EB TJ GWh'!$J$6:$CC$146,MATCH($V27,'EUROSTAT EB TJ GWh'!$I$6:$I$146,0),MATCH(AI$7,'EUROSTAT EB TJ GWh'!$J$5:$CC$5,0))*$W27+INDEX('EUROSTAT EB TJ GWh'!$J$6:$CC$146,MATCH($T27,'EUROSTAT EB TJ GWh'!$I$6:$I$146,0),MATCH(AI$7,'EUROSTAT EB TJ GWh'!$J$5:$CC$5,0))*$U27</f>
        <v>0</v>
      </c>
      <c r="AJ27">
        <f>INDEX('EUROSTAT EB TJ GWh'!$J$6:$CC$146,MATCH($V27,'EUROSTAT EB TJ GWh'!$I$6:$I$146,0),MATCH(AJ$7,'EUROSTAT EB TJ GWh'!$J$5:$CC$5,0))*$W27+INDEX('EUROSTAT EB TJ GWh'!$J$6:$CC$146,MATCH($T27,'EUROSTAT EB TJ GWh'!$I$6:$I$146,0),MATCH(AJ$7,'EUROSTAT EB TJ GWh'!$J$5:$CC$5,0))*$U27</f>
        <v>0</v>
      </c>
      <c r="AK27">
        <f>INDEX('EUROSTAT EB TJ GWh'!$J$6:$CC$146,MATCH($V27,'EUROSTAT EB TJ GWh'!$I$6:$I$146,0),MATCH(AK$7,'EUROSTAT EB TJ GWh'!$J$5:$CC$5,0))*$W27+INDEX('EUROSTAT EB TJ GWh'!$J$6:$CC$146,MATCH($T27,'EUROSTAT EB TJ GWh'!$I$6:$I$146,0),MATCH(AK$7,'EUROSTAT EB TJ GWh'!$J$5:$CC$5,0))*$U27</f>
        <v>0</v>
      </c>
      <c r="AL27">
        <f>INDEX('EUROSTAT EB TJ GWh'!$J$6:$CC$146,MATCH($V27,'EUROSTAT EB TJ GWh'!$I$6:$I$146,0),MATCH(AL$7,'EUROSTAT EB TJ GWh'!$J$5:$CC$5,0))*$W27+INDEX('EUROSTAT EB TJ GWh'!$J$6:$CC$146,MATCH($T27,'EUROSTAT EB TJ GWh'!$I$6:$I$146,0),MATCH(AL$7,'EUROSTAT EB TJ GWh'!$J$5:$CC$5,0))*$U27</f>
        <v>0</v>
      </c>
      <c r="AM27">
        <f>INDEX('EUROSTAT EB TJ GWh'!$J$6:$CC$146,MATCH($V27,'EUROSTAT EB TJ GWh'!$I$6:$I$146,0),MATCH(AM$7,'EUROSTAT EB TJ GWh'!$J$5:$CC$5,0))*$W27+INDEX('EUROSTAT EB TJ GWh'!$J$6:$CC$146,MATCH($T27,'EUROSTAT EB TJ GWh'!$I$6:$I$146,0),MATCH(AM$7,'EUROSTAT EB TJ GWh'!$J$5:$CC$5,0))*$U27</f>
        <v>0</v>
      </c>
      <c r="AN27">
        <f>INDEX('EUROSTAT EB TJ GWh'!$J$6:$CC$146,MATCH($V27,'EUROSTAT EB TJ GWh'!$I$6:$I$146,0),MATCH(AN$7,'EUROSTAT EB TJ GWh'!$J$5:$CC$5,0))*$W27+INDEX('EUROSTAT EB TJ GWh'!$J$6:$CC$146,MATCH($T27,'EUROSTAT EB TJ GWh'!$I$6:$I$146,0),MATCH(AN$7,'EUROSTAT EB TJ GWh'!$J$5:$CC$5,0))*$U27</f>
        <v>0</v>
      </c>
      <c r="AO27">
        <f>INDEX('EUROSTAT EB TJ GWh'!$J$6:$CC$146,MATCH($V27,'EUROSTAT EB TJ GWh'!$I$6:$I$146,0),MATCH(AO$7,'EUROSTAT EB TJ GWh'!$J$5:$CC$5,0))*$W27+INDEX('EUROSTAT EB TJ GWh'!$J$6:$CC$146,MATCH($T27,'EUROSTAT EB TJ GWh'!$I$6:$I$146,0),MATCH(AO$7,'EUROSTAT EB TJ GWh'!$J$5:$CC$5,0))*$U27</f>
        <v>0</v>
      </c>
      <c r="AP27">
        <f>INDEX('EUROSTAT EB TJ GWh'!$J$6:$CC$146,MATCH($V27,'EUROSTAT EB TJ GWh'!$I$6:$I$146,0),MATCH(AP$7,'EUROSTAT EB TJ GWh'!$J$5:$CC$5,0))*$W27+INDEX('EUROSTAT EB TJ GWh'!$J$6:$CC$146,MATCH($T27,'EUROSTAT EB TJ GWh'!$I$6:$I$146,0),MATCH(AP$7,'EUROSTAT EB TJ GWh'!$J$5:$CC$5,0))*$U27</f>
        <v>0</v>
      </c>
      <c r="AQ27" t="s">
        <v>619</v>
      </c>
      <c r="AR27">
        <f>INDEX('EUROSTAT EB TJ GWh'!$J$6:$CC$146,MATCH($V27,'EUROSTAT EB TJ GWh'!$I$6:$I$146,0),MATCH(AR$7,'EUROSTAT EB TJ GWh'!$J$5:$CC$5,0))*$W27+INDEX('EUROSTAT EB TJ GWh'!$J$6:$CC$146,MATCH($T27,'EUROSTAT EB TJ GWh'!$I$6:$I$146,0),MATCH(AR$7,'EUROSTAT EB TJ GWh'!$J$5:$CC$5,0))*$U27</f>
        <v>0</v>
      </c>
      <c r="AS27">
        <f>INDEX('EUROSTAT EB TJ GWh'!$J$6:$CC$146,MATCH($V27,'EUROSTAT EB TJ GWh'!$I$6:$I$146,0),MATCH(AS$7,'EUROSTAT EB TJ GWh'!$J$5:$CC$5,0))*$W27+INDEX('EUROSTAT EB TJ GWh'!$J$6:$CC$146,MATCH($T27,'EUROSTAT EB TJ GWh'!$I$6:$I$146,0),MATCH(AS$7,'EUROSTAT EB TJ GWh'!$J$5:$CC$5,0))*$U27</f>
        <v>0</v>
      </c>
      <c r="AT27">
        <f>INDEX('EUROSTAT EB TJ GWh'!$J$6:$CC$146,MATCH($V27,'EUROSTAT EB TJ GWh'!$I$6:$I$146,0),MATCH(AT$7,'EUROSTAT EB TJ GWh'!$J$5:$CC$5,0))*$W27+INDEX('EUROSTAT EB TJ GWh'!$J$6:$CC$146,MATCH($T27,'EUROSTAT EB TJ GWh'!$I$6:$I$146,0),MATCH(AT$7,'EUROSTAT EB TJ GWh'!$J$5:$CC$5,0))*$U27</f>
        <v>0</v>
      </c>
      <c r="AU27">
        <f>INDEX('EUROSTAT EB TJ GWh'!$J$6:$CC$146,MATCH($V27,'EUROSTAT EB TJ GWh'!$I$6:$I$146,0),MATCH(AU$7,'EUROSTAT EB TJ GWh'!$J$5:$CC$5,0))*$W27+INDEX('EUROSTAT EB TJ GWh'!$J$6:$CC$146,MATCH($T27,'EUROSTAT EB TJ GWh'!$I$6:$I$146,0),MATCH(AU$7,'EUROSTAT EB TJ GWh'!$J$5:$CC$5,0))*$U27</f>
        <v>0</v>
      </c>
      <c r="AV27">
        <f>INDEX('EUROSTAT EB TJ GWh'!$J$6:$CC$146,MATCH($V27,'EUROSTAT EB TJ GWh'!$I$6:$I$146,0),MATCH(AV$7,'EUROSTAT EB TJ GWh'!$J$5:$CC$5,0))*$W27+INDEX('EUROSTAT EB TJ GWh'!$J$6:$CC$146,MATCH($T27,'EUROSTAT EB TJ GWh'!$I$6:$I$146,0),MATCH(AV$7,'EUROSTAT EB TJ GWh'!$J$5:$CC$5,0))*$U27</f>
        <v>0</v>
      </c>
      <c r="AW27">
        <f>INDEX('EUROSTAT EB TJ GWh'!$J$6:$CC$146,MATCH($V27,'EUROSTAT EB TJ GWh'!$I$6:$I$146,0),MATCH(AW$7,'EUROSTAT EB TJ GWh'!$J$5:$CC$5,0))*$W27+INDEX('EUROSTAT EB TJ GWh'!$J$6:$CC$146,MATCH($T27,'EUROSTAT EB TJ GWh'!$I$6:$I$146,0),MATCH(AW$7,'EUROSTAT EB TJ GWh'!$J$5:$CC$5,0))*$U27</f>
        <v>0</v>
      </c>
      <c r="AX27">
        <f>INDEX('EUROSTAT EB TJ GWh'!$J$6:$CC$146,MATCH($V27,'EUROSTAT EB TJ GWh'!$I$6:$I$146,0),MATCH(AX$7,'EUROSTAT EB TJ GWh'!$J$5:$CC$5,0))*$W27+INDEX('EUROSTAT EB TJ GWh'!$J$6:$CC$146,MATCH($T27,'EUROSTAT EB TJ GWh'!$I$6:$I$146,0),MATCH(AX$7,'EUROSTAT EB TJ GWh'!$J$5:$CC$5,0))*$U27</f>
        <v>0</v>
      </c>
      <c r="AY27">
        <f>INDEX('EUROSTAT EB TJ GWh'!$J$6:$CC$146,MATCH($V27,'EUROSTAT EB TJ GWh'!$I$6:$I$146,0),MATCH(AY$7,'EUROSTAT EB TJ GWh'!$J$5:$CC$5,0))*$W27+INDEX('EUROSTAT EB TJ GWh'!$J$6:$CC$146,MATCH($T27,'EUROSTAT EB TJ GWh'!$I$6:$I$146,0),MATCH(AY$7,'EUROSTAT EB TJ GWh'!$J$5:$CC$5,0))*$U27</f>
        <v>0</v>
      </c>
      <c r="AZ27">
        <f>INDEX('EUROSTAT EB TJ GWh'!$J$6:$CC$146,MATCH($V27,'EUROSTAT EB TJ GWh'!$I$6:$I$146,0),MATCH(AZ$7,'EUROSTAT EB TJ GWh'!$J$5:$CC$5,0))*$W27+INDEX('EUROSTAT EB TJ GWh'!$J$6:$CC$146,MATCH($T27,'EUROSTAT EB TJ GWh'!$I$6:$I$146,0),MATCH(AZ$7,'EUROSTAT EB TJ GWh'!$J$5:$CC$5,0))*$U27</f>
        <v>0</v>
      </c>
      <c r="BA27">
        <f>INDEX('EUROSTAT EB TJ GWh'!$J$6:$CC$146,MATCH($V27,'EUROSTAT EB TJ GWh'!$I$6:$I$146,0),MATCH(BA$7,'EUROSTAT EB TJ GWh'!$J$5:$CC$5,0))*$W27+INDEX('EUROSTAT EB TJ GWh'!$J$6:$CC$146,MATCH($T27,'EUROSTAT EB TJ GWh'!$I$6:$I$146,0),MATCH(BA$7,'EUROSTAT EB TJ GWh'!$J$5:$CC$5,0))*$U27</f>
        <v>0</v>
      </c>
      <c r="BB27">
        <f>INDEX('EUROSTAT EB TJ GWh'!$J$6:$CC$146,MATCH($V27,'EUROSTAT EB TJ GWh'!$I$6:$I$146,0),MATCH(BB$7,'EUROSTAT EB TJ GWh'!$J$5:$CC$5,0))*$W27+INDEX('EUROSTAT EB TJ GWh'!$J$6:$CC$146,MATCH($T27,'EUROSTAT EB TJ GWh'!$I$6:$I$146,0),MATCH(BB$7,'EUROSTAT EB TJ GWh'!$J$5:$CC$5,0))*$U27</f>
        <v>0</v>
      </c>
      <c r="BC27">
        <f>INDEX('EUROSTAT EB TJ GWh'!$J$6:$CC$146,MATCH($V27,'EUROSTAT EB TJ GWh'!$I$6:$I$146,0),MATCH(BC$7,'EUROSTAT EB TJ GWh'!$J$5:$CC$5,0))*$W27+INDEX('EUROSTAT EB TJ GWh'!$J$6:$CC$146,MATCH($T27,'EUROSTAT EB TJ GWh'!$I$6:$I$146,0),MATCH(BC$7,'EUROSTAT EB TJ GWh'!$J$5:$CC$5,0))*$U27</f>
        <v>0</v>
      </c>
      <c r="BD27">
        <f>INDEX('EUROSTAT EB TJ GWh'!$J$6:$CC$146,MATCH($V27,'EUROSTAT EB TJ GWh'!$I$6:$I$146,0),MATCH(BD$7,'EUROSTAT EB TJ GWh'!$J$5:$CC$5,0))*$W27+INDEX('EUROSTAT EB TJ GWh'!$J$6:$CC$146,MATCH($T27,'EUROSTAT EB TJ GWh'!$I$6:$I$146,0),MATCH(BD$7,'EUROSTAT EB TJ GWh'!$J$5:$CC$5,0))*$U27</f>
        <v>0</v>
      </c>
      <c r="BE27">
        <f>INDEX('EUROSTAT EB TJ GWh'!$J$6:$CC$146,MATCH($V27,'EUROSTAT EB TJ GWh'!$I$6:$I$146,0),MATCH(BE$7,'EUROSTAT EB TJ GWh'!$J$5:$CC$5,0))*$W27+INDEX('EUROSTAT EB TJ GWh'!$J$6:$CC$146,MATCH($T27,'EUROSTAT EB TJ GWh'!$I$6:$I$146,0),MATCH(BE$7,'EUROSTAT EB TJ GWh'!$J$5:$CC$5,0))*$U27</f>
        <v>0</v>
      </c>
      <c r="BF27">
        <f>INDEX('EUROSTAT EB TJ GWh'!$J$6:$CC$146,MATCH($V27,'EUROSTAT EB TJ GWh'!$I$6:$I$146,0),MATCH(BF$7,'EUROSTAT EB TJ GWh'!$J$5:$CC$5,0))*$W27+INDEX('EUROSTAT EB TJ GWh'!$J$6:$CC$146,MATCH($T27,'EUROSTAT EB TJ GWh'!$I$6:$I$146,0),MATCH(BF$7,'EUROSTAT EB TJ GWh'!$J$5:$CC$5,0))*$U27</f>
        <v>0</v>
      </c>
      <c r="BG27">
        <f>INDEX('EUROSTAT EB TJ GWh'!$J$6:$CC$146,MATCH($V27,'EUROSTAT EB TJ GWh'!$I$6:$I$146,0),MATCH(BG$7,'EUROSTAT EB TJ GWh'!$J$5:$CC$5,0))*$W27+INDEX('EUROSTAT EB TJ GWh'!$J$6:$CC$146,MATCH($T27,'EUROSTAT EB TJ GWh'!$I$6:$I$146,0),MATCH(BG$7,'EUROSTAT EB TJ GWh'!$J$5:$CC$5,0))*$U27</f>
        <v>0</v>
      </c>
      <c r="BH27">
        <f>INDEX('EUROSTAT EB TJ GWh'!$J$6:$CC$146,MATCH($V27,'EUROSTAT EB TJ GWh'!$I$6:$I$146,0),MATCH(BH$7,'EUROSTAT EB TJ GWh'!$J$5:$CC$5,0))*$W27+INDEX('EUROSTAT EB TJ GWh'!$J$6:$CC$146,MATCH($T27,'EUROSTAT EB TJ GWh'!$I$6:$I$146,0),MATCH(BH$7,'EUROSTAT EB TJ GWh'!$J$5:$CC$5,0))*$U27</f>
        <v>0</v>
      </c>
      <c r="BI27">
        <f>INDEX('EUROSTAT EB TJ GWh'!$J$6:$CC$146,MATCH($V27,'EUROSTAT EB TJ GWh'!$I$6:$I$146,0),MATCH(BI$7,'EUROSTAT EB TJ GWh'!$J$5:$CC$5,0))*$W27+INDEX('EUROSTAT EB TJ GWh'!$J$6:$CC$146,MATCH($T27,'EUROSTAT EB TJ GWh'!$I$6:$I$146,0),MATCH(BI$7,'EUROSTAT EB TJ GWh'!$J$5:$CC$5,0))*$U27</f>
        <v>0</v>
      </c>
      <c r="BJ27">
        <f>INDEX('EUROSTAT EB TJ GWh'!$J$6:$CC$146,MATCH($V27,'EUROSTAT EB TJ GWh'!$I$6:$I$146,0),MATCH(BJ$7,'EUROSTAT EB TJ GWh'!$J$5:$CC$5,0))*$W27+INDEX('EUROSTAT EB TJ GWh'!$J$6:$CC$146,MATCH($T27,'EUROSTAT EB TJ GWh'!$I$6:$I$146,0),MATCH(BJ$7,'EUROSTAT EB TJ GWh'!$J$5:$CC$5,0))*$U27</f>
        <v>0</v>
      </c>
      <c r="BK27">
        <f>INDEX('EUROSTAT EB TJ GWh'!$J$6:$CC$146,MATCH($V27,'EUROSTAT EB TJ GWh'!$I$6:$I$146,0),MATCH(BK$7,'EUROSTAT EB TJ GWh'!$J$5:$CC$5,0))*$W27+INDEX('EUROSTAT EB TJ GWh'!$J$6:$CC$146,MATCH($T27,'EUROSTAT EB TJ GWh'!$I$6:$I$146,0),MATCH(BK$7,'EUROSTAT EB TJ GWh'!$J$5:$CC$5,0))*$U27</f>
        <v>0</v>
      </c>
      <c r="BL27">
        <f>INDEX('EUROSTAT EB TJ GWh'!$J$6:$CC$146,MATCH($V27,'EUROSTAT EB TJ GWh'!$I$6:$I$146,0),MATCH(BL$7,'EUROSTAT EB TJ GWh'!$J$5:$CC$5,0))*$W27+INDEX('EUROSTAT EB TJ GWh'!$J$6:$CC$146,MATCH($T27,'EUROSTAT EB TJ GWh'!$I$6:$I$146,0),MATCH(BL$7,'EUROSTAT EB TJ GWh'!$J$5:$CC$5,0))*$U27</f>
        <v>0</v>
      </c>
      <c r="BM27">
        <f>INDEX('EUROSTAT EB TJ GWh'!$J$6:$CC$146,MATCH($V27,'EUROSTAT EB TJ GWh'!$I$6:$I$146,0),MATCH(BM$7,'EUROSTAT EB TJ GWh'!$J$5:$CC$5,0))*$W27+INDEX('EUROSTAT EB TJ GWh'!$J$6:$CC$146,MATCH($T27,'EUROSTAT EB TJ GWh'!$I$6:$I$146,0),MATCH(BM$7,'EUROSTAT EB TJ GWh'!$J$5:$CC$5,0))*$U27</f>
        <v>0</v>
      </c>
      <c r="BN27">
        <f>INDEX('EUROSTAT EB TJ GWh'!$J$6:$CC$146,MATCH($V27,'EUROSTAT EB TJ GWh'!$I$6:$I$146,0),MATCH(BN$7,'EUROSTAT EB TJ GWh'!$J$5:$CC$5,0))*$W27+INDEX('EUROSTAT EB TJ GWh'!$J$6:$CC$146,MATCH($T27,'EUROSTAT EB TJ GWh'!$I$6:$I$146,0),MATCH(BN$7,'EUROSTAT EB TJ GWh'!$J$5:$CC$5,0))*$U27</f>
        <v>0</v>
      </c>
      <c r="BO27">
        <f>INDEX('EUROSTAT EB TJ GWh'!$J$6:$CC$146,MATCH($V27,'EUROSTAT EB TJ GWh'!$I$6:$I$146,0),MATCH(BO$7,'EUROSTAT EB TJ GWh'!$J$5:$CC$5,0))*$W27+INDEX('EUROSTAT EB TJ GWh'!$J$6:$CC$146,MATCH($T27,'EUROSTAT EB TJ GWh'!$I$6:$I$146,0),MATCH(BO$7,'EUROSTAT EB TJ GWh'!$J$5:$CC$5,0))*$U27</f>
        <v>0</v>
      </c>
      <c r="BP27">
        <f>INDEX('EUROSTAT EB TJ GWh'!$J$6:$CC$146,MATCH($V27,'EUROSTAT EB TJ GWh'!$I$6:$I$146,0),MATCH(BP$7,'EUROSTAT EB TJ GWh'!$J$5:$CC$5,0))*$W27+INDEX('EUROSTAT EB TJ GWh'!$J$6:$CC$146,MATCH($T27,'EUROSTAT EB TJ GWh'!$I$6:$I$146,0),MATCH(BP$7,'EUROSTAT EB TJ GWh'!$J$5:$CC$5,0))*$U27</f>
        <v>0</v>
      </c>
      <c r="BQ27">
        <f>INDEX('EUROSTAT EB TJ GWh'!$J$6:$CC$146,MATCH($V27,'EUROSTAT EB TJ GWh'!$I$6:$I$146,0),MATCH(BQ$7,'EUROSTAT EB TJ GWh'!$J$5:$CC$5,0))*$W27+INDEX('EUROSTAT EB TJ GWh'!$J$6:$CC$146,MATCH($T27,'EUROSTAT EB TJ GWh'!$I$6:$I$146,0),MATCH(BQ$7,'EUROSTAT EB TJ GWh'!$J$5:$CC$5,0))*$U27</f>
        <v>0</v>
      </c>
      <c r="BR27">
        <f>INDEX('EUROSTAT EB TJ GWh'!$J$6:$CC$146,MATCH($V27,'EUROSTAT EB TJ GWh'!$I$6:$I$146,0),MATCH(BR$7,'EUROSTAT EB TJ GWh'!$J$5:$CC$5,0))*$W27+INDEX('EUROSTAT EB TJ GWh'!$J$6:$CC$146,MATCH($T27,'EUROSTAT EB TJ GWh'!$I$6:$I$146,0),MATCH(BR$7,'EUROSTAT EB TJ GWh'!$J$5:$CC$5,0))*$U27</f>
        <v>0</v>
      </c>
      <c r="BS27">
        <f>INDEX('EUROSTAT EB TJ GWh'!$J$6:$CC$146,MATCH($V27,'EUROSTAT EB TJ GWh'!$I$6:$I$146,0),MATCH(BS$7,'EUROSTAT EB TJ GWh'!$J$5:$CC$5,0))*$W27+INDEX('EUROSTAT EB TJ GWh'!$J$6:$CC$146,MATCH($T27,'EUROSTAT EB TJ GWh'!$I$6:$I$146,0),MATCH(BS$7,'EUROSTAT EB TJ GWh'!$J$5:$CC$5,0))*$U27+INDEX('EUROSTAT EB TJ GWh'!$J$6:$CC$146,MATCH($V27,'EUROSTAT EB TJ GWh'!$I$6:$I$146,0),MATCH(BS$6,'EUROSTAT EB TJ GWh'!$J$5:$CC$5,0))*$W27+INDEX('EUROSTAT EB TJ GWh'!$J$6:$CC$146,MATCH($T27,'EUROSTAT EB TJ GWh'!$I$6:$I$146,0),MATCH(BS$6,'EUROSTAT EB TJ GWh'!$J$5:$CC$5,0))*$U27</f>
        <v>0</v>
      </c>
      <c r="BT27">
        <f>INDEX('EUROSTAT EB TJ GWh'!$J$6:$CC$146,MATCH($V27,'EUROSTAT EB TJ GWh'!$I$6:$I$146,0),MATCH(BT$7,'EUROSTAT EB TJ GWh'!$J$5:$CC$5,0))*$W27+INDEX('EUROSTAT EB TJ GWh'!$J$6:$CC$146,MATCH($T27,'EUROSTAT EB TJ GWh'!$I$6:$I$146,0),MATCH(BT$7,'EUROSTAT EB TJ GWh'!$J$5:$CC$5,0))*$U27+INDEX('EUROSTAT EB TJ GWh'!$J$6:$CC$146,MATCH($V27,'EUROSTAT EB TJ GWh'!$I$6:$I$146,0),MATCH(BT$6,'EUROSTAT EB TJ GWh'!$J$5:$CC$5,0))*$W27+INDEX('EUROSTAT EB TJ GWh'!$J$6:$CC$146,MATCH($T27,'EUROSTAT EB TJ GWh'!$I$6:$I$146,0),MATCH(BT$6,'EUROSTAT EB TJ GWh'!$J$5:$CC$5,0))*$U27</f>
        <v>0</v>
      </c>
      <c r="BU27">
        <f>INDEX('EUROSTAT EB TJ GWh'!$J$6:$CC$146,MATCH($V27,'EUROSTAT EB TJ GWh'!$I$6:$I$146,0),MATCH(BU$7,'EUROSTAT EB TJ GWh'!$J$5:$CC$5,0))*$W27+INDEX('EUROSTAT EB TJ GWh'!$J$6:$CC$146,MATCH($T27,'EUROSTAT EB TJ GWh'!$I$6:$I$146,0),MATCH(BU$7,'EUROSTAT EB TJ GWh'!$J$5:$CC$5,0))*$U27</f>
        <v>0</v>
      </c>
      <c r="BV27">
        <v>0</v>
      </c>
      <c r="BW27">
        <f>INDEX('EUROSTAT EB TJ GWh'!$J$6:$CC$146,MATCH($V27,'EUROSTAT EB TJ GWh'!$I$6:$I$146,0),MATCH(BW$7,'EUROSTAT EB TJ GWh'!$J$5:$CC$5,0))*$W27+INDEX('EUROSTAT EB TJ GWh'!$J$6:$CC$146,MATCH($T27,'EUROSTAT EB TJ GWh'!$I$6:$I$146,0),MATCH(BW$7,'EUROSTAT EB TJ GWh'!$J$5:$CC$5,0))*$U27</f>
        <v>0</v>
      </c>
      <c r="BX27">
        <v>0</v>
      </c>
      <c r="BY27">
        <v>0</v>
      </c>
      <c r="BZ27">
        <f>INDEX('EUROSTAT EB TJ GWh'!$J$6:$CC$146,MATCH($V27,'EUROSTAT EB TJ GWh'!$I$6:$I$146,0),MATCH(BZ$7,'EUROSTAT EB TJ GWh'!$J$5:$CC$5,0))*$W27+INDEX('EUROSTAT EB TJ GWh'!$J$6:$CC$146,MATCH($T27,'EUROSTAT EB TJ GWh'!$I$6:$I$146,0),MATCH(BZ$7,'EUROSTAT EB TJ GWh'!$J$5:$CC$5,0))*$U27</f>
        <v>0</v>
      </c>
      <c r="CA27">
        <f>INDEX('EUROSTAT EB TJ GWh'!$J$6:$CC$146,MATCH($V27,'EUROSTAT EB TJ GWh'!$I$6:$I$146,0),MATCH(CA$7,'EUROSTAT EB TJ GWh'!$J$5:$CC$5,0))*$W27+INDEX('EUROSTAT EB TJ GWh'!$J$6:$CC$146,MATCH($T27,'EUROSTAT EB TJ GWh'!$I$6:$I$146,0),MATCH(CA$7,'EUROSTAT EB TJ GWh'!$J$5:$CC$5,0))*$U27</f>
        <v>0</v>
      </c>
      <c r="CB27">
        <f>INDEX('EUROSTAT EB TJ GWh'!$J$6:$CC$146,MATCH($V27,'EUROSTAT EB TJ GWh'!$I$6:$I$146,0),MATCH(CB$7,'EUROSTAT EB TJ GWh'!$J$5:$CC$5,0))*$W27+INDEX('EUROSTAT EB TJ GWh'!$J$6:$CC$146,MATCH($T27,'EUROSTAT EB TJ GWh'!$I$6:$I$146,0),MATCH(CB$7,'EUROSTAT EB TJ GWh'!$J$5:$CC$5,0))*$U27</f>
        <v>0</v>
      </c>
      <c r="CC27">
        <f>INDEX('EUROSTAT EB TJ GWh'!$J$6:$CC$146,MATCH($V27,'EUROSTAT EB TJ GWh'!$I$6:$I$146,0),MATCH(CC$7,'EUROSTAT EB TJ GWh'!$J$5:$CC$5,0))*$W27+INDEX('EUROSTAT EB TJ GWh'!$J$6:$CC$146,MATCH($T27,'EUROSTAT EB TJ GWh'!$I$6:$I$146,0),MATCH(CC$7,'EUROSTAT EB TJ GWh'!$J$5:$CC$5,0))*$U27</f>
        <v>0</v>
      </c>
      <c r="CD27">
        <f>INDEX('EUROSTAT EB TJ GWh'!$J$6:$CC$146,MATCH($V27,'EUROSTAT EB TJ GWh'!$I$6:$I$146,0),MATCH(CD$7,'EUROSTAT EB TJ GWh'!$J$5:$CC$5,0))*$W27+INDEX('EUROSTAT EB TJ GWh'!$J$6:$CC$146,MATCH($T27,'EUROSTAT EB TJ GWh'!$I$6:$I$146,0),MATCH(CD$7,'EUROSTAT EB TJ GWh'!$J$5:$CC$5,0))*$U27</f>
        <v>0</v>
      </c>
      <c r="CE27">
        <f>INDEX('EUROSTAT EB TJ GWh'!$J$6:$CC$146,MATCH($V27,'EUROSTAT EB TJ GWh'!$I$6:$I$146,0),MATCH(CE$7,'EUROSTAT EB TJ GWh'!$J$5:$CC$5,0))*$W27+INDEX('EUROSTAT EB TJ GWh'!$J$6:$CC$146,MATCH($T27,'EUROSTAT EB TJ GWh'!$I$6:$I$146,0),MATCH(CE$7,'EUROSTAT EB TJ GWh'!$J$5:$CC$5,0))*$U27</f>
        <v>0</v>
      </c>
      <c r="CF27">
        <f>INDEX('EUROSTAT EB TJ GWh'!$J$6:$CC$146,MATCH($V27,'EUROSTAT EB TJ GWh'!$I$6:$I$146,0),MATCH(CF$7,'EUROSTAT EB TJ GWh'!$J$5:$CC$5,0))*$W27+INDEX('EUROSTAT EB TJ GWh'!$J$6:$CC$146,MATCH($T27,'EUROSTAT EB TJ GWh'!$I$6:$I$146,0),MATCH(CF$7,'EUROSTAT EB TJ GWh'!$J$5:$CC$5,0))*$U27</f>
        <v>0</v>
      </c>
      <c r="CG27">
        <v>0</v>
      </c>
      <c r="CH27">
        <f>INDEX('EUROSTAT EB TJ GWh'!$J$6:$CC$146,MATCH($V27,'EUROSTAT EB TJ GWh'!$I$6:$I$146,0),MATCH(CH$7,'EUROSTAT EB TJ GWh'!$J$5:$CC$5,0))*$W27+INDEX('EUROSTAT EB TJ GWh'!$J$6:$CC$146,MATCH($T27,'EUROSTAT EB TJ GWh'!$I$6:$I$146,0),MATCH(CH$7,'EUROSTAT EB TJ GWh'!$J$5:$CC$5,0))*$U27</f>
        <v>0</v>
      </c>
      <c r="CI27">
        <f>INDEX('EUROSTAT EB TJ GWh'!$J$6:$CC$146,MATCH($V27,'EUROSTAT EB TJ GWh'!$I$6:$I$146,0),MATCH(CI$7,'EUROSTAT EB TJ GWh'!$J$5:$CC$5,0))*$W27+INDEX('EUROSTAT EB TJ GWh'!$J$6:$CC$146,MATCH($T27,'EUROSTAT EB TJ GWh'!$I$6:$I$146,0),MATCH(CI$7,'EUROSTAT EB TJ GWh'!$J$5:$CC$5,0))*$U27</f>
        <v>0</v>
      </c>
      <c r="CJ27">
        <f>INDEX('EUROSTAT EB TJ GWh'!$J$6:$CC$146,MATCH($V27,'EUROSTAT EB TJ GWh'!$I$6:$I$146,0),MATCH(CJ$7,'EUROSTAT EB TJ GWh'!$J$5:$CC$5,0))*$W27+INDEX('EUROSTAT EB TJ GWh'!$J$6:$CC$146,MATCH($T27,'EUROSTAT EB TJ GWh'!$I$6:$I$146,0),MATCH(CJ$7,'EUROSTAT EB TJ GWh'!$J$5:$CC$5,0))*$U27</f>
        <v>0</v>
      </c>
      <c r="CK27">
        <f t="shared" si="0"/>
        <v>0</v>
      </c>
      <c r="CL27" s="316" t="s">
        <v>493</v>
      </c>
      <c r="CM27" s="364">
        <f t="shared" si="1"/>
        <v>0</v>
      </c>
      <c r="CN27" s="293">
        <f>INDEX('EUROSTAT EB TJ GWh'!$J$6:$CC$146,MATCH($V27,'EUROSTAT EB TJ GWh'!$I$6:$I$146,0),MATCH(CN$7,'EUROSTAT EB TJ GWh'!$J$5:$CC$5,0))*$W27+INDEX('EUROSTAT EB TJ GWh'!$J$6:$CC$146,MATCH($T27,'EUROSTAT EB TJ GWh'!$I$6:$I$146,0),MATCH(CN$7,'EUROSTAT EB TJ GWh'!$J$5:$CC$5,0))*$U27</f>
        <v>0</v>
      </c>
      <c r="CO27" s="293">
        <f t="shared" si="2"/>
        <v>0</v>
      </c>
    </row>
    <row r="28" spans="1:93" x14ac:dyDescent="0.2">
      <c r="A28" t="s">
        <v>432</v>
      </c>
      <c r="B28" s="321" t="s">
        <v>746</v>
      </c>
      <c r="C28" s="321" t="s">
        <v>493</v>
      </c>
      <c r="D28" s="347"/>
      <c r="E28" s="354"/>
      <c r="F28" s="347"/>
      <c r="G28" s="354"/>
      <c r="H28" s="347"/>
      <c r="I28" s="354"/>
      <c r="J28" s="347"/>
      <c r="K28" s="354"/>
      <c r="L28" s="347"/>
      <c r="M28" s="354"/>
      <c r="N28" s="347"/>
      <c r="O28" s="354"/>
      <c r="P28" s="347"/>
      <c r="Q28" s="354"/>
      <c r="R28" s="347"/>
      <c r="S28" s="354"/>
      <c r="T28" s="351" t="s">
        <v>507</v>
      </c>
      <c r="U28" s="349">
        <v>-1</v>
      </c>
      <c r="V28" s="351" t="s">
        <v>536</v>
      </c>
      <c r="W28" s="349">
        <v>1</v>
      </c>
      <c r="X28" s="316" t="s">
        <v>493</v>
      </c>
      <c r="Y28" t="s">
        <v>619</v>
      </c>
      <c r="Z28" t="s">
        <v>619</v>
      </c>
      <c r="AA28">
        <f>INDEX('EUROSTAT EB TJ GWh'!$J$6:$CC$146,MATCH($V28,'EUROSTAT EB TJ GWh'!$I$6:$I$146,0),MATCH(AA$7,'EUROSTAT EB TJ GWh'!$J$5:$CC$5,0))*$W28+INDEX('EUROSTAT EB TJ GWh'!$J$6:$CC$146,MATCH($T28,'EUROSTAT EB TJ GWh'!$I$6:$I$146,0),MATCH(AA$7,'EUROSTAT EB TJ GWh'!$J$5:$CC$5,0))*$U28</f>
        <v>0</v>
      </c>
      <c r="AB28">
        <f>INDEX('EUROSTAT EB TJ GWh'!$J$6:$CC$146,MATCH($V28,'EUROSTAT EB TJ GWh'!$I$6:$I$146,0),MATCH(AB$7,'EUROSTAT EB TJ GWh'!$J$5:$CC$5,0))*$W28+INDEX('EUROSTAT EB TJ GWh'!$J$6:$CC$146,MATCH($T28,'EUROSTAT EB TJ GWh'!$I$6:$I$146,0),MATCH(AB$7,'EUROSTAT EB TJ GWh'!$J$5:$CC$5,0))*$U28</f>
        <v>0</v>
      </c>
      <c r="AC28">
        <f>INDEX('EUROSTAT EB TJ GWh'!$J$6:$CC$146,MATCH($V28,'EUROSTAT EB TJ GWh'!$I$6:$I$146,0),MATCH(AC$7,'EUROSTAT EB TJ GWh'!$J$5:$CC$5,0))*$W28+INDEX('EUROSTAT EB TJ GWh'!$J$6:$CC$146,MATCH($T28,'EUROSTAT EB TJ GWh'!$I$6:$I$146,0),MATCH(AC$7,'EUROSTAT EB TJ GWh'!$J$5:$CC$5,0))*$U28</f>
        <v>0</v>
      </c>
      <c r="AD28">
        <f>INDEX('EUROSTAT EB TJ GWh'!$J$6:$CC$146,MATCH($V28,'EUROSTAT EB TJ GWh'!$I$6:$I$146,0),MATCH(AD$7,'EUROSTAT EB TJ GWh'!$J$5:$CC$5,0))*$W28+INDEX('EUROSTAT EB TJ GWh'!$J$6:$CC$146,MATCH($T28,'EUROSTAT EB TJ GWh'!$I$6:$I$146,0),MATCH(AD$7,'EUROSTAT EB TJ GWh'!$J$5:$CC$5,0))*$U28</f>
        <v>0</v>
      </c>
      <c r="AE28">
        <f>INDEX('EUROSTAT EB TJ GWh'!$J$6:$CC$146,MATCH($V28,'EUROSTAT EB TJ GWh'!$I$6:$I$146,0),MATCH(AE$7,'EUROSTAT EB TJ GWh'!$J$5:$CC$5,0))*$W28+INDEX('EUROSTAT EB TJ GWh'!$J$6:$CC$146,MATCH($T28,'EUROSTAT EB TJ GWh'!$I$6:$I$146,0),MATCH(AE$7,'EUROSTAT EB TJ GWh'!$J$5:$CC$5,0))*$U28</f>
        <v>0</v>
      </c>
      <c r="AF28">
        <f>INDEX('EUROSTAT EB TJ GWh'!$J$6:$CC$146,MATCH($V28,'EUROSTAT EB TJ GWh'!$I$6:$I$146,0),MATCH(AF$7,'EUROSTAT EB TJ GWh'!$J$5:$CC$5,0))*$W28+INDEX('EUROSTAT EB TJ GWh'!$J$6:$CC$146,MATCH($T28,'EUROSTAT EB TJ GWh'!$I$6:$I$146,0),MATCH(AF$7,'EUROSTAT EB TJ GWh'!$J$5:$CC$5,0))*$U28</f>
        <v>0</v>
      </c>
      <c r="AG28">
        <f>INDEX('EUROSTAT EB TJ GWh'!$J$6:$CC$146,MATCH($V28,'EUROSTAT EB TJ GWh'!$I$6:$I$146,0),MATCH(AG$7,'EUROSTAT EB TJ GWh'!$J$5:$CC$5,0))*$W28+INDEX('EUROSTAT EB TJ GWh'!$J$6:$CC$146,MATCH($T28,'EUROSTAT EB TJ GWh'!$I$6:$I$146,0),MATCH(AG$7,'EUROSTAT EB TJ GWh'!$J$5:$CC$5,0))*$U28</f>
        <v>0</v>
      </c>
      <c r="AH28">
        <f>INDEX('EUROSTAT EB TJ GWh'!$J$6:$CC$146,MATCH($V28,'EUROSTAT EB TJ GWh'!$I$6:$I$146,0),MATCH(AH$7,'EUROSTAT EB TJ GWh'!$J$5:$CC$5,0))*$W28+INDEX('EUROSTAT EB TJ GWh'!$J$6:$CC$146,MATCH($T28,'EUROSTAT EB TJ GWh'!$I$6:$I$146,0),MATCH(AH$7,'EUROSTAT EB TJ GWh'!$J$5:$CC$5,0))*$U28</f>
        <v>0</v>
      </c>
      <c r="AI28">
        <f>INDEX('EUROSTAT EB TJ GWh'!$J$6:$CC$146,MATCH($V28,'EUROSTAT EB TJ GWh'!$I$6:$I$146,0),MATCH(AI$7,'EUROSTAT EB TJ GWh'!$J$5:$CC$5,0))*$W28+INDEX('EUROSTAT EB TJ GWh'!$J$6:$CC$146,MATCH($T28,'EUROSTAT EB TJ GWh'!$I$6:$I$146,0),MATCH(AI$7,'EUROSTAT EB TJ GWh'!$J$5:$CC$5,0))*$U28</f>
        <v>0</v>
      </c>
      <c r="AJ28">
        <f>INDEX('EUROSTAT EB TJ GWh'!$J$6:$CC$146,MATCH($V28,'EUROSTAT EB TJ GWh'!$I$6:$I$146,0),MATCH(AJ$7,'EUROSTAT EB TJ GWh'!$J$5:$CC$5,0))*$W28+INDEX('EUROSTAT EB TJ GWh'!$J$6:$CC$146,MATCH($T28,'EUROSTAT EB TJ GWh'!$I$6:$I$146,0),MATCH(AJ$7,'EUROSTAT EB TJ GWh'!$J$5:$CC$5,0))*$U28</f>
        <v>0</v>
      </c>
      <c r="AK28">
        <f>INDEX('EUROSTAT EB TJ GWh'!$J$6:$CC$146,MATCH($V28,'EUROSTAT EB TJ GWh'!$I$6:$I$146,0),MATCH(AK$7,'EUROSTAT EB TJ GWh'!$J$5:$CC$5,0))*$W28+INDEX('EUROSTAT EB TJ GWh'!$J$6:$CC$146,MATCH($T28,'EUROSTAT EB TJ GWh'!$I$6:$I$146,0),MATCH(AK$7,'EUROSTAT EB TJ GWh'!$J$5:$CC$5,0))*$U28</f>
        <v>0</v>
      </c>
      <c r="AL28">
        <f>INDEX('EUROSTAT EB TJ GWh'!$J$6:$CC$146,MATCH($V28,'EUROSTAT EB TJ GWh'!$I$6:$I$146,0),MATCH(AL$7,'EUROSTAT EB TJ GWh'!$J$5:$CC$5,0))*$W28+INDEX('EUROSTAT EB TJ GWh'!$J$6:$CC$146,MATCH($T28,'EUROSTAT EB TJ GWh'!$I$6:$I$146,0),MATCH(AL$7,'EUROSTAT EB TJ GWh'!$J$5:$CC$5,0))*$U28</f>
        <v>0</v>
      </c>
      <c r="AM28">
        <f>INDEX('EUROSTAT EB TJ GWh'!$J$6:$CC$146,MATCH($V28,'EUROSTAT EB TJ GWh'!$I$6:$I$146,0),MATCH(AM$7,'EUROSTAT EB TJ GWh'!$J$5:$CC$5,0))*$W28+INDEX('EUROSTAT EB TJ GWh'!$J$6:$CC$146,MATCH($T28,'EUROSTAT EB TJ GWh'!$I$6:$I$146,0),MATCH(AM$7,'EUROSTAT EB TJ GWh'!$J$5:$CC$5,0))*$U28</f>
        <v>0</v>
      </c>
      <c r="AN28">
        <f>INDEX('EUROSTAT EB TJ GWh'!$J$6:$CC$146,MATCH($V28,'EUROSTAT EB TJ GWh'!$I$6:$I$146,0),MATCH(AN$7,'EUROSTAT EB TJ GWh'!$J$5:$CC$5,0))*$W28+INDEX('EUROSTAT EB TJ GWh'!$J$6:$CC$146,MATCH($T28,'EUROSTAT EB TJ GWh'!$I$6:$I$146,0),MATCH(AN$7,'EUROSTAT EB TJ GWh'!$J$5:$CC$5,0))*$U28</f>
        <v>0</v>
      </c>
      <c r="AO28">
        <f>INDEX('EUROSTAT EB TJ GWh'!$J$6:$CC$146,MATCH($V28,'EUROSTAT EB TJ GWh'!$I$6:$I$146,0),MATCH(AO$7,'EUROSTAT EB TJ GWh'!$J$5:$CC$5,0))*$W28+INDEX('EUROSTAT EB TJ GWh'!$J$6:$CC$146,MATCH($T28,'EUROSTAT EB TJ GWh'!$I$6:$I$146,0),MATCH(AO$7,'EUROSTAT EB TJ GWh'!$J$5:$CC$5,0))*$U28</f>
        <v>0</v>
      </c>
      <c r="AP28">
        <f>INDEX('EUROSTAT EB TJ GWh'!$J$6:$CC$146,MATCH($V28,'EUROSTAT EB TJ GWh'!$I$6:$I$146,0),MATCH(AP$7,'EUROSTAT EB TJ GWh'!$J$5:$CC$5,0))*$W28+INDEX('EUROSTAT EB TJ GWh'!$J$6:$CC$146,MATCH($T28,'EUROSTAT EB TJ GWh'!$I$6:$I$146,0),MATCH(AP$7,'EUROSTAT EB TJ GWh'!$J$5:$CC$5,0))*$U28</f>
        <v>0</v>
      </c>
      <c r="AQ28" t="s">
        <v>619</v>
      </c>
      <c r="AR28">
        <f>INDEX('EUROSTAT EB TJ GWh'!$J$6:$CC$146,MATCH($V28,'EUROSTAT EB TJ GWh'!$I$6:$I$146,0),MATCH(AR$7,'EUROSTAT EB TJ GWh'!$J$5:$CC$5,0))*$W28+INDEX('EUROSTAT EB TJ GWh'!$J$6:$CC$146,MATCH($T28,'EUROSTAT EB TJ GWh'!$I$6:$I$146,0),MATCH(AR$7,'EUROSTAT EB TJ GWh'!$J$5:$CC$5,0))*$U28</f>
        <v>0</v>
      </c>
      <c r="AS28">
        <f>INDEX('EUROSTAT EB TJ GWh'!$J$6:$CC$146,MATCH($V28,'EUROSTAT EB TJ GWh'!$I$6:$I$146,0),MATCH(AS$7,'EUROSTAT EB TJ GWh'!$J$5:$CC$5,0))*$W28+INDEX('EUROSTAT EB TJ GWh'!$J$6:$CC$146,MATCH($T28,'EUROSTAT EB TJ GWh'!$I$6:$I$146,0),MATCH(AS$7,'EUROSTAT EB TJ GWh'!$J$5:$CC$5,0))*$U28</f>
        <v>0</v>
      </c>
      <c r="AT28">
        <f>INDEX('EUROSTAT EB TJ GWh'!$J$6:$CC$146,MATCH($V28,'EUROSTAT EB TJ GWh'!$I$6:$I$146,0),MATCH(AT$7,'EUROSTAT EB TJ GWh'!$J$5:$CC$5,0))*$W28+INDEX('EUROSTAT EB TJ GWh'!$J$6:$CC$146,MATCH($T28,'EUROSTAT EB TJ GWh'!$I$6:$I$146,0),MATCH(AT$7,'EUROSTAT EB TJ GWh'!$J$5:$CC$5,0))*$U28</f>
        <v>0</v>
      </c>
      <c r="AU28">
        <f>INDEX('EUROSTAT EB TJ GWh'!$J$6:$CC$146,MATCH($V28,'EUROSTAT EB TJ GWh'!$I$6:$I$146,0),MATCH(AU$7,'EUROSTAT EB TJ GWh'!$J$5:$CC$5,0))*$W28+INDEX('EUROSTAT EB TJ GWh'!$J$6:$CC$146,MATCH($T28,'EUROSTAT EB TJ GWh'!$I$6:$I$146,0),MATCH(AU$7,'EUROSTAT EB TJ GWh'!$J$5:$CC$5,0))*$U28</f>
        <v>0</v>
      </c>
      <c r="AV28">
        <f>INDEX('EUROSTAT EB TJ GWh'!$J$6:$CC$146,MATCH($V28,'EUROSTAT EB TJ GWh'!$I$6:$I$146,0),MATCH(AV$7,'EUROSTAT EB TJ GWh'!$J$5:$CC$5,0))*$W28+INDEX('EUROSTAT EB TJ GWh'!$J$6:$CC$146,MATCH($T28,'EUROSTAT EB TJ GWh'!$I$6:$I$146,0),MATCH(AV$7,'EUROSTAT EB TJ GWh'!$J$5:$CC$5,0))*$U28</f>
        <v>0</v>
      </c>
      <c r="AW28">
        <f>INDEX('EUROSTAT EB TJ GWh'!$J$6:$CC$146,MATCH($V28,'EUROSTAT EB TJ GWh'!$I$6:$I$146,0),MATCH(AW$7,'EUROSTAT EB TJ GWh'!$J$5:$CC$5,0))*$W28+INDEX('EUROSTAT EB TJ GWh'!$J$6:$CC$146,MATCH($T28,'EUROSTAT EB TJ GWh'!$I$6:$I$146,0),MATCH(AW$7,'EUROSTAT EB TJ GWh'!$J$5:$CC$5,0))*$U28</f>
        <v>0</v>
      </c>
      <c r="AX28">
        <f>INDEX('EUROSTAT EB TJ GWh'!$J$6:$CC$146,MATCH($V28,'EUROSTAT EB TJ GWh'!$I$6:$I$146,0),MATCH(AX$7,'EUROSTAT EB TJ GWh'!$J$5:$CC$5,0))*$W28+INDEX('EUROSTAT EB TJ GWh'!$J$6:$CC$146,MATCH($T28,'EUROSTAT EB TJ GWh'!$I$6:$I$146,0),MATCH(AX$7,'EUROSTAT EB TJ GWh'!$J$5:$CC$5,0))*$U28</f>
        <v>0</v>
      </c>
      <c r="AY28">
        <f>INDEX('EUROSTAT EB TJ GWh'!$J$6:$CC$146,MATCH($V28,'EUROSTAT EB TJ GWh'!$I$6:$I$146,0),MATCH(AY$7,'EUROSTAT EB TJ GWh'!$J$5:$CC$5,0))*$W28+INDEX('EUROSTAT EB TJ GWh'!$J$6:$CC$146,MATCH($T28,'EUROSTAT EB TJ GWh'!$I$6:$I$146,0),MATCH(AY$7,'EUROSTAT EB TJ GWh'!$J$5:$CC$5,0))*$U28</f>
        <v>0</v>
      </c>
      <c r="AZ28">
        <f>INDEX('EUROSTAT EB TJ GWh'!$J$6:$CC$146,MATCH($V28,'EUROSTAT EB TJ GWh'!$I$6:$I$146,0),MATCH(AZ$7,'EUROSTAT EB TJ GWh'!$J$5:$CC$5,0))*$W28+INDEX('EUROSTAT EB TJ GWh'!$J$6:$CC$146,MATCH($T28,'EUROSTAT EB TJ GWh'!$I$6:$I$146,0),MATCH(AZ$7,'EUROSTAT EB TJ GWh'!$J$5:$CC$5,0))*$U28</f>
        <v>0</v>
      </c>
      <c r="BA28">
        <f>INDEX('EUROSTAT EB TJ GWh'!$J$6:$CC$146,MATCH($V28,'EUROSTAT EB TJ GWh'!$I$6:$I$146,0),MATCH(BA$7,'EUROSTAT EB TJ GWh'!$J$5:$CC$5,0))*$W28+INDEX('EUROSTAT EB TJ GWh'!$J$6:$CC$146,MATCH($T28,'EUROSTAT EB TJ GWh'!$I$6:$I$146,0),MATCH(BA$7,'EUROSTAT EB TJ GWh'!$J$5:$CC$5,0))*$U28</f>
        <v>0</v>
      </c>
      <c r="BB28">
        <f>INDEX('EUROSTAT EB TJ GWh'!$J$6:$CC$146,MATCH($V28,'EUROSTAT EB TJ GWh'!$I$6:$I$146,0),MATCH(BB$7,'EUROSTAT EB TJ GWh'!$J$5:$CC$5,0))*$W28+INDEX('EUROSTAT EB TJ GWh'!$J$6:$CC$146,MATCH($T28,'EUROSTAT EB TJ GWh'!$I$6:$I$146,0),MATCH(BB$7,'EUROSTAT EB TJ GWh'!$J$5:$CC$5,0))*$U28</f>
        <v>0</v>
      </c>
      <c r="BC28">
        <f>INDEX('EUROSTAT EB TJ GWh'!$J$6:$CC$146,MATCH($V28,'EUROSTAT EB TJ GWh'!$I$6:$I$146,0),MATCH(BC$7,'EUROSTAT EB TJ GWh'!$J$5:$CC$5,0))*$W28+INDEX('EUROSTAT EB TJ GWh'!$J$6:$CC$146,MATCH($T28,'EUROSTAT EB TJ GWh'!$I$6:$I$146,0),MATCH(BC$7,'EUROSTAT EB TJ GWh'!$J$5:$CC$5,0))*$U28</f>
        <v>0</v>
      </c>
      <c r="BD28">
        <f>INDEX('EUROSTAT EB TJ GWh'!$J$6:$CC$146,MATCH($V28,'EUROSTAT EB TJ GWh'!$I$6:$I$146,0),MATCH(BD$7,'EUROSTAT EB TJ GWh'!$J$5:$CC$5,0))*$W28+INDEX('EUROSTAT EB TJ GWh'!$J$6:$CC$146,MATCH($T28,'EUROSTAT EB TJ GWh'!$I$6:$I$146,0),MATCH(BD$7,'EUROSTAT EB TJ GWh'!$J$5:$CC$5,0))*$U28</f>
        <v>0</v>
      </c>
      <c r="BE28">
        <f>INDEX('EUROSTAT EB TJ GWh'!$J$6:$CC$146,MATCH($V28,'EUROSTAT EB TJ GWh'!$I$6:$I$146,0),MATCH(BE$7,'EUROSTAT EB TJ GWh'!$J$5:$CC$5,0))*$W28+INDEX('EUROSTAT EB TJ GWh'!$J$6:$CC$146,MATCH($T28,'EUROSTAT EB TJ GWh'!$I$6:$I$146,0),MATCH(BE$7,'EUROSTAT EB TJ GWh'!$J$5:$CC$5,0))*$U28</f>
        <v>0</v>
      </c>
      <c r="BF28">
        <f>INDEX('EUROSTAT EB TJ GWh'!$J$6:$CC$146,MATCH($V28,'EUROSTAT EB TJ GWh'!$I$6:$I$146,0),MATCH(BF$7,'EUROSTAT EB TJ GWh'!$J$5:$CC$5,0))*$W28+INDEX('EUROSTAT EB TJ GWh'!$J$6:$CC$146,MATCH($T28,'EUROSTAT EB TJ GWh'!$I$6:$I$146,0),MATCH(BF$7,'EUROSTAT EB TJ GWh'!$J$5:$CC$5,0))*$U28</f>
        <v>0</v>
      </c>
      <c r="BG28">
        <f>INDEX('EUROSTAT EB TJ GWh'!$J$6:$CC$146,MATCH($V28,'EUROSTAT EB TJ GWh'!$I$6:$I$146,0),MATCH(BG$7,'EUROSTAT EB TJ GWh'!$J$5:$CC$5,0))*$W28+INDEX('EUROSTAT EB TJ GWh'!$J$6:$CC$146,MATCH($T28,'EUROSTAT EB TJ GWh'!$I$6:$I$146,0),MATCH(BG$7,'EUROSTAT EB TJ GWh'!$J$5:$CC$5,0))*$U28</f>
        <v>0</v>
      </c>
      <c r="BH28">
        <f>INDEX('EUROSTAT EB TJ GWh'!$J$6:$CC$146,MATCH($V28,'EUROSTAT EB TJ GWh'!$I$6:$I$146,0),MATCH(BH$7,'EUROSTAT EB TJ GWh'!$J$5:$CC$5,0))*$W28+INDEX('EUROSTAT EB TJ GWh'!$J$6:$CC$146,MATCH($T28,'EUROSTAT EB TJ GWh'!$I$6:$I$146,0),MATCH(BH$7,'EUROSTAT EB TJ GWh'!$J$5:$CC$5,0))*$U28</f>
        <v>0</v>
      </c>
      <c r="BI28">
        <f>INDEX('EUROSTAT EB TJ GWh'!$J$6:$CC$146,MATCH($V28,'EUROSTAT EB TJ GWh'!$I$6:$I$146,0),MATCH(BI$7,'EUROSTAT EB TJ GWh'!$J$5:$CC$5,0))*$W28+INDEX('EUROSTAT EB TJ GWh'!$J$6:$CC$146,MATCH($T28,'EUROSTAT EB TJ GWh'!$I$6:$I$146,0),MATCH(BI$7,'EUROSTAT EB TJ GWh'!$J$5:$CC$5,0))*$U28</f>
        <v>0</v>
      </c>
      <c r="BJ28">
        <f>INDEX('EUROSTAT EB TJ GWh'!$J$6:$CC$146,MATCH($V28,'EUROSTAT EB TJ GWh'!$I$6:$I$146,0),MATCH(BJ$7,'EUROSTAT EB TJ GWh'!$J$5:$CC$5,0))*$W28+INDEX('EUROSTAT EB TJ GWh'!$J$6:$CC$146,MATCH($T28,'EUROSTAT EB TJ GWh'!$I$6:$I$146,0),MATCH(BJ$7,'EUROSTAT EB TJ GWh'!$J$5:$CC$5,0))*$U28</f>
        <v>0</v>
      </c>
      <c r="BK28">
        <f>INDEX('EUROSTAT EB TJ GWh'!$J$6:$CC$146,MATCH($V28,'EUROSTAT EB TJ GWh'!$I$6:$I$146,0),MATCH(BK$7,'EUROSTAT EB TJ GWh'!$J$5:$CC$5,0))*$W28+INDEX('EUROSTAT EB TJ GWh'!$J$6:$CC$146,MATCH($T28,'EUROSTAT EB TJ GWh'!$I$6:$I$146,0),MATCH(BK$7,'EUROSTAT EB TJ GWh'!$J$5:$CC$5,0))*$U28</f>
        <v>0</v>
      </c>
      <c r="BL28">
        <f>INDEX('EUROSTAT EB TJ GWh'!$J$6:$CC$146,MATCH($V28,'EUROSTAT EB TJ GWh'!$I$6:$I$146,0),MATCH(BL$7,'EUROSTAT EB TJ GWh'!$J$5:$CC$5,0))*$W28+INDEX('EUROSTAT EB TJ GWh'!$J$6:$CC$146,MATCH($T28,'EUROSTAT EB TJ GWh'!$I$6:$I$146,0),MATCH(BL$7,'EUROSTAT EB TJ GWh'!$J$5:$CC$5,0))*$U28</f>
        <v>0</v>
      </c>
      <c r="BM28">
        <f>INDEX('EUROSTAT EB TJ GWh'!$J$6:$CC$146,MATCH($V28,'EUROSTAT EB TJ GWh'!$I$6:$I$146,0),MATCH(BM$7,'EUROSTAT EB TJ GWh'!$J$5:$CC$5,0))*$W28+INDEX('EUROSTAT EB TJ GWh'!$J$6:$CC$146,MATCH($T28,'EUROSTAT EB TJ GWh'!$I$6:$I$146,0),MATCH(BM$7,'EUROSTAT EB TJ GWh'!$J$5:$CC$5,0))*$U28</f>
        <v>0</v>
      </c>
      <c r="BN28">
        <f>INDEX('EUROSTAT EB TJ GWh'!$J$6:$CC$146,MATCH($V28,'EUROSTAT EB TJ GWh'!$I$6:$I$146,0),MATCH(BN$7,'EUROSTAT EB TJ GWh'!$J$5:$CC$5,0))*$W28+INDEX('EUROSTAT EB TJ GWh'!$J$6:$CC$146,MATCH($T28,'EUROSTAT EB TJ GWh'!$I$6:$I$146,0),MATCH(BN$7,'EUROSTAT EB TJ GWh'!$J$5:$CC$5,0))*$U28</f>
        <v>0</v>
      </c>
      <c r="BO28">
        <f>INDEX('EUROSTAT EB TJ GWh'!$J$6:$CC$146,MATCH($V28,'EUROSTAT EB TJ GWh'!$I$6:$I$146,0),MATCH(BO$7,'EUROSTAT EB TJ GWh'!$J$5:$CC$5,0))*$W28+INDEX('EUROSTAT EB TJ GWh'!$J$6:$CC$146,MATCH($T28,'EUROSTAT EB TJ GWh'!$I$6:$I$146,0),MATCH(BO$7,'EUROSTAT EB TJ GWh'!$J$5:$CC$5,0))*$U28</f>
        <v>0</v>
      </c>
      <c r="BP28">
        <f>INDEX('EUROSTAT EB TJ GWh'!$J$6:$CC$146,MATCH($V28,'EUROSTAT EB TJ GWh'!$I$6:$I$146,0),MATCH(BP$7,'EUROSTAT EB TJ GWh'!$J$5:$CC$5,0))*$W28+INDEX('EUROSTAT EB TJ GWh'!$J$6:$CC$146,MATCH($T28,'EUROSTAT EB TJ GWh'!$I$6:$I$146,0),MATCH(BP$7,'EUROSTAT EB TJ GWh'!$J$5:$CC$5,0))*$U28</f>
        <v>0</v>
      </c>
      <c r="BQ28">
        <f>INDEX('EUROSTAT EB TJ GWh'!$J$6:$CC$146,MATCH($V28,'EUROSTAT EB TJ GWh'!$I$6:$I$146,0),MATCH(BQ$7,'EUROSTAT EB TJ GWh'!$J$5:$CC$5,0))*$W28+INDEX('EUROSTAT EB TJ GWh'!$J$6:$CC$146,MATCH($T28,'EUROSTAT EB TJ GWh'!$I$6:$I$146,0),MATCH(BQ$7,'EUROSTAT EB TJ GWh'!$J$5:$CC$5,0))*$U28</f>
        <v>0</v>
      </c>
      <c r="BR28">
        <f>INDEX('EUROSTAT EB TJ GWh'!$J$6:$CC$146,MATCH($V28,'EUROSTAT EB TJ GWh'!$I$6:$I$146,0),MATCH(BR$7,'EUROSTAT EB TJ GWh'!$J$5:$CC$5,0))*$W28+INDEX('EUROSTAT EB TJ GWh'!$J$6:$CC$146,MATCH($T28,'EUROSTAT EB TJ GWh'!$I$6:$I$146,0),MATCH(BR$7,'EUROSTAT EB TJ GWh'!$J$5:$CC$5,0))*$U28</f>
        <v>0</v>
      </c>
      <c r="BS28">
        <f>INDEX('EUROSTAT EB TJ GWh'!$J$6:$CC$146,MATCH($V28,'EUROSTAT EB TJ GWh'!$I$6:$I$146,0),MATCH(BS$7,'EUROSTAT EB TJ GWh'!$J$5:$CC$5,0))*$W28+INDEX('EUROSTAT EB TJ GWh'!$J$6:$CC$146,MATCH($T28,'EUROSTAT EB TJ GWh'!$I$6:$I$146,0),MATCH(BS$7,'EUROSTAT EB TJ GWh'!$J$5:$CC$5,0))*$U28+INDEX('EUROSTAT EB TJ GWh'!$J$6:$CC$146,MATCH($V28,'EUROSTAT EB TJ GWh'!$I$6:$I$146,0),MATCH(BS$6,'EUROSTAT EB TJ GWh'!$J$5:$CC$5,0))*$W28+INDEX('EUROSTAT EB TJ GWh'!$J$6:$CC$146,MATCH($T28,'EUROSTAT EB TJ GWh'!$I$6:$I$146,0),MATCH(BS$6,'EUROSTAT EB TJ GWh'!$J$5:$CC$5,0))*$U28</f>
        <v>0</v>
      </c>
      <c r="BT28">
        <f>INDEX('EUROSTAT EB TJ GWh'!$J$6:$CC$146,MATCH($V28,'EUROSTAT EB TJ GWh'!$I$6:$I$146,0),MATCH(BT$7,'EUROSTAT EB TJ GWh'!$J$5:$CC$5,0))*$W28+INDEX('EUROSTAT EB TJ GWh'!$J$6:$CC$146,MATCH($T28,'EUROSTAT EB TJ GWh'!$I$6:$I$146,0),MATCH(BT$7,'EUROSTAT EB TJ GWh'!$J$5:$CC$5,0))*$U28+INDEX('EUROSTAT EB TJ GWh'!$J$6:$CC$146,MATCH($V28,'EUROSTAT EB TJ GWh'!$I$6:$I$146,0),MATCH(BT$6,'EUROSTAT EB TJ GWh'!$J$5:$CC$5,0))*$W28+INDEX('EUROSTAT EB TJ GWh'!$J$6:$CC$146,MATCH($T28,'EUROSTAT EB TJ GWh'!$I$6:$I$146,0),MATCH(BT$6,'EUROSTAT EB TJ GWh'!$J$5:$CC$5,0))*$U28</f>
        <v>0</v>
      </c>
      <c r="BU28">
        <f>INDEX('EUROSTAT EB TJ GWh'!$J$6:$CC$146,MATCH($V28,'EUROSTAT EB TJ GWh'!$I$6:$I$146,0),MATCH(BU$7,'EUROSTAT EB TJ GWh'!$J$5:$CC$5,0))*$W28+INDEX('EUROSTAT EB TJ GWh'!$J$6:$CC$146,MATCH($T28,'EUROSTAT EB TJ GWh'!$I$6:$I$146,0),MATCH(BU$7,'EUROSTAT EB TJ GWh'!$J$5:$CC$5,0))*$U28</f>
        <v>0</v>
      </c>
      <c r="BV28">
        <v>0</v>
      </c>
      <c r="BW28">
        <f>INDEX('EUROSTAT EB TJ GWh'!$J$6:$CC$146,MATCH($V28,'EUROSTAT EB TJ GWh'!$I$6:$I$146,0),MATCH(BW$7,'EUROSTAT EB TJ GWh'!$J$5:$CC$5,0))*$W28+INDEX('EUROSTAT EB TJ GWh'!$J$6:$CC$146,MATCH($T28,'EUROSTAT EB TJ GWh'!$I$6:$I$146,0),MATCH(BW$7,'EUROSTAT EB TJ GWh'!$J$5:$CC$5,0))*$U28</f>
        <v>0</v>
      </c>
      <c r="BX28">
        <v>0</v>
      </c>
      <c r="BY28">
        <v>0</v>
      </c>
      <c r="BZ28">
        <f>INDEX('EUROSTAT EB TJ GWh'!$J$6:$CC$146,MATCH($V28,'EUROSTAT EB TJ GWh'!$I$6:$I$146,0),MATCH(BZ$7,'EUROSTAT EB TJ GWh'!$J$5:$CC$5,0))*$W28+INDEX('EUROSTAT EB TJ GWh'!$J$6:$CC$146,MATCH($T28,'EUROSTAT EB TJ GWh'!$I$6:$I$146,0),MATCH(BZ$7,'EUROSTAT EB TJ GWh'!$J$5:$CC$5,0))*$U28</f>
        <v>0</v>
      </c>
      <c r="CA28">
        <f>INDEX('EUROSTAT EB TJ GWh'!$J$6:$CC$146,MATCH($V28,'EUROSTAT EB TJ GWh'!$I$6:$I$146,0),MATCH(CA$7,'EUROSTAT EB TJ GWh'!$J$5:$CC$5,0))*$W28+INDEX('EUROSTAT EB TJ GWh'!$J$6:$CC$146,MATCH($T28,'EUROSTAT EB TJ GWh'!$I$6:$I$146,0),MATCH(CA$7,'EUROSTAT EB TJ GWh'!$J$5:$CC$5,0))*$U28</f>
        <v>0</v>
      </c>
      <c r="CB28">
        <f>INDEX('EUROSTAT EB TJ GWh'!$J$6:$CC$146,MATCH($V28,'EUROSTAT EB TJ GWh'!$I$6:$I$146,0),MATCH(CB$7,'EUROSTAT EB TJ GWh'!$J$5:$CC$5,0))*$W28+INDEX('EUROSTAT EB TJ GWh'!$J$6:$CC$146,MATCH($T28,'EUROSTAT EB TJ GWh'!$I$6:$I$146,0),MATCH(CB$7,'EUROSTAT EB TJ GWh'!$J$5:$CC$5,0))*$U28</f>
        <v>0</v>
      </c>
      <c r="CC28">
        <f>INDEX('EUROSTAT EB TJ GWh'!$J$6:$CC$146,MATCH($V28,'EUROSTAT EB TJ GWh'!$I$6:$I$146,0),MATCH(CC$7,'EUROSTAT EB TJ GWh'!$J$5:$CC$5,0))*$W28+INDEX('EUROSTAT EB TJ GWh'!$J$6:$CC$146,MATCH($T28,'EUROSTAT EB TJ GWh'!$I$6:$I$146,0),MATCH(CC$7,'EUROSTAT EB TJ GWh'!$J$5:$CC$5,0))*$U28</f>
        <v>0</v>
      </c>
      <c r="CD28">
        <f>INDEX('EUROSTAT EB TJ GWh'!$J$6:$CC$146,MATCH($V28,'EUROSTAT EB TJ GWh'!$I$6:$I$146,0),MATCH(CD$7,'EUROSTAT EB TJ GWh'!$J$5:$CC$5,0))*$W28+INDEX('EUROSTAT EB TJ GWh'!$J$6:$CC$146,MATCH($T28,'EUROSTAT EB TJ GWh'!$I$6:$I$146,0),MATCH(CD$7,'EUROSTAT EB TJ GWh'!$J$5:$CC$5,0))*$U28</f>
        <v>0</v>
      </c>
      <c r="CE28">
        <f>INDEX('EUROSTAT EB TJ GWh'!$J$6:$CC$146,MATCH($V28,'EUROSTAT EB TJ GWh'!$I$6:$I$146,0),MATCH(CE$7,'EUROSTAT EB TJ GWh'!$J$5:$CC$5,0))*$W28+INDEX('EUROSTAT EB TJ GWh'!$J$6:$CC$146,MATCH($T28,'EUROSTAT EB TJ GWh'!$I$6:$I$146,0),MATCH(CE$7,'EUROSTAT EB TJ GWh'!$J$5:$CC$5,0))*$U28</f>
        <v>0</v>
      </c>
      <c r="CF28">
        <f>INDEX('EUROSTAT EB TJ GWh'!$J$6:$CC$146,MATCH($V28,'EUROSTAT EB TJ GWh'!$I$6:$I$146,0),MATCH(CF$7,'EUROSTAT EB TJ GWh'!$J$5:$CC$5,0))*$W28+INDEX('EUROSTAT EB TJ GWh'!$J$6:$CC$146,MATCH($T28,'EUROSTAT EB TJ GWh'!$I$6:$I$146,0),MATCH(CF$7,'EUROSTAT EB TJ GWh'!$J$5:$CC$5,0))*$U28</f>
        <v>0</v>
      </c>
      <c r="CG28">
        <v>0</v>
      </c>
      <c r="CH28">
        <f>INDEX('EUROSTAT EB TJ GWh'!$J$6:$CC$146,MATCH($V28,'EUROSTAT EB TJ GWh'!$I$6:$I$146,0),MATCH(CH$7,'EUROSTAT EB TJ GWh'!$J$5:$CC$5,0))*$W28+INDEX('EUROSTAT EB TJ GWh'!$J$6:$CC$146,MATCH($T28,'EUROSTAT EB TJ GWh'!$I$6:$I$146,0),MATCH(CH$7,'EUROSTAT EB TJ GWh'!$J$5:$CC$5,0))*$U28</f>
        <v>2211.384024</v>
      </c>
      <c r="CI28">
        <f>INDEX('EUROSTAT EB TJ GWh'!$J$6:$CC$146,MATCH($V28,'EUROSTAT EB TJ GWh'!$I$6:$I$146,0),MATCH(CI$7,'EUROSTAT EB TJ GWh'!$J$5:$CC$5,0))*$W28+INDEX('EUROSTAT EB TJ GWh'!$J$6:$CC$146,MATCH($T28,'EUROSTAT EB TJ GWh'!$I$6:$I$146,0),MATCH(CI$7,'EUROSTAT EB TJ GWh'!$J$5:$CC$5,0))*$U28</f>
        <v>3028.3543079999999</v>
      </c>
      <c r="CJ28">
        <f>INDEX('EUROSTAT EB TJ GWh'!$J$6:$CC$146,MATCH($V28,'EUROSTAT EB TJ GWh'!$I$6:$I$146,0),MATCH(CJ$7,'EUROSTAT EB TJ GWh'!$J$5:$CC$5,0))*$W28+INDEX('EUROSTAT EB TJ GWh'!$J$6:$CC$146,MATCH($T28,'EUROSTAT EB TJ GWh'!$I$6:$I$146,0),MATCH(CJ$7,'EUROSTAT EB TJ GWh'!$J$5:$CC$5,0))*$U28</f>
        <v>5239.6964640000006</v>
      </c>
      <c r="CK28">
        <f t="shared" si="0"/>
        <v>0</v>
      </c>
      <c r="CL28" s="316" t="s">
        <v>493</v>
      </c>
      <c r="CM28" s="364">
        <f t="shared" si="1"/>
        <v>4.18679999993401E-2</v>
      </c>
      <c r="CN28" s="293">
        <f>INDEX('EUROSTAT EB TJ GWh'!$J$6:$CC$146,MATCH($V28,'EUROSTAT EB TJ GWh'!$I$6:$I$146,0),MATCH(CN$7,'EUROSTAT EB TJ GWh'!$J$5:$CC$5,0))*$W28+INDEX('EUROSTAT EB TJ GWh'!$J$6:$CC$146,MATCH($T28,'EUROSTAT EB TJ GWh'!$I$6:$I$146,0),MATCH(CN$7,'EUROSTAT EB TJ GWh'!$J$5:$CC$5,0))*$U28</f>
        <v>0</v>
      </c>
      <c r="CO28" s="293">
        <f t="shared" si="2"/>
        <v>4.18679999993401E-2</v>
      </c>
    </row>
    <row r="29" spans="1:93" x14ac:dyDescent="0.2">
      <c r="A29" t="s">
        <v>202</v>
      </c>
      <c r="B29" s="321"/>
      <c r="C29" s="321" t="s">
        <v>493</v>
      </c>
      <c r="D29" s="338"/>
      <c r="E29" s="345"/>
      <c r="F29" s="338"/>
      <c r="G29" s="345"/>
      <c r="H29" s="338"/>
      <c r="I29" s="345"/>
      <c r="J29" s="338"/>
      <c r="K29" s="345"/>
      <c r="L29" s="338"/>
      <c r="M29" s="345"/>
      <c r="N29" s="338"/>
      <c r="O29" s="345"/>
      <c r="P29" s="338"/>
      <c r="Q29" s="345"/>
      <c r="R29" s="338"/>
      <c r="S29" s="345"/>
      <c r="T29" s="342" t="s">
        <v>509</v>
      </c>
      <c r="U29" s="340">
        <v>-1</v>
      </c>
      <c r="V29" s="342" t="s">
        <v>538</v>
      </c>
      <c r="W29" s="340">
        <v>1</v>
      </c>
      <c r="X29" s="316" t="s">
        <v>493</v>
      </c>
      <c r="Y29" t="s">
        <v>619</v>
      </c>
      <c r="Z29" t="s">
        <v>619</v>
      </c>
      <c r="AA29">
        <f>INDEX('EUROSTAT EB TJ GWh'!$J$6:$CC$146,MATCH($V29,'EUROSTAT EB TJ GWh'!$I$6:$I$146,0),MATCH(AA$7,'EUROSTAT EB TJ GWh'!$J$5:$CC$5,0))*$W29+INDEX('EUROSTAT EB TJ GWh'!$J$6:$CC$146,MATCH($T29,'EUROSTAT EB TJ GWh'!$I$6:$I$146,0),MATCH(AA$7,'EUROSTAT EB TJ GWh'!$J$5:$CC$5,0))*$U29</f>
        <v>0</v>
      </c>
      <c r="AB29">
        <f>INDEX('EUROSTAT EB TJ GWh'!$J$6:$CC$146,MATCH($V29,'EUROSTAT EB TJ GWh'!$I$6:$I$146,0),MATCH(AB$7,'EUROSTAT EB TJ GWh'!$J$5:$CC$5,0))*$W29+INDEX('EUROSTAT EB TJ GWh'!$J$6:$CC$146,MATCH($T29,'EUROSTAT EB TJ GWh'!$I$6:$I$146,0),MATCH(AB$7,'EUROSTAT EB TJ GWh'!$J$5:$CC$5,0))*$U29</f>
        <v>-42680.113596000003</v>
      </c>
      <c r="AC29">
        <f>INDEX('EUROSTAT EB TJ GWh'!$J$6:$CC$146,MATCH($V29,'EUROSTAT EB TJ GWh'!$I$6:$I$146,0),MATCH(AC$7,'EUROSTAT EB TJ GWh'!$J$5:$CC$5,0))*$W29+INDEX('EUROSTAT EB TJ GWh'!$J$6:$CC$146,MATCH($T29,'EUROSTAT EB TJ GWh'!$I$6:$I$146,0),MATCH(AC$7,'EUROSTAT EB TJ GWh'!$J$5:$CC$5,0))*$U29</f>
        <v>0</v>
      </c>
      <c r="AD29">
        <f>INDEX('EUROSTAT EB TJ GWh'!$J$6:$CC$146,MATCH($V29,'EUROSTAT EB TJ GWh'!$I$6:$I$146,0),MATCH(AD$7,'EUROSTAT EB TJ GWh'!$J$5:$CC$5,0))*$W29+INDEX('EUROSTAT EB TJ GWh'!$J$6:$CC$146,MATCH($T29,'EUROSTAT EB TJ GWh'!$I$6:$I$146,0),MATCH(AD$7,'EUROSTAT EB TJ GWh'!$J$5:$CC$5,0))*$U29</f>
        <v>0</v>
      </c>
      <c r="AE29">
        <f>INDEX('EUROSTAT EB TJ GWh'!$J$6:$CC$146,MATCH($V29,'EUROSTAT EB TJ GWh'!$I$6:$I$146,0),MATCH(AE$7,'EUROSTAT EB TJ GWh'!$J$5:$CC$5,0))*$W29+INDEX('EUROSTAT EB TJ GWh'!$J$6:$CC$146,MATCH($T29,'EUROSTAT EB TJ GWh'!$I$6:$I$146,0),MATCH(AE$7,'EUROSTAT EB TJ GWh'!$J$5:$CC$5,0))*$U29</f>
        <v>0</v>
      </c>
      <c r="AF29">
        <f>INDEX('EUROSTAT EB TJ GWh'!$J$6:$CC$146,MATCH($V29,'EUROSTAT EB TJ GWh'!$I$6:$I$146,0),MATCH(AF$7,'EUROSTAT EB TJ GWh'!$J$5:$CC$5,0))*$W29+INDEX('EUROSTAT EB TJ GWh'!$J$6:$CC$146,MATCH($T29,'EUROSTAT EB TJ GWh'!$I$6:$I$146,0),MATCH(AF$7,'EUROSTAT EB TJ GWh'!$J$5:$CC$5,0))*$U29</f>
        <v>0</v>
      </c>
      <c r="AG29">
        <f>INDEX('EUROSTAT EB TJ GWh'!$J$6:$CC$146,MATCH($V29,'EUROSTAT EB TJ GWh'!$I$6:$I$146,0),MATCH(AG$7,'EUROSTAT EB TJ GWh'!$J$5:$CC$5,0))*$W29+INDEX('EUROSTAT EB TJ GWh'!$J$6:$CC$146,MATCH($T29,'EUROSTAT EB TJ GWh'!$I$6:$I$146,0),MATCH(AG$7,'EUROSTAT EB TJ GWh'!$J$5:$CC$5,0))*$U29</f>
        <v>-53846.937216000006</v>
      </c>
      <c r="AH29">
        <f>INDEX('EUROSTAT EB TJ GWh'!$J$6:$CC$146,MATCH($V29,'EUROSTAT EB TJ GWh'!$I$6:$I$146,0),MATCH(AH$7,'EUROSTAT EB TJ GWh'!$J$5:$CC$5,0))*$W29+INDEX('EUROSTAT EB TJ GWh'!$J$6:$CC$146,MATCH($T29,'EUROSTAT EB TJ GWh'!$I$6:$I$146,0),MATCH(AH$7,'EUROSTAT EB TJ GWh'!$J$5:$CC$5,0))*$U29</f>
        <v>0</v>
      </c>
      <c r="AI29">
        <f>INDEX('EUROSTAT EB TJ GWh'!$J$6:$CC$146,MATCH($V29,'EUROSTAT EB TJ GWh'!$I$6:$I$146,0),MATCH(AI$7,'EUROSTAT EB TJ GWh'!$J$5:$CC$5,0))*$W29+INDEX('EUROSTAT EB TJ GWh'!$J$6:$CC$146,MATCH($T29,'EUROSTAT EB TJ GWh'!$I$6:$I$146,0),MATCH(AI$7,'EUROSTAT EB TJ GWh'!$J$5:$CC$5,0))*$U29</f>
        <v>0</v>
      </c>
      <c r="AJ29">
        <f>INDEX('EUROSTAT EB TJ GWh'!$J$6:$CC$146,MATCH($V29,'EUROSTAT EB TJ GWh'!$I$6:$I$146,0),MATCH(AJ$7,'EUROSTAT EB TJ GWh'!$J$5:$CC$5,0))*$W29+INDEX('EUROSTAT EB TJ GWh'!$J$6:$CC$146,MATCH($T29,'EUROSTAT EB TJ GWh'!$I$6:$I$146,0),MATCH(AJ$7,'EUROSTAT EB TJ GWh'!$J$5:$CC$5,0))*$U29</f>
        <v>0</v>
      </c>
      <c r="AK29">
        <f>INDEX('EUROSTAT EB TJ GWh'!$J$6:$CC$146,MATCH($V29,'EUROSTAT EB TJ GWh'!$I$6:$I$146,0),MATCH(AK$7,'EUROSTAT EB TJ GWh'!$J$5:$CC$5,0))*$W29+INDEX('EUROSTAT EB TJ GWh'!$J$6:$CC$146,MATCH($T29,'EUROSTAT EB TJ GWh'!$I$6:$I$146,0),MATCH(AK$7,'EUROSTAT EB TJ GWh'!$J$5:$CC$5,0))*$U29</f>
        <v>0</v>
      </c>
      <c r="AL29">
        <f>INDEX('EUROSTAT EB TJ GWh'!$J$6:$CC$146,MATCH($V29,'EUROSTAT EB TJ GWh'!$I$6:$I$146,0),MATCH(AL$7,'EUROSTAT EB TJ GWh'!$J$5:$CC$5,0))*$W29+INDEX('EUROSTAT EB TJ GWh'!$J$6:$CC$146,MATCH($T29,'EUROSTAT EB TJ GWh'!$I$6:$I$146,0),MATCH(AL$7,'EUROSTAT EB TJ GWh'!$J$5:$CC$5,0))*$U29</f>
        <v>0</v>
      </c>
      <c r="AM29">
        <f>INDEX('EUROSTAT EB TJ GWh'!$J$6:$CC$146,MATCH($V29,'EUROSTAT EB TJ GWh'!$I$6:$I$146,0),MATCH(AM$7,'EUROSTAT EB TJ GWh'!$J$5:$CC$5,0))*$W29+INDEX('EUROSTAT EB TJ GWh'!$J$6:$CC$146,MATCH($T29,'EUROSTAT EB TJ GWh'!$I$6:$I$146,0),MATCH(AM$7,'EUROSTAT EB TJ GWh'!$J$5:$CC$5,0))*$U29</f>
        <v>34061.543928000006</v>
      </c>
      <c r="AN29">
        <f>INDEX('EUROSTAT EB TJ GWh'!$J$6:$CC$146,MATCH($V29,'EUROSTAT EB TJ GWh'!$I$6:$I$146,0),MATCH(AN$7,'EUROSTAT EB TJ GWh'!$J$5:$CC$5,0))*$W29+INDEX('EUROSTAT EB TJ GWh'!$J$6:$CC$146,MATCH($T29,'EUROSTAT EB TJ GWh'!$I$6:$I$146,0),MATCH(AN$7,'EUROSTAT EB TJ GWh'!$J$5:$CC$5,0))*$U29</f>
        <v>0</v>
      </c>
      <c r="AO29">
        <f>INDEX('EUROSTAT EB TJ GWh'!$J$6:$CC$146,MATCH($V29,'EUROSTAT EB TJ GWh'!$I$6:$I$146,0),MATCH(AO$7,'EUROSTAT EB TJ GWh'!$J$5:$CC$5,0))*$W29+INDEX('EUROSTAT EB TJ GWh'!$J$6:$CC$146,MATCH($T29,'EUROSTAT EB TJ GWh'!$I$6:$I$146,0),MATCH(AO$7,'EUROSTAT EB TJ GWh'!$J$5:$CC$5,0))*$U29</f>
        <v>0</v>
      </c>
      <c r="AP29">
        <f>INDEX('EUROSTAT EB TJ GWh'!$J$6:$CC$146,MATCH($V29,'EUROSTAT EB TJ GWh'!$I$6:$I$146,0),MATCH(AP$7,'EUROSTAT EB TJ GWh'!$J$5:$CC$5,0))*$W29+INDEX('EUROSTAT EB TJ GWh'!$J$6:$CC$146,MATCH($T29,'EUROSTAT EB TJ GWh'!$I$6:$I$146,0),MATCH(AP$7,'EUROSTAT EB TJ GWh'!$J$5:$CC$5,0))*$U29</f>
        <v>0</v>
      </c>
      <c r="AQ29" t="s">
        <v>619</v>
      </c>
      <c r="AR29">
        <f>INDEX('EUROSTAT EB TJ GWh'!$J$6:$CC$146,MATCH($V29,'EUROSTAT EB TJ GWh'!$I$6:$I$146,0),MATCH(AR$7,'EUROSTAT EB TJ GWh'!$J$5:$CC$5,0))*$W29+INDEX('EUROSTAT EB TJ GWh'!$J$6:$CC$146,MATCH($T29,'EUROSTAT EB TJ GWh'!$I$6:$I$146,0),MATCH(AR$7,'EUROSTAT EB TJ GWh'!$J$5:$CC$5,0))*$U29</f>
        <v>0</v>
      </c>
      <c r="AS29">
        <f>INDEX('EUROSTAT EB TJ GWh'!$J$6:$CC$146,MATCH($V29,'EUROSTAT EB TJ GWh'!$I$6:$I$146,0),MATCH(AS$7,'EUROSTAT EB TJ GWh'!$J$5:$CC$5,0))*$W29+INDEX('EUROSTAT EB TJ GWh'!$J$6:$CC$146,MATCH($T29,'EUROSTAT EB TJ GWh'!$I$6:$I$146,0),MATCH(AS$7,'EUROSTAT EB TJ GWh'!$J$5:$CC$5,0))*$U29</f>
        <v>0</v>
      </c>
      <c r="AT29">
        <f>INDEX('EUROSTAT EB TJ GWh'!$J$6:$CC$146,MATCH($V29,'EUROSTAT EB TJ GWh'!$I$6:$I$146,0),MATCH(AT$7,'EUROSTAT EB TJ GWh'!$J$5:$CC$5,0))*$W29+INDEX('EUROSTAT EB TJ GWh'!$J$6:$CC$146,MATCH($T29,'EUROSTAT EB TJ GWh'!$I$6:$I$146,0),MATCH(AT$7,'EUROSTAT EB TJ GWh'!$J$5:$CC$5,0))*$U29</f>
        <v>0</v>
      </c>
      <c r="AU29">
        <f>INDEX('EUROSTAT EB TJ GWh'!$J$6:$CC$146,MATCH($V29,'EUROSTAT EB TJ GWh'!$I$6:$I$146,0),MATCH(AU$7,'EUROSTAT EB TJ GWh'!$J$5:$CC$5,0))*$W29+INDEX('EUROSTAT EB TJ GWh'!$J$6:$CC$146,MATCH($T29,'EUROSTAT EB TJ GWh'!$I$6:$I$146,0),MATCH(AU$7,'EUROSTAT EB TJ GWh'!$J$5:$CC$5,0))*$U29</f>
        <v>0</v>
      </c>
      <c r="AV29">
        <f>INDEX('EUROSTAT EB TJ GWh'!$J$6:$CC$146,MATCH($V29,'EUROSTAT EB TJ GWh'!$I$6:$I$146,0),MATCH(AV$7,'EUROSTAT EB TJ GWh'!$J$5:$CC$5,0))*$W29+INDEX('EUROSTAT EB TJ GWh'!$J$6:$CC$146,MATCH($T29,'EUROSTAT EB TJ GWh'!$I$6:$I$146,0),MATCH(AV$7,'EUROSTAT EB TJ GWh'!$J$5:$CC$5,0))*$U29</f>
        <v>0</v>
      </c>
      <c r="AW29">
        <f>INDEX('EUROSTAT EB TJ GWh'!$J$6:$CC$146,MATCH($V29,'EUROSTAT EB TJ GWh'!$I$6:$I$146,0),MATCH(AW$7,'EUROSTAT EB TJ GWh'!$J$5:$CC$5,0))*$W29+INDEX('EUROSTAT EB TJ GWh'!$J$6:$CC$146,MATCH($T29,'EUROSTAT EB TJ GWh'!$I$6:$I$146,0),MATCH(AW$7,'EUROSTAT EB TJ GWh'!$J$5:$CC$5,0))*$U29</f>
        <v>0</v>
      </c>
      <c r="AX29">
        <f>INDEX('EUROSTAT EB TJ GWh'!$J$6:$CC$146,MATCH($V29,'EUROSTAT EB TJ GWh'!$I$6:$I$146,0),MATCH(AX$7,'EUROSTAT EB TJ GWh'!$J$5:$CC$5,0))*$W29+INDEX('EUROSTAT EB TJ GWh'!$J$6:$CC$146,MATCH($T29,'EUROSTAT EB TJ GWh'!$I$6:$I$146,0),MATCH(AX$7,'EUROSTAT EB TJ GWh'!$J$5:$CC$5,0))*$U29</f>
        <v>0</v>
      </c>
      <c r="AY29">
        <f>INDEX('EUROSTAT EB TJ GWh'!$J$6:$CC$146,MATCH($V29,'EUROSTAT EB TJ GWh'!$I$6:$I$146,0),MATCH(AY$7,'EUROSTAT EB TJ GWh'!$J$5:$CC$5,0))*$W29+INDEX('EUROSTAT EB TJ GWh'!$J$6:$CC$146,MATCH($T29,'EUROSTAT EB TJ GWh'!$I$6:$I$146,0),MATCH(AY$7,'EUROSTAT EB TJ GWh'!$J$5:$CC$5,0))*$U29</f>
        <v>0</v>
      </c>
      <c r="AZ29">
        <f>INDEX('EUROSTAT EB TJ GWh'!$J$6:$CC$146,MATCH($V29,'EUROSTAT EB TJ GWh'!$I$6:$I$146,0),MATCH(AZ$7,'EUROSTAT EB TJ GWh'!$J$5:$CC$5,0))*$W29+INDEX('EUROSTAT EB TJ GWh'!$J$6:$CC$146,MATCH($T29,'EUROSTAT EB TJ GWh'!$I$6:$I$146,0),MATCH(AZ$7,'EUROSTAT EB TJ GWh'!$J$5:$CC$5,0))*$U29</f>
        <v>0</v>
      </c>
      <c r="BA29">
        <f>INDEX('EUROSTAT EB TJ GWh'!$J$6:$CC$146,MATCH($V29,'EUROSTAT EB TJ GWh'!$I$6:$I$146,0),MATCH(BA$7,'EUROSTAT EB TJ GWh'!$J$5:$CC$5,0))*$W29+INDEX('EUROSTAT EB TJ GWh'!$J$6:$CC$146,MATCH($T29,'EUROSTAT EB TJ GWh'!$I$6:$I$146,0),MATCH(BA$7,'EUROSTAT EB TJ GWh'!$J$5:$CC$5,0))*$U29</f>
        <v>0</v>
      </c>
      <c r="BB29">
        <f>INDEX('EUROSTAT EB TJ GWh'!$J$6:$CC$146,MATCH($V29,'EUROSTAT EB TJ GWh'!$I$6:$I$146,0),MATCH(BB$7,'EUROSTAT EB TJ GWh'!$J$5:$CC$5,0))*$W29+INDEX('EUROSTAT EB TJ GWh'!$J$6:$CC$146,MATCH($T29,'EUROSTAT EB TJ GWh'!$I$6:$I$146,0),MATCH(BB$7,'EUROSTAT EB TJ GWh'!$J$5:$CC$5,0))*$U29</f>
        <v>0</v>
      </c>
      <c r="BC29">
        <f>INDEX('EUROSTAT EB TJ GWh'!$J$6:$CC$146,MATCH($V29,'EUROSTAT EB TJ GWh'!$I$6:$I$146,0),MATCH(BC$7,'EUROSTAT EB TJ GWh'!$J$5:$CC$5,0))*$W29+INDEX('EUROSTAT EB TJ GWh'!$J$6:$CC$146,MATCH($T29,'EUROSTAT EB TJ GWh'!$I$6:$I$146,0),MATCH(BC$7,'EUROSTAT EB TJ GWh'!$J$5:$CC$5,0))*$U29</f>
        <v>0</v>
      </c>
      <c r="BD29">
        <f>INDEX('EUROSTAT EB TJ GWh'!$J$6:$CC$146,MATCH($V29,'EUROSTAT EB TJ GWh'!$I$6:$I$146,0),MATCH(BD$7,'EUROSTAT EB TJ GWh'!$J$5:$CC$5,0))*$W29+INDEX('EUROSTAT EB TJ GWh'!$J$6:$CC$146,MATCH($T29,'EUROSTAT EB TJ GWh'!$I$6:$I$146,0),MATCH(BD$7,'EUROSTAT EB TJ GWh'!$J$5:$CC$5,0))*$U29</f>
        <v>0</v>
      </c>
      <c r="BE29">
        <f>INDEX('EUROSTAT EB TJ GWh'!$J$6:$CC$146,MATCH($V29,'EUROSTAT EB TJ GWh'!$I$6:$I$146,0),MATCH(BE$7,'EUROSTAT EB TJ GWh'!$J$5:$CC$5,0))*$W29+INDEX('EUROSTAT EB TJ GWh'!$J$6:$CC$146,MATCH($T29,'EUROSTAT EB TJ GWh'!$I$6:$I$146,0),MATCH(BE$7,'EUROSTAT EB TJ GWh'!$J$5:$CC$5,0))*$U29</f>
        <v>0</v>
      </c>
      <c r="BF29">
        <f>INDEX('EUROSTAT EB TJ GWh'!$J$6:$CC$146,MATCH($V29,'EUROSTAT EB TJ GWh'!$I$6:$I$146,0),MATCH(BF$7,'EUROSTAT EB TJ GWh'!$J$5:$CC$5,0))*$W29+INDEX('EUROSTAT EB TJ GWh'!$J$6:$CC$146,MATCH($T29,'EUROSTAT EB TJ GWh'!$I$6:$I$146,0),MATCH(BF$7,'EUROSTAT EB TJ GWh'!$J$5:$CC$5,0))*$U29</f>
        <v>0</v>
      </c>
      <c r="BG29">
        <f>INDEX('EUROSTAT EB TJ GWh'!$J$6:$CC$146,MATCH($V29,'EUROSTAT EB TJ GWh'!$I$6:$I$146,0),MATCH(BG$7,'EUROSTAT EB TJ GWh'!$J$5:$CC$5,0))*$W29+INDEX('EUROSTAT EB TJ GWh'!$J$6:$CC$146,MATCH($T29,'EUROSTAT EB TJ GWh'!$I$6:$I$146,0),MATCH(BG$7,'EUROSTAT EB TJ GWh'!$J$5:$CC$5,0))*$U29</f>
        <v>0</v>
      </c>
      <c r="BH29">
        <f>INDEX('EUROSTAT EB TJ GWh'!$J$6:$CC$146,MATCH($V29,'EUROSTAT EB TJ GWh'!$I$6:$I$146,0),MATCH(BH$7,'EUROSTAT EB TJ GWh'!$J$5:$CC$5,0))*$W29+INDEX('EUROSTAT EB TJ GWh'!$J$6:$CC$146,MATCH($T29,'EUROSTAT EB TJ GWh'!$I$6:$I$146,0),MATCH(BH$7,'EUROSTAT EB TJ GWh'!$J$5:$CC$5,0))*$U29</f>
        <v>0</v>
      </c>
      <c r="BI29">
        <f>INDEX('EUROSTAT EB TJ GWh'!$J$6:$CC$146,MATCH($V29,'EUROSTAT EB TJ GWh'!$I$6:$I$146,0),MATCH(BI$7,'EUROSTAT EB TJ GWh'!$J$5:$CC$5,0))*$W29+INDEX('EUROSTAT EB TJ GWh'!$J$6:$CC$146,MATCH($T29,'EUROSTAT EB TJ GWh'!$I$6:$I$146,0),MATCH(BI$7,'EUROSTAT EB TJ GWh'!$J$5:$CC$5,0))*$U29</f>
        <v>0</v>
      </c>
      <c r="BJ29">
        <f>INDEX('EUROSTAT EB TJ GWh'!$J$6:$CC$146,MATCH($V29,'EUROSTAT EB TJ GWh'!$I$6:$I$146,0),MATCH(BJ$7,'EUROSTAT EB TJ GWh'!$J$5:$CC$5,0))*$W29+INDEX('EUROSTAT EB TJ GWh'!$J$6:$CC$146,MATCH($T29,'EUROSTAT EB TJ GWh'!$I$6:$I$146,0),MATCH(BJ$7,'EUROSTAT EB TJ GWh'!$J$5:$CC$5,0))*$U29</f>
        <v>0</v>
      </c>
      <c r="BK29">
        <f>INDEX('EUROSTAT EB TJ GWh'!$J$6:$CC$146,MATCH($V29,'EUROSTAT EB TJ GWh'!$I$6:$I$146,0),MATCH(BK$7,'EUROSTAT EB TJ GWh'!$J$5:$CC$5,0))*$W29+INDEX('EUROSTAT EB TJ GWh'!$J$6:$CC$146,MATCH($T29,'EUROSTAT EB TJ GWh'!$I$6:$I$146,0),MATCH(BK$7,'EUROSTAT EB TJ GWh'!$J$5:$CC$5,0))*$U29</f>
        <v>0</v>
      </c>
      <c r="BL29">
        <f>INDEX('EUROSTAT EB TJ GWh'!$J$6:$CC$146,MATCH($V29,'EUROSTAT EB TJ GWh'!$I$6:$I$146,0),MATCH(BL$7,'EUROSTAT EB TJ GWh'!$J$5:$CC$5,0))*$W29+INDEX('EUROSTAT EB TJ GWh'!$J$6:$CC$146,MATCH($T29,'EUROSTAT EB TJ GWh'!$I$6:$I$146,0),MATCH(BL$7,'EUROSTAT EB TJ GWh'!$J$5:$CC$5,0))*$U29</f>
        <v>0</v>
      </c>
      <c r="BM29">
        <f>INDEX('EUROSTAT EB TJ GWh'!$J$6:$CC$146,MATCH($V29,'EUROSTAT EB TJ GWh'!$I$6:$I$146,0),MATCH(BM$7,'EUROSTAT EB TJ GWh'!$J$5:$CC$5,0))*$W29+INDEX('EUROSTAT EB TJ GWh'!$J$6:$CC$146,MATCH($T29,'EUROSTAT EB TJ GWh'!$I$6:$I$146,0),MATCH(BM$7,'EUROSTAT EB TJ GWh'!$J$5:$CC$5,0))*$U29</f>
        <v>0</v>
      </c>
      <c r="BN29">
        <f>INDEX('EUROSTAT EB TJ GWh'!$J$6:$CC$146,MATCH($V29,'EUROSTAT EB TJ GWh'!$I$6:$I$146,0),MATCH(BN$7,'EUROSTAT EB TJ GWh'!$J$5:$CC$5,0))*$W29+INDEX('EUROSTAT EB TJ GWh'!$J$6:$CC$146,MATCH($T29,'EUROSTAT EB TJ GWh'!$I$6:$I$146,0),MATCH(BN$7,'EUROSTAT EB TJ GWh'!$J$5:$CC$5,0))*$U29</f>
        <v>0</v>
      </c>
      <c r="BO29">
        <f>INDEX('EUROSTAT EB TJ GWh'!$J$6:$CC$146,MATCH($V29,'EUROSTAT EB TJ GWh'!$I$6:$I$146,0),MATCH(BO$7,'EUROSTAT EB TJ GWh'!$J$5:$CC$5,0))*$W29+INDEX('EUROSTAT EB TJ GWh'!$J$6:$CC$146,MATCH($T29,'EUROSTAT EB TJ GWh'!$I$6:$I$146,0),MATCH(BO$7,'EUROSTAT EB TJ GWh'!$J$5:$CC$5,0))*$U29</f>
        <v>0</v>
      </c>
      <c r="BP29">
        <f>INDEX('EUROSTAT EB TJ GWh'!$J$6:$CC$146,MATCH($V29,'EUROSTAT EB TJ GWh'!$I$6:$I$146,0),MATCH(BP$7,'EUROSTAT EB TJ GWh'!$J$5:$CC$5,0))*$W29+INDEX('EUROSTAT EB TJ GWh'!$J$6:$CC$146,MATCH($T29,'EUROSTAT EB TJ GWh'!$I$6:$I$146,0),MATCH(BP$7,'EUROSTAT EB TJ GWh'!$J$5:$CC$5,0))*$U29</f>
        <v>0</v>
      </c>
      <c r="BQ29">
        <f>INDEX('EUROSTAT EB TJ GWh'!$J$6:$CC$146,MATCH($V29,'EUROSTAT EB TJ GWh'!$I$6:$I$146,0),MATCH(BQ$7,'EUROSTAT EB TJ GWh'!$J$5:$CC$5,0))*$W29+INDEX('EUROSTAT EB TJ GWh'!$J$6:$CC$146,MATCH($T29,'EUROSTAT EB TJ GWh'!$I$6:$I$146,0),MATCH(BQ$7,'EUROSTAT EB TJ GWh'!$J$5:$CC$5,0))*$U29</f>
        <v>0</v>
      </c>
      <c r="BR29">
        <f>INDEX('EUROSTAT EB TJ GWh'!$J$6:$CC$146,MATCH($V29,'EUROSTAT EB TJ GWh'!$I$6:$I$146,0),MATCH(BR$7,'EUROSTAT EB TJ GWh'!$J$5:$CC$5,0))*$W29+INDEX('EUROSTAT EB TJ GWh'!$J$6:$CC$146,MATCH($T29,'EUROSTAT EB TJ GWh'!$I$6:$I$146,0),MATCH(BR$7,'EUROSTAT EB TJ GWh'!$J$5:$CC$5,0))*$U29</f>
        <v>0</v>
      </c>
      <c r="BS29">
        <f>INDEX('EUROSTAT EB TJ GWh'!$J$6:$CC$146,MATCH($V29,'EUROSTAT EB TJ GWh'!$I$6:$I$146,0),MATCH(BS$7,'EUROSTAT EB TJ GWh'!$J$5:$CC$5,0))*$W29+INDEX('EUROSTAT EB TJ GWh'!$J$6:$CC$146,MATCH($T29,'EUROSTAT EB TJ GWh'!$I$6:$I$146,0),MATCH(BS$7,'EUROSTAT EB TJ GWh'!$J$5:$CC$5,0))*$U29+INDEX('EUROSTAT EB TJ GWh'!$J$6:$CC$146,MATCH($V29,'EUROSTAT EB TJ GWh'!$I$6:$I$146,0),MATCH(BS$6,'EUROSTAT EB TJ GWh'!$J$5:$CC$5,0))*$W29+INDEX('EUROSTAT EB TJ GWh'!$J$6:$CC$146,MATCH($T29,'EUROSTAT EB TJ GWh'!$I$6:$I$146,0),MATCH(BS$6,'EUROSTAT EB TJ GWh'!$J$5:$CC$5,0))*$U29</f>
        <v>0</v>
      </c>
      <c r="BT29">
        <f>INDEX('EUROSTAT EB TJ GWh'!$J$6:$CC$146,MATCH($V29,'EUROSTAT EB TJ GWh'!$I$6:$I$146,0),MATCH(BT$7,'EUROSTAT EB TJ GWh'!$J$5:$CC$5,0))*$W29+INDEX('EUROSTAT EB TJ GWh'!$J$6:$CC$146,MATCH($T29,'EUROSTAT EB TJ GWh'!$I$6:$I$146,0),MATCH(BT$7,'EUROSTAT EB TJ GWh'!$J$5:$CC$5,0))*$U29+INDEX('EUROSTAT EB TJ GWh'!$J$6:$CC$146,MATCH($V29,'EUROSTAT EB TJ GWh'!$I$6:$I$146,0),MATCH(BT$6,'EUROSTAT EB TJ GWh'!$J$5:$CC$5,0))*$W29+INDEX('EUROSTAT EB TJ GWh'!$J$6:$CC$146,MATCH($T29,'EUROSTAT EB TJ GWh'!$I$6:$I$146,0),MATCH(BT$6,'EUROSTAT EB TJ GWh'!$J$5:$CC$5,0))*$U29</f>
        <v>0</v>
      </c>
      <c r="BU29">
        <f>INDEX('EUROSTAT EB TJ GWh'!$J$6:$CC$146,MATCH($V29,'EUROSTAT EB TJ GWh'!$I$6:$I$146,0),MATCH(BU$7,'EUROSTAT EB TJ GWh'!$J$5:$CC$5,0))*$W29+INDEX('EUROSTAT EB TJ GWh'!$J$6:$CC$146,MATCH($T29,'EUROSTAT EB TJ GWh'!$I$6:$I$146,0),MATCH(BU$7,'EUROSTAT EB TJ GWh'!$J$5:$CC$5,0))*$U29</f>
        <v>0</v>
      </c>
      <c r="BV29">
        <v>0</v>
      </c>
      <c r="BW29">
        <f>INDEX('EUROSTAT EB TJ GWh'!$J$6:$CC$146,MATCH($V29,'EUROSTAT EB TJ GWh'!$I$6:$I$146,0),MATCH(BW$7,'EUROSTAT EB TJ GWh'!$J$5:$CC$5,0))*$W29+INDEX('EUROSTAT EB TJ GWh'!$J$6:$CC$146,MATCH($T29,'EUROSTAT EB TJ GWh'!$I$6:$I$146,0),MATCH(BW$7,'EUROSTAT EB TJ GWh'!$J$5:$CC$5,0))*$U29</f>
        <v>0</v>
      </c>
      <c r="BX29">
        <v>0</v>
      </c>
      <c r="BY29">
        <v>0</v>
      </c>
      <c r="BZ29">
        <f>INDEX('EUROSTAT EB TJ GWh'!$J$6:$CC$146,MATCH($V29,'EUROSTAT EB TJ GWh'!$I$6:$I$146,0),MATCH(BZ$7,'EUROSTAT EB TJ GWh'!$J$5:$CC$5,0))*$W29+INDEX('EUROSTAT EB TJ GWh'!$J$6:$CC$146,MATCH($T29,'EUROSTAT EB TJ GWh'!$I$6:$I$146,0),MATCH(BZ$7,'EUROSTAT EB TJ GWh'!$J$5:$CC$5,0))*$U29</f>
        <v>0</v>
      </c>
      <c r="CA29">
        <f>INDEX('EUROSTAT EB TJ GWh'!$J$6:$CC$146,MATCH($V29,'EUROSTAT EB TJ GWh'!$I$6:$I$146,0),MATCH(CA$7,'EUROSTAT EB TJ GWh'!$J$5:$CC$5,0))*$W29+INDEX('EUROSTAT EB TJ GWh'!$J$6:$CC$146,MATCH($T29,'EUROSTAT EB TJ GWh'!$I$6:$I$146,0),MATCH(CA$7,'EUROSTAT EB TJ GWh'!$J$5:$CC$5,0))*$U29</f>
        <v>0</v>
      </c>
      <c r="CB29">
        <f>INDEX('EUROSTAT EB TJ GWh'!$J$6:$CC$146,MATCH($V29,'EUROSTAT EB TJ GWh'!$I$6:$I$146,0),MATCH(CB$7,'EUROSTAT EB TJ GWh'!$J$5:$CC$5,0))*$W29+INDEX('EUROSTAT EB TJ GWh'!$J$6:$CC$146,MATCH($T29,'EUROSTAT EB TJ GWh'!$I$6:$I$146,0),MATCH(CB$7,'EUROSTAT EB TJ GWh'!$J$5:$CC$5,0))*$U29</f>
        <v>0</v>
      </c>
      <c r="CC29">
        <f>INDEX('EUROSTAT EB TJ GWh'!$J$6:$CC$146,MATCH($V29,'EUROSTAT EB TJ GWh'!$I$6:$I$146,0),MATCH(CC$7,'EUROSTAT EB TJ GWh'!$J$5:$CC$5,0))*$W29+INDEX('EUROSTAT EB TJ GWh'!$J$6:$CC$146,MATCH($T29,'EUROSTAT EB TJ GWh'!$I$6:$I$146,0),MATCH(CC$7,'EUROSTAT EB TJ GWh'!$J$5:$CC$5,0))*$U29</f>
        <v>0</v>
      </c>
      <c r="CD29">
        <f>INDEX('EUROSTAT EB TJ GWh'!$J$6:$CC$146,MATCH($V29,'EUROSTAT EB TJ GWh'!$I$6:$I$146,0),MATCH(CD$7,'EUROSTAT EB TJ GWh'!$J$5:$CC$5,0))*$W29+INDEX('EUROSTAT EB TJ GWh'!$J$6:$CC$146,MATCH($T29,'EUROSTAT EB TJ GWh'!$I$6:$I$146,0),MATCH(CD$7,'EUROSTAT EB TJ GWh'!$J$5:$CC$5,0))*$U29</f>
        <v>0</v>
      </c>
      <c r="CE29">
        <f>INDEX('EUROSTAT EB TJ GWh'!$J$6:$CC$146,MATCH($V29,'EUROSTAT EB TJ GWh'!$I$6:$I$146,0),MATCH(CE$7,'EUROSTAT EB TJ GWh'!$J$5:$CC$5,0))*$W29+INDEX('EUROSTAT EB TJ GWh'!$J$6:$CC$146,MATCH($T29,'EUROSTAT EB TJ GWh'!$I$6:$I$146,0),MATCH(CE$7,'EUROSTAT EB TJ GWh'!$J$5:$CC$5,0))*$U29</f>
        <v>0</v>
      </c>
      <c r="CF29">
        <f>INDEX('EUROSTAT EB TJ GWh'!$J$6:$CC$146,MATCH($V29,'EUROSTAT EB TJ GWh'!$I$6:$I$146,0),MATCH(CF$7,'EUROSTAT EB TJ GWh'!$J$5:$CC$5,0))*$W29+INDEX('EUROSTAT EB TJ GWh'!$J$6:$CC$146,MATCH($T29,'EUROSTAT EB TJ GWh'!$I$6:$I$146,0),MATCH(CF$7,'EUROSTAT EB TJ GWh'!$J$5:$CC$5,0))*$U29</f>
        <v>0</v>
      </c>
      <c r="CG29">
        <v>0</v>
      </c>
      <c r="CH29">
        <f>INDEX('EUROSTAT EB TJ GWh'!$J$6:$CC$146,MATCH($V29,'EUROSTAT EB TJ GWh'!$I$6:$I$146,0),MATCH(CH$7,'EUROSTAT EB TJ GWh'!$J$5:$CC$5,0))*$W29+INDEX('EUROSTAT EB TJ GWh'!$J$6:$CC$146,MATCH($T29,'EUROSTAT EB TJ GWh'!$I$6:$I$146,0),MATCH(CH$7,'EUROSTAT EB TJ GWh'!$J$5:$CC$5,0))*$U29</f>
        <v>0</v>
      </c>
      <c r="CI29">
        <f>INDEX('EUROSTAT EB TJ GWh'!$J$6:$CC$146,MATCH($V29,'EUROSTAT EB TJ GWh'!$I$6:$I$146,0),MATCH(CI$7,'EUROSTAT EB TJ GWh'!$J$5:$CC$5,0))*$W29+INDEX('EUROSTAT EB TJ GWh'!$J$6:$CC$146,MATCH($T29,'EUROSTAT EB TJ GWh'!$I$6:$I$146,0),MATCH(CI$7,'EUROSTAT EB TJ GWh'!$J$5:$CC$5,0))*$U29</f>
        <v>0</v>
      </c>
      <c r="CJ29">
        <f>INDEX('EUROSTAT EB TJ GWh'!$J$6:$CC$146,MATCH($V29,'EUROSTAT EB TJ GWh'!$I$6:$I$146,0),MATCH(CJ$7,'EUROSTAT EB TJ GWh'!$J$5:$CC$5,0))*$W29+INDEX('EUROSTAT EB TJ GWh'!$J$6:$CC$146,MATCH($T29,'EUROSTAT EB TJ GWh'!$I$6:$I$146,0),MATCH(CJ$7,'EUROSTAT EB TJ GWh'!$J$5:$CC$5,0))*$U29</f>
        <v>-62465.506883999995</v>
      </c>
      <c r="CK29">
        <f t="shared" si="0"/>
        <v>0</v>
      </c>
      <c r="CL29" s="316" t="s">
        <v>493</v>
      </c>
      <c r="CM29" s="364">
        <f t="shared" si="1"/>
        <v>0</v>
      </c>
      <c r="CN29" s="293">
        <f>INDEX('EUROSTAT EB TJ GWh'!$J$6:$CC$146,MATCH($V29,'EUROSTAT EB TJ GWh'!$I$6:$I$146,0),MATCH(CN$7,'EUROSTAT EB TJ GWh'!$J$5:$CC$5,0))*$W29+INDEX('EUROSTAT EB TJ GWh'!$J$6:$CC$146,MATCH($T29,'EUROSTAT EB TJ GWh'!$I$6:$I$146,0),MATCH(CN$7,'EUROSTAT EB TJ GWh'!$J$5:$CC$5,0))*$U29</f>
        <v>0</v>
      </c>
      <c r="CO29" s="293">
        <f t="shared" si="2"/>
        <v>0</v>
      </c>
    </row>
    <row r="30" spans="1:93" x14ac:dyDescent="0.2">
      <c r="A30" t="s">
        <v>204</v>
      </c>
      <c r="B30" s="321"/>
      <c r="C30" s="321" t="s">
        <v>493</v>
      </c>
      <c r="D30" s="338"/>
      <c r="E30" s="345"/>
      <c r="F30" s="338"/>
      <c r="G30" s="345"/>
      <c r="H30" s="338"/>
      <c r="I30" s="345"/>
      <c r="J30" s="338"/>
      <c r="K30" s="345"/>
      <c r="L30" s="338"/>
      <c r="M30" s="345"/>
      <c r="N30" s="338"/>
      <c r="O30" s="345"/>
      <c r="P30" s="338"/>
      <c r="Q30" s="345"/>
      <c r="R30" s="338"/>
      <c r="S30" s="345"/>
      <c r="T30" s="342" t="s">
        <v>510</v>
      </c>
      <c r="U30" s="340">
        <v>-1</v>
      </c>
      <c r="V30" s="342" t="s">
        <v>539</v>
      </c>
      <c r="W30" s="340">
        <v>1</v>
      </c>
      <c r="X30" s="316" t="s">
        <v>493</v>
      </c>
      <c r="Y30" t="s">
        <v>619</v>
      </c>
      <c r="Z30" t="s">
        <v>619</v>
      </c>
      <c r="AA30">
        <f>INDEX('EUROSTAT EB TJ GWh'!$J$6:$CC$146,MATCH($V30,'EUROSTAT EB TJ GWh'!$I$6:$I$146,0),MATCH(AA$7,'EUROSTAT EB TJ GWh'!$J$5:$CC$5,0))*$W30+INDEX('EUROSTAT EB TJ GWh'!$J$6:$CC$146,MATCH($T30,'EUROSTAT EB TJ GWh'!$I$6:$I$146,0),MATCH(AA$7,'EUROSTAT EB TJ GWh'!$J$5:$CC$5,0))*$U30</f>
        <v>0</v>
      </c>
      <c r="AB30">
        <f>INDEX('EUROSTAT EB TJ GWh'!$J$6:$CC$146,MATCH($V30,'EUROSTAT EB TJ GWh'!$I$6:$I$146,0),MATCH(AB$7,'EUROSTAT EB TJ GWh'!$J$5:$CC$5,0))*$W30+INDEX('EUROSTAT EB TJ GWh'!$J$6:$CC$146,MATCH($T30,'EUROSTAT EB TJ GWh'!$I$6:$I$146,0),MATCH(AB$7,'EUROSTAT EB TJ GWh'!$J$5:$CC$5,0))*$U30</f>
        <v>0</v>
      </c>
      <c r="AC30">
        <f>INDEX('EUROSTAT EB TJ GWh'!$J$6:$CC$146,MATCH($V30,'EUROSTAT EB TJ GWh'!$I$6:$I$146,0),MATCH(AC$7,'EUROSTAT EB TJ GWh'!$J$5:$CC$5,0))*$W30+INDEX('EUROSTAT EB TJ GWh'!$J$6:$CC$146,MATCH($T30,'EUROSTAT EB TJ GWh'!$I$6:$I$146,0),MATCH(AC$7,'EUROSTAT EB TJ GWh'!$J$5:$CC$5,0))*$U30</f>
        <v>0</v>
      </c>
      <c r="AD30">
        <f>INDEX('EUROSTAT EB TJ GWh'!$J$6:$CC$146,MATCH($V30,'EUROSTAT EB TJ GWh'!$I$6:$I$146,0),MATCH(AD$7,'EUROSTAT EB TJ GWh'!$J$5:$CC$5,0))*$W30+INDEX('EUROSTAT EB TJ GWh'!$J$6:$CC$146,MATCH($T30,'EUROSTAT EB TJ GWh'!$I$6:$I$146,0),MATCH(AD$7,'EUROSTAT EB TJ GWh'!$J$5:$CC$5,0))*$U30</f>
        <v>0</v>
      </c>
      <c r="AE30">
        <f>INDEX('EUROSTAT EB TJ GWh'!$J$6:$CC$146,MATCH($V30,'EUROSTAT EB TJ GWh'!$I$6:$I$146,0),MATCH(AE$7,'EUROSTAT EB TJ GWh'!$J$5:$CC$5,0))*$W30+INDEX('EUROSTAT EB TJ GWh'!$J$6:$CC$146,MATCH($T30,'EUROSTAT EB TJ GWh'!$I$6:$I$146,0),MATCH(AE$7,'EUROSTAT EB TJ GWh'!$J$5:$CC$5,0))*$U30</f>
        <v>0</v>
      </c>
      <c r="AF30">
        <f>INDEX('EUROSTAT EB TJ GWh'!$J$6:$CC$146,MATCH($V30,'EUROSTAT EB TJ GWh'!$I$6:$I$146,0),MATCH(AF$7,'EUROSTAT EB TJ GWh'!$J$5:$CC$5,0))*$W30+INDEX('EUROSTAT EB TJ GWh'!$J$6:$CC$146,MATCH($T30,'EUROSTAT EB TJ GWh'!$I$6:$I$146,0),MATCH(AF$7,'EUROSTAT EB TJ GWh'!$J$5:$CC$5,0))*$U30</f>
        <v>0</v>
      </c>
      <c r="AG30">
        <f>INDEX('EUROSTAT EB TJ GWh'!$J$6:$CC$146,MATCH($V30,'EUROSTAT EB TJ GWh'!$I$6:$I$146,0),MATCH(AG$7,'EUROSTAT EB TJ GWh'!$J$5:$CC$5,0))*$W30+INDEX('EUROSTAT EB TJ GWh'!$J$6:$CC$146,MATCH($T30,'EUROSTAT EB TJ GWh'!$I$6:$I$146,0),MATCH(AG$7,'EUROSTAT EB TJ GWh'!$J$5:$CC$5,0))*$U30</f>
        <v>0</v>
      </c>
      <c r="AH30">
        <f>INDEX('EUROSTAT EB TJ GWh'!$J$6:$CC$146,MATCH($V30,'EUROSTAT EB TJ GWh'!$I$6:$I$146,0),MATCH(AH$7,'EUROSTAT EB TJ GWh'!$J$5:$CC$5,0))*$W30+INDEX('EUROSTAT EB TJ GWh'!$J$6:$CC$146,MATCH($T30,'EUROSTAT EB TJ GWh'!$I$6:$I$146,0),MATCH(AH$7,'EUROSTAT EB TJ GWh'!$J$5:$CC$5,0))*$U30</f>
        <v>0</v>
      </c>
      <c r="AI30">
        <f>INDEX('EUROSTAT EB TJ GWh'!$J$6:$CC$146,MATCH($V30,'EUROSTAT EB TJ GWh'!$I$6:$I$146,0),MATCH(AI$7,'EUROSTAT EB TJ GWh'!$J$5:$CC$5,0))*$W30+INDEX('EUROSTAT EB TJ GWh'!$J$6:$CC$146,MATCH($T30,'EUROSTAT EB TJ GWh'!$I$6:$I$146,0),MATCH(AI$7,'EUROSTAT EB TJ GWh'!$J$5:$CC$5,0))*$U30</f>
        <v>0</v>
      </c>
      <c r="AJ30">
        <f>INDEX('EUROSTAT EB TJ GWh'!$J$6:$CC$146,MATCH($V30,'EUROSTAT EB TJ GWh'!$I$6:$I$146,0),MATCH(AJ$7,'EUROSTAT EB TJ GWh'!$J$5:$CC$5,0))*$W30+INDEX('EUROSTAT EB TJ GWh'!$J$6:$CC$146,MATCH($T30,'EUROSTAT EB TJ GWh'!$I$6:$I$146,0),MATCH(AJ$7,'EUROSTAT EB TJ GWh'!$J$5:$CC$5,0))*$U30</f>
        <v>0</v>
      </c>
      <c r="AK30">
        <f>INDEX('EUROSTAT EB TJ GWh'!$J$6:$CC$146,MATCH($V30,'EUROSTAT EB TJ GWh'!$I$6:$I$146,0),MATCH(AK$7,'EUROSTAT EB TJ GWh'!$J$5:$CC$5,0))*$W30+INDEX('EUROSTAT EB TJ GWh'!$J$6:$CC$146,MATCH($T30,'EUROSTAT EB TJ GWh'!$I$6:$I$146,0),MATCH(AK$7,'EUROSTAT EB TJ GWh'!$J$5:$CC$5,0))*$U30</f>
        <v>0</v>
      </c>
      <c r="AL30">
        <f>INDEX('EUROSTAT EB TJ GWh'!$J$6:$CC$146,MATCH($V30,'EUROSTAT EB TJ GWh'!$I$6:$I$146,0),MATCH(AL$7,'EUROSTAT EB TJ GWh'!$J$5:$CC$5,0))*$W30+INDEX('EUROSTAT EB TJ GWh'!$J$6:$CC$146,MATCH($T30,'EUROSTAT EB TJ GWh'!$I$6:$I$146,0),MATCH(AL$7,'EUROSTAT EB TJ GWh'!$J$5:$CC$5,0))*$U30</f>
        <v>0</v>
      </c>
      <c r="AM30">
        <f>INDEX('EUROSTAT EB TJ GWh'!$J$6:$CC$146,MATCH($V30,'EUROSTAT EB TJ GWh'!$I$6:$I$146,0),MATCH(AM$7,'EUROSTAT EB TJ GWh'!$J$5:$CC$5,0))*$W30+INDEX('EUROSTAT EB TJ GWh'!$J$6:$CC$146,MATCH($T30,'EUROSTAT EB TJ GWh'!$I$6:$I$146,0),MATCH(AM$7,'EUROSTAT EB TJ GWh'!$J$5:$CC$5,0))*$U30</f>
        <v>0</v>
      </c>
      <c r="AN30">
        <f>INDEX('EUROSTAT EB TJ GWh'!$J$6:$CC$146,MATCH($V30,'EUROSTAT EB TJ GWh'!$I$6:$I$146,0),MATCH(AN$7,'EUROSTAT EB TJ GWh'!$J$5:$CC$5,0))*$W30+INDEX('EUROSTAT EB TJ GWh'!$J$6:$CC$146,MATCH($T30,'EUROSTAT EB TJ GWh'!$I$6:$I$146,0),MATCH(AN$7,'EUROSTAT EB TJ GWh'!$J$5:$CC$5,0))*$U30</f>
        <v>0</v>
      </c>
      <c r="AO30">
        <f>INDEX('EUROSTAT EB TJ GWh'!$J$6:$CC$146,MATCH($V30,'EUROSTAT EB TJ GWh'!$I$6:$I$146,0),MATCH(AO$7,'EUROSTAT EB TJ GWh'!$J$5:$CC$5,0))*$W30+INDEX('EUROSTAT EB TJ GWh'!$J$6:$CC$146,MATCH($T30,'EUROSTAT EB TJ GWh'!$I$6:$I$146,0),MATCH(AO$7,'EUROSTAT EB TJ GWh'!$J$5:$CC$5,0))*$U30</f>
        <v>0</v>
      </c>
      <c r="AP30">
        <f>INDEX('EUROSTAT EB TJ GWh'!$J$6:$CC$146,MATCH($V30,'EUROSTAT EB TJ GWh'!$I$6:$I$146,0),MATCH(AP$7,'EUROSTAT EB TJ GWh'!$J$5:$CC$5,0))*$W30+INDEX('EUROSTAT EB TJ GWh'!$J$6:$CC$146,MATCH($T30,'EUROSTAT EB TJ GWh'!$I$6:$I$146,0),MATCH(AP$7,'EUROSTAT EB TJ GWh'!$J$5:$CC$5,0))*$U30</f>
        <v>0</v>
      </c>
      <c r="AQ30" t="s">
        <v>619</v>
      </c>
      <c r="AR30">
        <f>INDEX('EUROSTAT EB TJ GWh'!$J$6:$CC$146,MATCH($V30,'EUROSTAT EB TJ GWh'!$I$6:$I$146,0),MATCH(AR$7,'EUROSTAT EB TJ GWh'!$J$5:$CC$5,0))*$W30+INDEX('EUROSTAT EB TJ GWh'!$J$6:$CC$146,MATCH($T30,'EUROSTAT EB TJ GWh'!$I$6:$I$146,0),MATCH(AR$7,'EUROSTAT EB TJ GWh'!$J$5:$CC$5,0))*$U30</f>
        <v>0</v>
      </c>
      <c r="AS30">
        <f>INDEX('EUROSTAT EB TJ GWh'!$J$6:$CC$146,MATCH($V30,'EUROSTAT EB TJ GWh'!$I$6:$I$146,0),MATCH(AS$7,'EUROSTAT EB TJ GWh'!$J$5:$CC$5,0))*$W30+INDEX('EUROSTAT EB TJ GWh'!$J$6:$CC$146,MATCH($T30,'EUROSTAT EB TJ GWh'!$I$6:$I$146,0),MATCH(AS$7,'EUROSTAT EB TJ GWh'!$J$5:$CC$5,0))*$U30</f>
        <v>0</v>
      </c>
      <c r="AT30">
        <f>INDEX('EUROSTAT EB TJ GWh'!$J$6:$CC$146,MATCH($V30,'EUROSTAT EB TJ GWh'!$I$6:$I$146,0),MATCH(AT$7,'EUROSTAT EB TJ GWh'!$J$5:$CC$5,0))*$W30+INDEX('EUROSTAT EB TJ GWh'!$J$6:$CC$146,MATCH($T30,'EUROSTAT EB TJ GWh'!$I$6:$I$146,0),MATCH(AT$7,'EUROSTAT EB TJ GWh'!$J$5:$CC$5,0))*$U30</f>
        <v>0</v>
      </c>
      <c r="AU30">
        <f>INDEX('EUROSTAT EB TJ GWh'!$J$6:$CC$146,MATCH($V30,'EUROSTAT EB TJ GWh'!$I$6:$I$146,0),MATCH(AU$7,'EUROSTAT EB TJ GWh'!$J$5:$CC$5,0))*$W30+INDEX('EUROSTAT EB TJ GWh'!$J$6:$CC$146,MATCH($T30,'EUROSTAT EB TJ GWh'!$I$6:$I$146,0),MATCH(AU$7,'EUROSTAT EB TJ GWh'!$J$5:$CC$5,0))*$U30</f>
        <v>0</v>
      </c>
      <c r="AV30">
        <f>INDEX('EUROSTAT EB TJ GWh'!$J$6:$CC$146,MATCH($V30,'EUROSTAT EB TJ GWh'!$I$6:$I$146,0),MATCH(AV$7,'EUROSTAT EB TJ GWh'!$J$5:$CC$5,0))*$W30+INDEX('EUROSTAT EB TJ GWh'!$J$6:$CC$146,MATCH($T30,'EUROSTAT EB TJ GWh'!$I$6:$I$146,0),MATCH(AV$7,'EUROSTAT EB TJ GWh'!$J$5:$CC$5,0))*$U30</f>
        <v>0</v>
      </c>
      <c r="AW30">
        <f>INDEX('EUROSTAT EB TJ GWh'!$J$6:$CC$146,MATCH($V30,'EUROSTAT EB TJ GWh'!$I$6:$I$146,0),MATCH(AW$7,'EUROSTAT EB TJ GWh'!$J$5:$CC$5,0))*$W30+INDEX('EUROSTAT EB TJ GWh'!$J$6:$CC$146,MATCH($T30,'EUROSTAT EB TJ GWh'!$I$6:$I$146,0),MATCH(AW$7,'EUROSTAT EB TJ GWh'!$J$5:$CC$5,0))*$U30</f>
        <v>0</v>
      </c>
      <c r="AX30">
        <f>INDEX('EUROSTAT EB TJ GWh'!$J$6:$CC$146,MATCH($V30,'EUROSTAT EB TJ GWh'!$I$6:$I$146,0),MATCH(AX$7,'EUROSTAT EB TJ GWh'!$J$5:$CC$5,0))*$W30+INDEX('EUROSTAT EB TJ GWh'!$J$6:$CC$146,MATCH($T30,'EUROSTAT EB TJ GWh'!$I$6:$I$146,0),MATCH(AX$7,'EUROSTAT EB TJ GWh'!$J$5:$CC$5,0))*$U30</f>
        <v>0</v>
      </c>
      <c r="AY30">
        <f>INDEX('EUROSTAT EB TJ GWh'!$J$6:$CC$146,MATCH($V30,'EUROSTAT EB TJ GWh'!$I$6:$I$146,0),MATCH(AY$7,'EUROSTAT EB TJ GWh'!$J$5:$CC$5,0))*$W30+INDEX('EUROSTAT EB TJ GWh'!$J$6:$CC$146,MATCH($T30,'EUROSTAT EB TJ GWh'!$I$6:$I$146,0),MATCH(AY$7,'EUROSTAT EB TJ GWh'!$J$5:$CC$5,0))*$U30</f>
        <v>0</v>
      </c>
      <c r="AZ30">
        <f>INDEX('EUROSTAT EB TJ GWh'!$J$6:$CC$146,MATCH($V30,'EUROSTAT EB TJ GWh'!$I$6:$I$146,0),MATCH(AZ$7,'EUROSTAT EB TJ GWh'!$J$5:$CC$5,0))*$W30+INDEX('EUROSTAT EB TJ GWh'!$J$6:$CC$146,MATCH($T30,'EUROSTAT EB TJ GWh'!$I$6:$I$146,0),MATCH(AZ$7,'EUROSTAT EB TJ GWh'!$J$5:$CC$5,0))*$U30</f>
        <v>0</v>
      </c>
      <c r="BA30">
        <f>INDEX('EUROSTAT EB TJ GWh'!$J$6:$CC$146,MATCH($V30,'EUROSTAT EB TJ GWh'!$I$6:$I$146,0),MATCH(BA$7,'EUROSTAT EB TJ GWh'!$J$5:$CC$5,0))*$W30+INDEX('EUROSTAT EB TJ GWh'!$J$6:$CC$146,MATCH($T30,'EUROSTAT EB TJ GWh'!$I$6:$I$146,0),MATCH(BA$7,'EUROSTAT EB TJ GWh'!$J$5:$CC$5,0))*$U30</f>
        <v>0</v>
      </c>
      <c r="BB30">
        <f>INDEX('EUROSTAT EB TJ GWh'!$J$6:$CC$146,MATCH($V30,'EUROSTAT EB TJ GWh'!$I$6:$I$146,0),MATCH(BB$7,'EUROSTAT EB TJ GWh'!$J$5:$CC$5,0))*$W30+INDEX('EUROSTAT EB TJ GWh'!$J$6:$CC$146,MATCH($T30,'EUROSTAT EB TJ GWh'!$I$6:$I$146,0),MATCH(BB$7,'EUROSTAT EB TJ GWh'!$J$5:$CC$5,0))*$U30</f>
        <v>0</v>
      </c>
      <c r="BC30">
        <f>INDEX('EUROSTAT EB TJ GWh'!$J$6:$CC$146,MATCH($V30,'EUROSTAT EB TJ GWh'!$I$6:$I$146,0),MATCH(BC$7,'EUROSTAT EB TJ GWh'!$J$5:$CC$5,0))*$W30+INDEX('EUROSTAT EB TJ GWh'!$J$6:$CC$146,MATCH($T30,'EUROSTAT EB TJ GWh'!$I$6:$I$146,0),MATCH(BC$7,'EUROSTAT EB TJ GWh'!$J$5:$CC$5,0))*$U30</f>
        <v>0</v>
      </c>
      <c r="BD30">
        <f>INDEX('EUROSTAT EB TJ GWh'!$J$6:$CC$146,MATCH($V30,'EUROSTAT EB TJ GWh'!$I$6:$I$146,0),MATCH(BD$7,'EUROSTAT EB TJ GWh'!$J$5:$CC$5,0))*$W30+INDEX('EUROSTAT EB TJ GWh'!$J$6:$CC$146,MATCH($T30,'EUROSTAT EB TJ GWh'!$I$6:$I$146,0),MATCH(BD$7,'EUROSTAT EB TJ GWh'!$J$5:$CC$5,0))*$U30</f>
        <v>0</v>
      </c>
      <c r="BE30">
        <f>INDEX('EUROSTAT EB TJ GWh'!$J$6:$CC$146,MATCH($V30,'EUROSTAT EB TJ GWh'!$I$6:$I$146,0),MATCH(BE$7,'EUROSTAT EB TJ GWh'!$J$5:$CC$5,0))*$W30+INDEX('EUROSTAT EB TJ GWh'!$J$6:$CC$146,MATCH($T30,'EUROSTAT EB TJ GWh'!$I$6:$I$146,0),MATCH(BE$7,'EUROSTAT EB TJ GWh'!$J$5:$CC$5,0))*$U30</f>
        <v>0</v>
      </c>
      <c r="BF30">
        <f>INDEX('EUROSTAT EB TJ GWh'!$J$6:$CC$146,MATCH($V30,'EUROSTAT EB TJ GWh'!$I$6:$I$146,0),MATCH(BF$7,'EUROSTAT EB TJ GWh'!$J$5:$CC$5,0))*$W30+INDEX('EUROSTAT EB TJ GWh'!$J$6:$CC$146,MATCH($T30,'EUROSTAT EB TJ GWh'!$I$6:$I$146,0),MATCH(BF$7,'EUROSTAT EB TJ GWh'!$J$5:$CC$5,0))*$U30</f>
        <v>0</v>
      </c>
      <c r="BG30">
        <f>INDEX('EUROSTAT EB TJ GWh'!$J$6:$CC$146,MATCH($V30,'EUROSTAT EB TJ GWh'!$I$6:$I$146,0),MATCH(BG$7,'EUROSTAT EB TJ GWh'!$J$5:$CC$5,0))*$W30+INDEX('EUROSTAT EB TJ GWh'!$J$6:$CC$146,MATCH($T30,'EUROSTAT EB TJ GWh'!$I$6:$I$146,0),MATCH(BG$7,'EUROSTAT EB TJ GWh'!$J$5:$CC$5,0))*$U30</f>
        <v>0</v>
      </c>
      <c r="BH30">
        <f>INDEX('EUROSTAT EB TJ GWh'!$J$6:$CC$146,MATCH($V30,'EUROSTAT EB TJ GWh'!$I$6:$I$146,0),MATCH(BH$7,'EUROSTAT EB TJ GWh'!$J$5:$CC$5,0))*$W30+INDEX('EUROSTAT EB TJ GWh'!$J$6:$CC$146,MATCH($T30,'EUROSTAT EB TJ GWh'!$I$6:$I$146,0),MATCH(BH$7,'EUROSTAT EB TJ GWh'!$J$5:$CC$5,0))*$U30</f>
        <v>0</v>
      </c>
      <c r="BI30">
        <f>INDEX('EUROSTAT EB TJ GWh'!$J$6:$CC$146,MATCH($V30,'EUROSTAT EB TJ GWh'!$I$6:$I$146,0),MATCH(BI$7,'EUROSTAT EB TJ GWh'!$J$5:$CC$5,0))*$W30+INDEX('EUROSTAT EB TJ GWh'!$J$6:$CC$146,MATCH($T30,'EUROSTAT EB TJ GWh'!$I$6:$I$146,0),MATCH(BI$7,'EUROSTAT EB TJ GWh'!$J$5:$CC$5,0))*$U30</f>
        <v>0</v>
      </c>
      <c r="BJ30">
        <f>INDEX('EUROSTAT EB TJ GWh'!$J$6:$CC$146,MATCH($V30,'EUROSTAT EB TJ GWh'!$I$6:$I$146,0),MATCH(BJ$7,'EUROSTAT EB TJ GWh'!$J$5:$CC$5,0))*$W30+INDEX('EUROSTAT EB TJ GWh'!$J$6:$CC$146,MATCH($T30,'EUROSTAT EB TJ GWh'!$I$6:$I$146,0),MATCH(BJ$7,'EUROSTAT EB TJ GWh'!$J$5:$CC$5,0))*$U30</f>
        <v>0</v>
      </c>
      <c r="BK30">
        <f>INDEX('EUROSTAT EB TJ GWh'!$J$6:$CC$146,MATCH($V30,'EUROSTAT EB TJ GWh'!$I$6:$I$146,0),MATCH(BK$7,'EUROSTAT EB TJ GWh'!$J$5:$CC$5,0))*$W30+INDEX('EUROSTAT EB TJ GWh'!$J$6:$CC$146,MATCH($T30,'EUROSTAT EB TJ GWh'!$I$6:$I$146,0),MATCH(BK$7,'EUROSTAT EB TJ GWh'!$J$5:$CC$5,0))*$U30</f>
        <v>0</v>
      </c>
      <c r="BL30">
        <f>INDEX('EUROSTAT EB TJ GWh'!$J$6:$CC$146,MATCH($V30,'EUROSTAT EB TJ GWh'!$I$6:$I$146,0),MATCH(BL$7,'EUROSTAT EB TJ GWh'!$J$5:$CC$5,0))*$W30+INDEX('EUROSTAT EB TJ GWh'!$J$6:$CC$146,MATCH($T30,'EUROSTAT EB TJ GWh'!$I$6:$I$146,0),MATCH(BL$7,'EUROSTAT EB TJ GWh'!$J$5:$CC$5,0))*$U30</f>
        <v>0</v>
      </c>
      <c r="BM30">
        <f>INDEX('EUROSTAT EB TJ GWh'!$J$6:$CC$146,MATCH($V30,'EUROSTAT EB TJ GWh'!$I$6:$I$146,0),MATCH(BM$7,'EUROSTAT EB TJ GWh'!$J$5:$CC$5,0))*$W30+INDEX('EUROSTAT EB TJ GWh'!$J$6:$CC$146,MATCH($T30,'EUROSTAT EB TJ GWh'!$I$6:$I$146,0),MATCH(BM$7,'EUROSTAT EB TJ GWh'!$J$5:$CC$5,0))*$U30</f>
        <v>0</v>
      </c>
      <c r="BN30">
        <f>INDEX('EUROSTAT EB TJ GWh'!$J$6:$CC$146,MATCH($V30,'EUROSTAT EB TJ GWh'!$I$6:$I$146,0),MATCH(BN$7,'EUROSTAT EB TJ GWh'!$J$5:$CC$5,0))*$W30+INDEX('EUROSTAT EB TJ GWh'!$J$6:$CC$146,MATCH($T30,'EUROSTAT EB TJ GWh'!$I$6:$I$146,0),MATCH(BN$7,'EUROSTAT EB TJ GWh'!$J$5:$CC$5,0))*$U30</f>
        <v>0</v>
      </c>
      <c r="BO30">
        <f>INDEX('EUROSTAT EB TJ GWh'!$J$6:$CC$146,MATCH($V30,'EUROSTAT EB TJ GWh'!$I$6:$I$146,0),MATCH(BO$7,'EUROSTAT EB TJ GWh'!$J$5:$CC$5,0))*$W30+INDEX('EUROSTAT EB TJ GWh'!$J$6:$CC$146,MATCH($T30,'EUROSTAT EB TJ GWh'!$I$6:$I$146,0),MATCH(BO$7,'EUROSTAT EB TJ GWh'!$J$5:$CC$5,0))*$U30</f>
        <v>0</v>
      </c>
      <c r="BP30">
        <f>INDEX('EUROSTAT EB TJ GWh'!$J$6:$CC$146,MATCH($V30,'EUROSTAT EB TJ GWh'!$I$6:$I$146,0),MATCH(BP$7,'EUROSTAT EB TJ GWh'!$J$5:$CC$5,0))*$W30+INDEX('EUROSTAT EB TJ GWh'!$J$6:$CC$146,MATCH($T30,'EUROSTAT EB TJ GWh'!$I$6:$I$146,0),MATCH(BP$7,'EUROSTAT EB TJ GWh'!$J$5:$CC$5,0))*$U30</f>
        <v>0</v>
      </c>
      <c r="BQ30">
        <f>INDEX('EUROSTAT EB TJ GWh'!$J$6:$CC$146,MATCH($V30,'EUROSTAT EB TJ GWh'!$I$6:$I$146,0),MATCH(BQ$7,'EUROSTAT EB TJ GWh'!$J$5:$CC$5,0))*$W30+INDEX('EUROSTAT EB TJ GWh'!$J$6:$CC$146,MATCH($T30,'EUROSTAT EB TJ GWh'!$I$6:$I$146,0),MATCH(BQ$7,'EUROSTAT EB TJ GWh'!$J$5:$CC$5,0))*$U30</f>
        <v>0</v>
      </c>
      <c r="BR30">
        <f>INDEX('EUROSTAT EB TJ GWh'!$J$6:$CC$146,MATCH($V30,'EUROSTAT EB TJ GWh'!$I$6:$I$146,0),MATCH(BR$7,'EUROSTAT EB TJ GWh'!$J$5:$CC$5,0))*$W30+INDEX('EUROSTAT EB TJ GWh'!$J$6:$CC$146,MATCH($T30,'EUROSTAT EB TJ GWh'!$I$6:$I$146,0),MATCH(BR$7,'EUROSTAT EB TJ GWh'!$J$5:$CC$5,0))*$U30</f>
        <v>0</v>
      </c>
      <c r="BS30">
        <f>INDEX('EUROSTAT EB TJ GWh'!$J$6:$CC$146,MATCH($V30,'EUROSTAT EB TJ GWh'!$I$6:$I$146,0),MATCH(BS$7,'EUROSTAT EB TJ GWh'!$J$5:$CC$5,0))*$W30+INDEX('EUROSTAT EB TJ GWh'!$J$6:$CC$146,MATCH($T30,'EUROSTAT EB TJ GWh'!$I$6:$I$146,0),MATCH(BS$7,'EUROSTAT EB TJ GWh'!$J$5:$CC$5,0))*$U30+INDEX('EUROSTAT EB TJ GWh'!$J$6:$CC$146,MATCH($V30,'EUROSTAT EB TJ GWh'!$I$6:$I$146,0),MATCH(BS$6,'EUROSTAT EB TJ GWh'!$J$5:$CC$5,0))*$W30+INDEX('EUROSTAT EB TJ GWh'!$J$6:$CC$146,MATCH($T30,'EUROSTAT EB TJ GWh'!$I$6:$I$146,0),MATCH(BS$6,'EUROSTAT EB TJ GWh'!$J$5:$CC$5,0))*$U30</f>
        <v>0</v>
      </c>
      <c r="BT30">
        <f>INDEX('EUROSTAT EB TJ GWh'!$J$6:$CC$146,MATCH($V30,'EUROSTAT EB TJ GWh'!$I$6:$I$146,0),MATCH(BT$7,'EUROSTAT EB TJ GWh'!$J$5:$CC$5,0))*$W30+INDEX('EUROSTAT EB TJ GWh'!$J$6:$CC$146,MATCH($T30,'EUROSTAT EB TJ GWh'!$I$6:$I$146,0),MATCH(BT$7,'EUROSTAT EB TJ GWh'!$J$5:$CC$5,0))*$U30+INDEX('EUROSTAT EB TJ GWh'!$J$6:$CC$146,MATCH($V30,'EUROSTAT EB TJ GWh'!$I$6:$I$146,0),MATCH(BT$6,'EUROSTAT EB TJ GWh'!$J$5:$CC$5,0))*$W30+INDEX('EUROSTAT EB TJ GWh'!$J$6:$CC$146,MATCH($T30,'EUROSTAT EB TJ GWh'!$I$6:$I$146,0),MATCH(BT$6,'EUROSTAT EB TJ GWh'!$J$5:$CC$5,0))*$U30</f>
        <v>0</v>
      </c>
      <c r="BU30">
        <f>INDEX('EUROSTAT EB TJ GWh'!$J$6:$CC$146,MATCH($V30,'EUROSTAT EB TJ GWh'!$I$6:$I$146,0),MATCH(BU$7,'EUROSTAT EB TJ GWh'!$J$5:$CC$5,0))*$W30+INDEX('EUROSTAT EB TJ GWh'!$J$6:$CC$146,MATCH($T30,'EUROSTAT EB TJ GWh'!$I$6:$I$146,0),MATCH(BU$7,'EUROSTAT EB TJ GWh'!$J$5:$CC$5,0))*$U30</f>
        <v>0</v>
      </c>
      <c r="BV30">
        <v>0</v>
      </c>
      <c r="BW30">
        <f>INDEX('EUROSTAT EB TJ GWh'!$J$6:$CC$146,MATCH($V30,'EUROSTAT EB TJ GWh'!$I$6:$I$146,0),MATCH(BW$7,'EUROSTAT EB TJ GWh'!$J$5:$CC$5,0))*$W30+INDEX('EUROSTAT EB TJ GWh'!$J$6:$CC$146,MATCH($T30,'EUROSTAT EB TJ GWh'!$I$6:$I$146,0),MATCH(BW$7,'EUROSTAT EB TJ GWh'!$J$5:$CC$5,0))*$U30</f>
        <v>0</v>
      </c>
      <c r="BX30">
        <v>0</v>
      </c>
      <c r="BY30">
        <v>0</v>
      </c>
      <c r="BZ30">
        <f>INDEX('EUROSTAT EB TJ GWh'!$J$6:$CC$146,MATCH($V30,'EUROSTAT EB TJ GWh'!$I$6:$I$146,0),MATCH(BZ$7,'EUROSTAT EB TJ GWh'!$J$5:$CC$5,0))*$W30+INDEX('EUROSTAT EB TJ GWh'!$J$6:$CC$146,MATCH($T30,'EUROSTAT EB TJ GWh'!$I$6:$I$146,0),MATCH(BZ$7,'EUROSTAT EB TJ GWh'!$J$5:$CC$5,0))*$U30</f>
        <v>0</v>
      </c>
      <c r="CA30">
        <f>INDEX('EUROSTAT EB TJ GWh'!$J$6:$CC$146,MATCH($V30,'EUROSTAT EB TJ GWh'!$I$6:$I$146,0),MATCH(CA$7,'EUROSTAT EB TJ GWh'!$J$5:$CC$5,0))*$W30+INDEX('EUROSTAT EB TJ GWh'!$J$6:$CC$146,MATCH($T30,'EUROSTAT EB TJ GWh'!$I$6:$I$146,0),MATCH(CA$7,'EUROSTAT EB TJ GWh'!$J$5:$CC$5,0))*$U30</f>
        <v>0</v>
      </c>
      <c r="CB30">
        <f>INDEX('EUROSTAT EB TJ GWh'!$J$6:$CC$146,MATCH($V30,'EUROSTAT EB TJ GWh'!$I$6:$I$146,0),MATCH(CB$7,'EUROSTAT EB TJ GWh'!$J$5:$CC$5,0))*$W30+INDEX('EUROSTAT EB TJ GWh'!$J$6:$CC$146,MATCH($T30,'EUROSTAT EB TJ GWh'!$I$6:$I$146,0),MATCH(CB$7,'EUROSTAT EB TJ GWh'!$J$5:$CC$5,0))*$U30</f>
        <v>0</v>
      </c>
      <c r="CC30">
        <f>INDEX('EUROSTAT EB TJ GWh'!$J$6:$CC$146,MATCH($V30,'EUROSTAT EB TJ GWh'!$I$6:$I$146,0),MATCH(CC$7,'EUROSTAT EB TJ GWh'!$J$5:$CC$5,0))*$W30+INDEX('EUROSTAT EB TJ GWh'!$J$6:$CC$146,MATCH($T30,'EUROSTAT EB TJ GWh'!$I$6:$I$146,0),MATCH(CC$7,'EUROSTAT EB TJ GWh'!$J$5:$CC$5,0))*$U30</f>
        <v>0</v>
      </c>
      <c r="CD30">
        <f>INDEX('EUROSTAT EB TJ GWh'!$J$6:$CC$146,MATCH($V30,'EUROSTAT EB TJ GWh'!$I$6:$I$146,0),MATCH(CD$7,'EUROSTAT EB TJ GWh'!$J$5:$CC$5,0))*$W30+INDEX('EUROSTAT EB TJ GWh'!$J$6:$CC$146,MATCH($T30,'EUROSTAT EB TJ GWh'!$I$6:$I$146,0),MATCH(CD$7,'EUROSTAT EB TJ GWh'!$J$5:$CC$5,0))*$U30</f>
        <v>0</v>
      </c>
      <c r="CE30">
        <f>INDEX('EUROSTAT EB TJ GWh'!$J$6:$CC$146,MATCH($V30,'EUROSTAT EB TJ GWh'!$I$6:$I$146,0),MATCH(CE$7,'EUROSTAT EB TJ GWh'!$J$5:$CC$5,0))*$W30+INDEX('EUROSTAT EB TJ GWh'!$J$6:$CC$146,MATCH($T30,'EUROSTAT EB TJ GWh'!$I$6:$I$146,0),MATCH(CE$7,'EUROSTAT EB TJ GWh'!$J$5:$CC$5,0))*$U30</f>
        <v>0</v>
      </c>
      <c r="CF30">
        <f>INDEX('EUROSTAT EB TJ GWh'!$J$6:$CC$146,MATCH($V30,'EUROSTAT EB TJ GWh'!$I$6:$I$146,0),MATCH(CF$7,'EUROSTAT EB TJ GWh'!$J$5:$CC$5,0))*$W30+INDEX('EUROSTAT EB TJ GWh'!$J$6:$CC$146,MATCH($T30,'EUROSTAT EB TJ GWh'!$I$6:$I$146,0),MATCH(CF$7,'EUROSTAT EB TJ GWh'!$J$5:$CC$5,0))*$U30</f>
        <v>0</v>
      </c>
      <c r="CG30">
        <v>0</v>
      </c>
      <c r="CH30">
        <f>INDEX('EUROSTAT EB TJ GWh'!$J$6:$CC$146,MATCH($V30,'EUROSTAT EB TJ GWh'!$I$6:$I$146,0),MATCH(CH$7,'EUROSTAT EB TJ GWh'!$J$5:$CC$5,0))*$W30+INDEX('EUROSTAT EB TJ GWh'!$J$6:$CC$146,MATCH($T30,'EUROSTAT EB TJ GWh'!$I$6:$I$146,0),MATCH(CH$7,'EUROSTAT EB TJ GWh'!$J$5:$CC$5,0))*$U30</f>
        <v>0</v>
      </c>
      <c r="CI30">
        <f>INDEX('EUROSTAT EB TJ GWh'!$J$6:$CC$146,MATCH($V30,'EUROSTAT EB TJ GWh'!$I$6:$I$146,0),MATCH(CI$7,'EUROSTAT EB TJ GWh'!$J$5:$CC$5,0))*$W30+INDEX('EUROSTAT EB TJ GWh'!$J$6:$CC$146,MATCH($T30,'EUROSTAT EB TJ GWh'!$I$6:$I$146,0),MATCH(CI$7,'EUROSTAT EB TJ GWh'!$J$5:$CC$5,0))*$U30</f>
        <v>0</v>
      </c>
      <c r="CJ30">
        <f>INDEX('EUROSTAT EB TJ GWh'!$J$6:$CC$146,MATCH($V30,'EUROSTAT EB TJ GWh'!$I$6:$I$146,0),MATCH(CJ$7,'EUROSTAT EB TJ GWh'!$J$5:$CC$5,0))*$W30+INDEX('EUROSTAT EB TJ GWh'!$J$6:$CC$146,MATCH($T30,'EUROSTAT EB TJ GWh'!$I$6:$I$146,0),MATCH(CJ$7,'EUROSTAT EB TJ GWh'!$J$5:$CC$5,0))*$U30</f>
        <v>0</v>
      </c>
      <c r="CK30">
        <f t="shared" si="0"/>
        <v>0</v>
      </c>
      <c r="CL30" s="316" t="s">
        <v>493</v>
      </c>
      <c r="CM30" s="364">
        <f t="shared" si="1"/>
        <v>0</v>
      </c>
      <c r="CN30" s="293">
        <f>INDEX('EUROSTAT EB TJ GWh'!$J$6:$CC$146,MATCH($V30,'EUROSTAT EB TJ GWh'!$I$6:$I$146,0),MATCH(CN$7,'EUROSTAT EB TJ GWh'!$J$5:$CC$5,0))*$W30+INDEX('EUROSTAT EB TJ GWh'!$J$6:$CC$146,MATCH($T30,'EUROSTAT EB TJ GWh'!$I$6:$I$146,0),MATCH(CN$7,'EUROSTAT EB TJ GWh'!$J$5:$CC$5,0))*$U30</f>
        <v>0</v>
      </c>
      <c r="CO30" s="293">
        <f t="shared" si="2"/>
        <v>0</v>
      </c>
    </row>
    <row r="31" spans="1:93" x14ac:dyDescent="0.2">
      <c r="A31" t="s">
        <v>200</v>
      </c>
      <c r="B31" s="321"/>
      <c r="C31" s="321" t="s">
        <v>493</v>
      </c>
      <c r="D31" s="338"/>
      <c r="E31" s="345"/>
      <c r="F31" s="338"/>
      <c r="G31" s="345"/>
      <c r="H31" s="338"/>
      <c r="I31" s="345"/>
      <c r="J31" s="338"/>
      <c r="K31" s="345"/>
      <c r="L31" s="338"/>
      <c r="M31" s="345"/>
      <c r="N31" s="338"/>
      <c r="O31" s="345"/>
      <c r="P31" s="338"/>
      <c r="Q31" s="345"/>
      <c r="R31" s="338"/>
      <c r="S31" s="345"/>
      <c r="T31" s="342" t="s">
        <v>508</v>
      </c>
      <c r="U31" s="340">
        <v>-1</v>
      </c>
      <c r="V31" s="342" t="s">
        <v>537</v>
      </c>
      <c r="W31" s="340">
        <v>1</v>
      </c>
      <c r="X31" s="316" t="s">
        <v>493</v>
      </c>
      <c r="Y31" t="s">
        <v>619</v>
      </c>
      <c r="Z31" t="s">
        <v>619</v>
      </c>
      <c r="AA31">
        <f>INDEX('EUROSTAT EB TJ GWh'!$J$6:$CC$146,MATCH($V31,'EUROSTAT EB TJ GWh'!$I$6:$I$146,0),MATCH(AA$7,'EUROSTAT EB TJ GWh'!$J$5:$CC$5,0))*$W31+INDEX('EUROSTAT EB TJ GWh'!$J$6:$CC$146,MATCH($T31,'EUROSTAT EB TJ GWh'!$I$6:$I$146,0),MATCH(AA$7,'EUROSTAT EB TJ GWh'!$J$5:$CC$5,0))*$U31</f>
        <v>0</v>
      </c>
      <c r="AB31">
        <f>INDEX('EUROSTAT EB TJ GWh'!$J$6:$CC$146,MATCH($V31,'EUROSTAT EB TJ GWh'!$I$6:$I$146,0),MATCH(AB$7,'EUROSTAT EB TJ GWh'!$J$5:$CC$5,0))*$W31+INDEX('EUROSTAT EB TJ GWh'!$J$6:$CC$146,MATCH($T31,'EUROSTAT EB TJ GWh'!$I$6:$I$146,0),MATCH(AB$7,'EUROSTAT EB TJ GWh'!$J$5:$CC$5,0))*$U31</f>
        <v>-79107.576335999998</v>
      </c>
      <c r="AC31">
        <f>INDEX('EUROSTAT EB TJ GWh'!$J$6:$CC$146,MATCH($V31,'EUROSTAT EB TJ GWh'!$I$6:$I$146,0),MATCH(AC$7,'EUROSTAT EB TJ GWh'!$J$5:$CC$5,0))*$W31+INDEX('EUROSTAT EB TJ GWh'!$J$6:$CC$146,MATCH($T31,'EUROSTAT EB TJ GWh'!$I$6:$I$146,0),MATCH(AC$7,'EUROSTAT EB TJ GWh'!$J$5:$CC$5,0))*$U31</f>
        <v>0</v>
      </c>
      <c r="AD31">
        <f>INDEX('EUROSTAT EB TJ GWh'!$J$6:$CC$146,MATCH($V31,'EUROSTAT EB TJ GWh'!$I$6:$I$146,0),MATCH(AD$7,'EUROSTAT EB TJ GWh'!$J$5:$CC$5,0))*$W31+INDEX('EUROSTAT EB TJ GWh'!$J$6:$CC$146,MATCH($T31,'EUROSTAT EB TJ GWh'!$I$6:$I$146,0),MATCH(AD$7,'EUROSTAT EB TJ GWh'!$J$5:$CC$5,0))*$U31</f>
        <v>0</v>
      </c>
      <c r="AE31">
        <f>INDEX('EUROSTAT EB TJ GWh'!$J$6:$CC$146,MATCH($V31,'EUROSTAT EB TJ GWh'!$I$6:$I$146,0),MATCH(AE$7,'EUROSTAT EB TJ GWh'!$J$5:$CC$5,0))*$W31+INDEX('EUROSTAT EB TJ GWh'!$J$6:$CC$146,MATCH($T31,'EUROSTAT EB TJ GWh'!$I$6:$I$146,0),MATCH(AE$7,'EUROSTAT EB TJ GWh'!$J$5:$CC$5,0))*$U31</f>
        <v>0</v>
      </c>
      <c r="AF31">
        <f>INDEX('EUROSTAT EB TJ GWh'!$J$6:$CC$146,MATCH($V31,'EUROSTAT EB TJ GWh'!$I$6:$I$146,0),MATCH(AF$7,'EUROSTAT EB TJ GWh'!$J$5:$CC$5,0))*$W31+INDEX('EUROSTAT EB TJ GWh'!$J$6:$CC$146,MATCH($T31,'EUROSTAT EB TJ GWh'!$I$6:$I$146,0),MATCH(AF$7,'EUROSTAT EB TJ GWh'!$J$5:$CC$5,0))*$U31</f>
        <v>0</v>
      </c>
      <c r="AG31">
        <f>INDEX('EUROSTAT EB TJ GWh'!$J$6:$CC$146,MATCH($V31,'EUROSTAT EB TJ GWh'!$I$6:$I$146,0),MATCH(AG$7,'EUROSTAT EB TJ GWh'!$J$5:$CC$5,0))*$W31+INDEX('EUROSTAT EB TJ GWh'!$J$6:$CC$146,MATCH($T31,'EUROSTAT EB TJ GWh'!$I$6:$I$146,0),MATCH(AG$7,'EUROSTAT EB TJ GWh'!$J$5:$CC$5,0))*$U31</f>
        <v>56653.098048</v>
      </c>
      <c r="AH31">
        <f>INDEX('EUROSTAT EB TJ GWh'!$J$6:$CC$146,MATCH($V31,'EUROSTAT EB TJ GWh'!$I$6:$I$146,0),MATCH(AH$7,'EUROSTAT EB TJ GWh'!$J$5:$CC$5,0))*$W31+INDEX('EUROSTAT EB TJ GWh'!$J$6:$CC$146,MATCH($T31,'EUROSTAT EB TJ GWh'!$I$6:$I$146,0),MATCH(AH$7,'EUROSTAT EB TJ GWh'!$J$5:$CC$5,0))*$U31</f>
        <v>0</v>
      </c>
      <c r="AI31">
        <f>INDEX('EUROSTAT EB TJ GWh'!$J$6:$CC$146,MATCH($V31,'EUROSTAT EB TJ GWh'!$I$6:$I$146,0),MATCH(AI$7,'EUROSTAT EB TJ GWh'!$J$5:$CC$5,0))*$W31+INDEX('EUROSTAT EB TJ GWh'!$J$6:$CC$146,MATCH($T31,'EUROSTAT EB TJ GWh'!$I$6:$I$146,0),MATCH(AI$7,'EUROSTAT EB TJ GWh'!$J$5:$CC$5,0))*$U31</f>
        <v>2771.45226</v>
      </c>
      <c r="AJ31">
        <f>INDEX('EUROSTAT EB TJ GWh'!$J$6:$CC$146,MATCH($V31,'EUROSTAT EB TJ GWh'!$I$6:$I$146,0),MATCH(AJ$7,'EUROSTAT EB TJ GWh'!$J$5:$CC$5,0))*$W31+INDEX('EUROSTAT EB TJ GWh'!$J$6:$CC$146,MATCH($T31,'EUROSTAT EB TJ GWh'!$I$6:$I$146,0),MATCH(AJ$7,'EUROSTAT EB TJ GWh'!$J$5:$CC$5,0))*$U31</f>
        <v>0</v>
      </c>
      <c r="AK31">
        <f>INDEX('EUROSTAT EB TJ GWh'!$J$6:$CC$146,MATCH($V31,'EUROSTAT EB TJ GWh'!$I$6:$I$146,0),MATCH(AK$7,'EUROSTAT EB TJ GWh'!$J$5:$CC$5,0))*$W31+INDEX('EUROSTAT EB TJ GWh'!$J$6:$CC$146,MATCH($T31,'EUROSTAT EB TJ GWh'!$I$6:$I$146,0),MATCH(AK$7,'EUROSTAT EB TJ GWh'!$J$5:$CC$5,0))*$U31</f>
        <v>0</v>
      </c>
      <c r="AL31">
        <f>INDEX('EUROSTAT EB TJ GWh'!$J$6:$CC$146,MATCH($V31,'EUROSTAT EB TJ GWh'!$I$6:$I$146,0),MATCH(AL$7,'EUROSTAT EB TJ GWh'!$J$5:$CC$5,0))*$W31+INDEX('EUROSTAT EB TJ GWh'!$J$6:$CC$146,MATCH($T31,'EUROSTAT EB TJ GWh'!$I$6:$I$146,0),MATCH(AL$7,'EUROSTAT EB TJ GWh'!$J$5:$CC$5,0))*$U31</f>
        <v>15891.334344000001</v>
      </c>
      <c r="AM31">
        <f>INDEX('EUROSTAT EB TJ GWh'!$J$6:$CC$146,MATCH($V31,'EUROSTAT EB TJ GWh'!$I$6:$I$146,0),MATCH(AM$7,'EUROSTAT EB TJ GWh'!$J$5:$CC$5,0))*$W31+INDEX('EUROSTAT EB TJ GWh'!$J$6:$CC$146,MATCH($T31,'EUROSTAT EB TJ GWh'!$I$6:$I$146,0),MATCH(AM$7,'EUROSTAT EB TJ GWh'!$J$5:$CC$5,0))*$U31</f>
        <v>0</v>
      </c>
      <c r="AN31">
        <f>INDEX('EUROSTAT EB TJ GWh'!$J$6:$CC$146,MATCH($V31,'EUROSTAT EB TJ GWh'!$I$6:$I$146,0),MATCH(AN$7,'EUROSTAT EB TJ GWh'!$J$5:$CC$5,0))*$W31+INDEX('EUROSTAT EB TJ GWh'!$J$6:$CC$146,MATCH($T31,'EUROSTAT EB TJ GWh'!$I$6:$I$146,0),MATCH(AN$7,'EUROSTAT EB TJ GWh'!$J$5:$CC$5,0))*$U31</f>
        <v>0</v>
      </c>
      <c r="AO31">
        <f>INDEX('EUROSTAT EB TJ GWh'!$J$6:$CC$146,MATCH($V31,'EUROSTAT EB TJ GWh'!$I$6:$I$146,0),MATCH(AO$7,'EUROSTAT EB TJ GWh'!$J$5:$CC$5,0))*$W31+INDEX('EUROSTAT EB TJ GWh'!$J$6:$CC$146,MATCH($T31,'EUROSTAT EB TJ GWh'!$I$6:$I$146,0),MATCH(AO$7,'EUROSTAT EB TJ GWh'!$J$5:$CC$5,0))*$U31</f>
        <v>0</v>
      </c>
      <c r="AP31">
        <f>INDEX('EUROSTAT EB TJ GWh'!$J$6:$CC$146,MATCH($V31,'EUROSTAT EB TJ GWh'!$I$6:$I$146,0),MATCH(AP$7,'EUROSTAT EB TJ GWh'!$J$5:$CC$5,0))*$W31+INDEX('EUROSTAT EB TJ GWh'!$J$6:$CC$146,MATCH($T31,'EUROSTAT EB TJ GWh'!$I$6:$I$146,0),MATCH(AP$7,'EUROSTAT EB TJ GWh'!$J$5:$CC$5,0))*$U31</f>
        <v>0</v>
      </c>
      <c r="AQ31" t="s">
        <v>619</v>
      </c>
      <c r="AR31">
        <f>INDEX('EUROSTAT EB TJ GWh'!$J$6:$CC$146,MATCH($V31,'EUROSTAT EB TJ GWh'!$I$6:$I$146,0),MATCH(AR$7,'EUROSTAT EB TJ GWh'!$J$5:$CC$5,0))*$W31+INDEX('EUROSTAT EB TJ GWh'!$J$6:$CC$146,MATCH($T31,'EUROSTAT EB TJ GWh'!$I$6:$I$146,0),MATCH(AR$7,'EUROSTAT EB TJ GWh'!$J$5:$CC$5,0))*$U31</f>
        <v>0</v>
      </c>
      <c r="AS31">
        <f>INDEX('EUROSTAT EB TJ GWh'!$J$6:$CC$146,MATCH($V31,'EUROSTAT EB TJ GWh'!$I$6:$I$146,0),MATCH(AS$7,'EUROSTAT EB TJ GWh'!$J$5:$CC$5,0))*$W31+INDEX('EUROSTAT EB TJ GWh'!$J$6:$CC$146,MATCH($T31,'EUROSTAT EB TJ GWh'!$I$6:$I$146,0),MATCH(AS$7,'EUROSTAT EB TJ GWh'!$J$5:$CC$5,0))*$U31</f>
        <v>0</v>
      </c>
      <c r="AT31">
        <f>INDEX('EUROSTAT EB TJ GWh'!$J$6:$CC$146,MATCH($V31,'EUROSTAT EB TJ GWh'!$I$6:$I$146,0),MATCH(AT$7,'EUROSTAT EB TJ GWh'!$J$5:$CC$5,0))*$W31+INDEX('EUROSTAT EB TJ GWh'!$J$6:$CC$146,MATCH($T31,'EUROSTAT EB TJ GWh'!$I$6:$I$146,0),MATCH(AT$7,'EUROSTAT EB TJ GWh'!$J$5:$CC$5,0))*$U31</f>
        <v>0</v>
      </c>
      <c r="AU31">
        <f>INDEX('EUROSTAT EB TJ GWh'!$J$6:$CC$146,MATCH($V31,'EUROSTAT EB TJ GWh'!$I$6:$I$146,0),MATCH(AU$7,'EUROSTAT EB TJ GWh'!$J$5:$CC$5,0))*$W31+INDEX('EUROSTAT EB TJ GWh'!$J$6:$CC$146,MATCH($T31,'EUROSTAT EB TJ GWh'!$I$6:$I$146,0),MATCH(AU$7,'EUROSTAT EB TJ GWh'!$J$5:$CC$5,0))*$U31</f>
        <v>0</v>
      </c>
      <c r="AV31">
        <f>INDEX('EUROSTAT EB TJ GWh'!$J$6:$CC$146,MATCH($V31,'EUROSTAT EB TJ GWh'!$I$6:$I$146,0),MATCH(AV$7,'EUROSTAT EB TJ GWh'!$J$5:$CC$5,0))*$W31+INDEX('EUROSTAT EB TJ GWh'!$J$6:$CC$146,MATCH($T31,'EUROSTAT EB TJ GWh'!$I$6:$I$146,0),MATCH(AV$7,'EUROSTAT EB TJ GWh'!$J$5:$CC$5,0))*$U31</f>
        <v>0</v>
      </c>
      <c r="AW31">
        <f>INDEX('EUROSTAT EB TJ GWh'!$J$6:$CC$146,MATCH($V31,'EUROSTAT EB TJ GWh'!$I$6:$I$146,0),MATCH(AW$7,'EUROSTAT EB TJ GWh'!$J$5:$CC$5,0))*$W31+INDEX('EUROSTAT EB TJ GWh'!$J$6:$CC$146,MATCH($T31,'EUROSTAT EB TJ GWh'!$I$6:$I$146,0),MATCH(AW$7,'EUROSTAT EB TJ GWh'!$J$5:$CC$5,0))*$U31</f>
        <v>0</v>
      </c>
      <c r="AX31">
        <f>INDEX('EUROSTAT EB TJ GWh'!$J$6:$CC$146,MATCH($V31,'EUROSTAT EB TJ GWh'!$I$6:$I$146,0),MATCH(AX$7,'EUROSTAT EB TJ GWh'!$J$5:$CC$5,0))*$W31+INDEX('EUROSTAT EB TJ GWh'!$J$6:$CC$146,MATCH($T31,'EUROSTAT EB TJ GWh'!$I$6:$I$146,0),MATCH(AX$7,'EUROSTAT EB TJ GWh'!$J$5:$CC$5,0))*$U31</f>
        <v>0</v>
      </c>
      <c r="AY31">
        <f>INDEX('EUROSTAT EB TJ GWh'!$J$6:$CC$146,MATCH($V31,'EUROSTAT EB TJ GWh'!$I$6:$I$146,0),MATCH(AY$7,'EUROSTAT EB TJ GWh'!$J$5:$CC$5,0))*$W31+INDEX('EUROSTAT EB TJ GWh'!$J$6:$CC$146,MATCH($T31,'EUROSTAT EB TJ GWh'!$I$6:$I$146,0),MATCH(AY$7,'EUROSTAT EB TJ GWh'!$J$5:$CC$5,0))*$U31</f>
        <v>0</v>
      </c>
      <c r="AZ31">
        <f>INDEX('EUROSTAT EB TJ GWh'!$J$6:$CC$146,MATCH($V31,'EUROSTAT EB TJ GWh'!$I$6:$I$146,0),MATCH(AZ$7,'EUROSTAT EB TJ GWh'!$J$5:$CC$5,0))*$W31+INDEX('EUROSTAT EB TJ GWh'!$J$6:$CC$146,MATCH($T31,'EUROSTAT EB TJ GWh'!$I$6:$I$146,0),MATCH(AZ$7,'EUROSTAT EB TJ GWh'!$J$5:$CC$5,0))*$U31</f>
        <v>0</v>
      </c>
      <c r="BA31">
        <f>INDEX('EUROSTAT EB TJ GWh'!$J$6:$CC$146,MATCH($V31,'EUROSTAT EB TJ GWh'!$I$6:$I$146,0),MATCH(BA$7,'EUROSTAT EB TJ GWh'!$J$5:$CC$5,0))*$W31+INDEX('EUROSTAT EB TJ GWh'!$J$6:$CC$146,MATCH($T31,'EUROSTAT EB TJ GWh'!$I$6:$I$146,0),MATCH(BA$7,'EUROSTAT EB TJ GWh'!$J$5:$CC$5,0))*$U31</f>
        <v>0</v>
      </c>
      <c r="BB31">
        <f>INDEX('EUROSTAT EB TJ GWh'!$J$6:$CC$146,MATCH($V31,'EUROSTAT EB TJ GWh'!$I$6:$I$146,0),MATCH(BB$7,'EUROSTAT EB TJ GWh'!$J$5:$CC$5,0))*$W31+INDEX('EUROSTAT EB TJ GWh'!$J$6:$CC$146,MATCH($T31,'EUROSTAT EB TJ GWh'!$I$6:$I$146,0),MATCH(BB$7,'EUROSTAT EB TJ GWh'!$J$5:$CC$5,0))*$U31</f>
        <v>0</v>
      </c>
      <c r="BC31">
        <f>INDEX('EUROSTAT EB TJ GWh'!$J$6:$CC$146,MATCH($V31,'EUROSTAT EB TJ GWh'!$I$6:$I$146,0),MATCH(BC$7,'EUROSTAT EB TJ GWh'!$J$5:$CC$5,0))*$W31+INDEX('EUROSTAT EB TJ GWh'!$J$6:$CC$146,MATCH($T31,'EUROSTAT EB TJ GWh'!$I$6:$I$146,0),MATCH(BC$7,'EUROSTAT EB TJ GWh'!$J$5:$CC$5,0))*$U31</f>
        <v>0</v>
      </c>
      <c r="BD31">
        <f>INDEX('EUROSTAT EB TJ GWh'!$J$6:$CC$146,MATCH($V31,'EUROSTAT EB TJ GWh'!$I$6:$I$146,0),MATCH(BD$7,'EUROSTAT EB TJ GWh'!$J$5:$CC$5,0))*$W31+INDEX('EUROSTAT EB TJ GWh'!$J$6:$CC$146,MATCH($T31,'EUROSTAT EB TJ GWh'!$I$6:$I$146,0),MATCH(BD$7,'EUROSTAT EB TJ GWh'!$J$5:$CC$5,0))*$U31</f>
        <v>0</v>
      </c>
      <c r="BE31">
        <f>INDEX('EUROSTAT EB TJ GWh'!$J$6:$CC$146,MATCH($V31,'EUROSTAT EB TJ GWh'!$I$6:$I$146,0),MATCH(BE$7,'EUROSTAT EB TJ GWh'!$J$5:$CC$5,0))*$W31+INDEX('EUROSTAT EB TJ GWh'!$J$6:$CC$146,MATCH($T31,'EUROSTAT EB TJ GWh'!$I$6:$I$146,0),MATCH(BE$7,'EUROSTAT EB TJ GWh'!$J$5:$CC$5,0))*$U31</f>
        <v>0</v>
      </c>
      <c r="BF31">
        <f>INDEX('EUROSTAT EB TJ GWh'!$J$6:$CC$146,MATCH($V31,'EUROSTAT EB TJ GWh'!$I$6:$I$146,0),MATCH(BF$7,'EUROSTAT EB TJ GWh'!$J$5:$CC$5,0))*$W31+INDEX('EUROSTAT EB TJ GWh'!$J$6:$CC$146,MATCH($T31,'EUROSTAT EB TJ GWh'!$I$6:$I$146,0),MATCH(BF$7,'EUROSTAT EB TJ GWh'!$J$5:$CC$5,0))*$U31</f>
        <v>0</v>
      </c>
      <c r="BG31">
        <f>INDEX('EUROSTAT EB TJ GWh'!$J$6:$CC$146,MATCH($V31,'EUROSTAT EB TJ GWh'!$I$6:$I$146,0),MATCH(BG$7,'EUROSTAT EB TJ GWh'!$J$5:$CC$5,0))*$W31+INDEX('EUROSTAT EB TJ GWh'!$J$6:$CC$146,MATCH($T31,'EUROSTAT EB TJ GWh'!$I$6:$I$146,0),MATCH(BG$7,'EUROSTAT EB TJ GWh'!$J$5:$CC$5,0))*$U31</f>
        <v>0</v>
      </c>
      <c r="BH31">
        <f>INDEX('EUROSTAT EB TJ GWh'!$J$6:$CC$146,MATCH($V31,'EUROSTAT EB TJ GWh'!$I$6:$I$146,0),MATCH(BH$7,'EUROSTAT EB TJ GWh'!$J$5:$CC$5,0))*$W31+INDEX('EUROSTAT EB TJ GWh'!$J$6:$CC$146,MATCH($T31,'EUROSTAT EB TJ GWh'!$I$6:$I$146,0),MATCH(BH$7,'EUROSTAT EB TJ GWh'!$J$5:$CC$5,0))*$U31</f>
        <v>0</v>
      </c>
      <c r="BI31">
        <f>INDEX('EUROSTAT EB TJ GWh'!$J$6:$CC$146,MATCH($V31,'EUROSTAT EB TJ GWh'!$I$6:$I$146,0),MATCH(BI$7,'EUROSTAT EB TJ GWh'!$J$5:$CC$5,0))*$W31+INDEX('EUROSTAT EB TJ GWh'!$J$6:$CC$146,MATCH($T31,'EUROSTAT EB TJ GWh'!$I$6:$I$146,0),MATCH(BI$7,'EUROSTAT EB TJ GWh'!$J$5:$CC$5,0))*$U31</f>
        <v>0</v>
      </c>
      <c r="BJ31">
        <f>INDEX('EUROSTAT EB TJ GWh'!$J$6:$CC$146,MATCH($V31,'EUROSTAT EB TJ GWh'!$I$6:$I$146,0),MATCH(BJ$7,'EUROSTAT EB TJ GWh'!$J$5:$CC$5,0))*$W31+INDEX('EUROSTAT EB TJ GWh'!$J$6:$CC$146,MATCH($T31,'EUROSTAT EB TJ GWh'!$I$6:$I$146,0),MATCH(BJ$7,'EUROSTAT EB TJ GWh'!$J$5:$CC$5,0))*$U31</f>
        <v>0</v>
      </c>
      <c r="BK31">
        <f>INDEX('EUROSTAT EB TJ GWh'!$J$6:$CC$146,MATCH($V31,'EUROSTAT EB TJ GWh'!$I$6:$I$146,0),MATCH(BK$7,'EUROSTAT EB TJ GWh'!$J$5:$CC$5,0))*$W31+INDEX('EUROSTAT EB TJ GWh'!$J$6:$CC$146,MATCH($T31,'EUROSTAT EB TJ GWh'!$I$6:$I$146,0),MATCH(BK$7,'EUROSTAT EB TJ GWh'!$J$5:$CC$5,0))*$U31</f>
        <v>0</v>
      </c>
      <c r="BL31">
        <f>INDEX('EUROSTAT EB TJ GWh'!$J$6:$CC$146,MATCH($V31,'EUROSTAT EB TJ GWh'!$I$6:$I$146,0),MATCH(BL$7,'EUROSTAT EB TJ GWh'!$J$5:$CC$5,0))*$W31+INDEX('EUROSTAT EB TJ GWh'!$J$6:$CC$146,MATCH($T31,'EUROSTAT EB TJ GWh'!$I$6:$I$146,0),MATCH(BL$7,'EUROSTAT EB TJ GWh'!$J$5:$CC$5,0))*$U31</f>
        <v>0</v>
      </c>
      <c r="BM31">
        <f>INDEX('EUROSTAT EB TJ GWh'!$J$6:$CC$146,MATCH($V31,'EUROSTAT EB TJ GWh'!$I$6:$I$146,0),MATCH(BM$7,'EUROSTAT EB TJ GWh'!$J$5:$CC$5,0))*$W31+INDEX('EUROSTAT EB TJ GWh'!$J$6:$CC$146,MATCH($T31,'EUROSTAT EB TJ GWh'!$I$6:$I$146,0),MATCH(BM$7,'EUROSTAT EB TJ GWh'!$J$5:$CC$5,0))*$U31</f>
        <v>0</v>
      </c>
      <c r="BN31">
        <f>INDEX('EUROSTAT EB TJ GWh'!$J$6:$CC$146,MATCH($V31,'EUROSTAT EB TJ GWh'!$I$6:$I$146,0),MATCH(BN$7,'EUROSTAT EB TJ GWh'!$J$5:$CC$5,0))*$W31+INDEX('EUROSTAT EB TJ GWh'!$J$6:$CC$146,MATCH($T31,'EUROSTAT EB TJ GWh'!$I$6:$I$146,0),MATCH(BN$7,'EUROSTAT EB TJ GWh'!$J$5:$CC$5,0))*$U31</f>
        <v>0</v>
      </c>
      <c r="BO31">
        <f>INDEX('EUROSTAT EB TJ GWh'!$J$6:$CC$146,MATCH($V31,'EUROSTAT EB TJ GWh'!$I$6:$I$146,0),MATCH(BO$7,'EUROSTAT EB TJ GWh'!$J$5:$CC$5,0))*$W31+INDEX('EUROSTAT EB TJ GWh'!$J$6:$CC$146,MATCH($T31,'EUROSTAT EB TJ GWh'!$I$6:$I$146,0),MATCH(BO$7,'EUROSTAT EB TJ GWh'!$J$5:$CC$5,0))*$U31</f>
        <v>0</v>
      </c>
      <c r="BP31">
        <f>INDEX('EUROSTAT EB TJ GWh'!$J$6:$CC$146,MATCH($V31,'EUROSTAT EB TJ GWh'!$I$6:$I$146,0),MATCH(BP$7,'EUROSTAT EB TJ GWh'!$J$5:$CC$5,0))*$W31+INDEX('EUROSTAT EB TJ GWh'!$J$6:$CC$146,MATCH($T31,'EUROSTAT EB TJ GWh'!$I$6:$I$146,0),MATCH(BP$7,'EUROSTAT EB TJ GWh'!$J$5:$CC$5,0))*$U31</f>
        <v>0</v>
      </c>
      <c r="BQ31">
        <f>INDEX('EUROSTAT EB TJ GWh'!$J$6:$CC$146,MATCH($V31,'EUROSTAT EB TJ GWh'!$I$6:$I$146,0),MATCH(BQ$7,'EUROSTAT EB TJ GWh'!$J$5:$CC$5,0))*$W31+INDEX('EUROSTAT EB TJ GWh'!$J$6:$CC$146,MATCH($T31,'EUROSTAT EB TJ GWh'!$I$6:$I$146,0),MATCH(BQ$7,'EUROSTAT EB TJ GWh'!$J$5:$CC$5,0))*$U31</f>
        <v>0</v>
      </c>
      <c r="BR31">
        <f>INDEX('EUROSTAT EB TJ GWh'!$J$6:$CC$146,MATCH($V31,'EUROSTAT EB TJ GWh'!$I$6:$I$146,0),MATCH(BR$7,'EUROSTAT EB TJ GWh'!$J$5:$CC$5,0))*$W31+INDEX('EUROSTAT EB TJ GWh'!$J$6:$CC$146,MATCH($T31,'EUROSTAT EB TJ GWh'!$I$6:$I$146,0),MATCH(BR$7,'EUROSTAT EB TJ GWh'!$J$5:$CC$5,0))*$U31</f>
        <v>0</v>
      </c>
      <c r="BS31">
        <f>INDEX('EUROSTAT EB TJ GWh'!$J$6:$CC$146,MATCH($V31,'EUROSTAT EB TJ GWh'!$I$6:$I$146,0),MATCH(BS$7,'EUROSTAT EB TJ GWh'!$J$5:$CC$5,0))*$W31+INDEX('EUROSTAT EB TJ GWh'!$J$6:$CC$146,MATCH($T31,'EUROSTAT EB TJ GWh'!$I$6:$I$146,0),MATCH(BS$7,'EUROSTAT EB TJ GWh'!$J$5:$CC$5,0))*$U31+INDEX('EUROSTAT EB TJ GWh'!$J$6:$CC$146,MATCH($V31,'EUROSTAT EB TJ GWh'!$I$6:$I$146,0),MATCH(BS$6,'EUROSTAT EB TJ GWh'!$J$5:$CC$5,0))*$W31+INDEX('EUROSTAT EB TJ GWh'!$J$6:$CC$146,MATCH($T31,'EUROSTAT EB TJ GWh'!$I$6:$I$146,0),MATCH(BS$6,'EUROSTAT EB TJ GWh'!$J$5:$CC$5,0))*$U31</f>
        <v>0</v>
      </c>
      <c r="BT31">
        <f>INDEX('EUROSTAT EB TJ GWh'!$J$6:$CC$146,MATCH($V31,'EUROSTAT EB TJ GWh'!$I$6:$I$146,0),MATCH(BT$7,'EUROSTAT EB TJ GWh'!$J$5:$CC$5,0))*$W31+INDEX('EUROSTAT EB TJ GWh'!$J$6:$CC$146,MATCH($T31,'EUROSTAT EB TJ GWh'!$I$6:$I$146,0),MATCH(BT$7,'EUROSTAT EB TJ GWh'!$J$5:$CC$5,0))*$U31+INDEX('EUROSTAT EB TJ GWh'!$J$6:$CC$146,MATCH($V31,'EUROSTAT EB TJ GWh'!$I$6:$I$146,0),MATCH(BT$6,'EUROSTAT EB TJ GWh'!$J$5:$CC$5,0))*$W31+INDEX('EUROSTAT EB TJ GWh'!$J$6:$CC$146,MATCH($T31,'EUROSTAT EB TJ GWh'!$I$6:$I$146,0),MATCH(BT$6,'EUROSTAT EB TJ GWh'!$J$5:$CC$5,0))*$U31</f>
        <v>0</v>
      </c>
      <c r="BU31">
        <f>INDEX('EUROSTAT EB TJ GWh'!$J$6:$CC$146,MATCH($V31,'EUROSTAT EB TJ GWh'!$I$6:$I$146,0),MATCH(BU$7,'EUROSTAT EB TJ GWh'!$J$5:$CC$5,0))*$W31+INDEX('EUROSTAT EB TJ GWh'!$J$6:$CC$146,MATCH($T31,'EUROSTAT EB TJ GWh'!$I$6:$I$146,0),MATCH(BU$7,'EUROSTAT EB TJ GWh'!$J$5:$CC$5,0))*$U31</f>
        <v>0</v>
      </c>
      <c r="BV31">
        <v>0</v>
      </c>
      <c r="BW31">
        <f>INDEX('EUROSTAT EB TJ GWh'!$J$6:$CC$146,MATCH($V31,'EUROSTAT EB TJ GWh'!$I$6:$I$146,0),MATCH(BW$7,'EUROSTAT EB TJ GWh'!$J$5:$CC$5,0))*$W31+INDEX('EUROSTAT EB TJ GWh'!$J$6:$CC$146,MATCH($T31,'EUROSTAT EB TJ GWh'!$I$6:$I$146,0),MATCH(BW$7,'EUROSTAT EB TJ GWh'!$J$5:$CC$5,0))*$U31</f>
        <v>0</v>
      </c>
      <c r="BX31">
        <v>0</v>
      </c>
      <c r="BY31">
        <v>0</v>
      </c>
      <c r="BZ31">
        <f>INDEX('EUROSTAT EB TJ GWh'!$J$6:$CC$146,MATCH($V31,'EUROSTAT EB TJ GWh'!$I$6:$I$146,0),MATCH(BZ$7,'EUROSTAT EB TJ GWh'!$J$5:$CC$5,0))*$W31+INDEX('EUROSTAT EB TJ GWh'!$J$6:$CC$146,MATCH($T31,'EUROSTAT EB TJ GWh'!$I$6:$I$146,0),MATCH(BZ$7,'EUROSTAT EB TJ GWh'!$J$5:$CC$5,0))*$U31</f>
        <v>0</v>
      </c>
      <c r="CA31">
        <f>INDEX('EUROSTAT EB TJ GWh'!$J$6:$CC$146,MATCH($V31,'EUROSTAT EB TJ GWh'!$I$6:$I$146,0),MATCH(CA$7,'EUROSTAT EB TJ GWh'!$J$5:$CC$5,0))*$W31+INDEX('EUROSTAT EB TJ GWh'!$J$6:$CC$146,MATCH($T31,'EUROSTAT EB TJ GWh'!$I$6:$I$146,0),MATCH(CA$7,'EUROSTAT EB TJ GWh'!$J$5:$CC$5,0))*$U31</f>
        <v>0</v>
      </c>
      <c r="CB31">
        <f>INDEX('EUROSTAT EB TJ GWh'!$J$6:$CC$146,MATCH($V31,'EUROSTAT EB TJ GWh'!$I$6:$I$146,0),MATCH(CB$7,'EUROSTAT EB TJ GWh'!$J$5:$CC$5,0))*$W31+INDEX('EUROSTAT EB TJ GWh'!$J$6:$CC$146,MATCH($T31,'EUROSTAT EB TJ GWh'!$I$6:$I$146,0),MATCH(CB$7,'EUROSTAT EB TJ GWh'!$J$5:$CC$5,0))*$U31</f>
        <v>0</v>
      </c>
      <c r="CC31">
        <f>INDEX('EUROSTAT EB TJ GWh'!$J$6:$CC$146,MATCH($V31,'EUROSTAT EB TJ GWh'!$I$6:$I$146,0),MATCH(CC$7,'EUROSTAT EB TJ GWh'!$J$5:$CC$5,0))*$W31+INDEX('EUROSTAT EB TJ GWh'!$J$6:$CC$146,MATCH($T31,'EUROSTAT EB TJ GWh'!$I$6:$I$146,0),MATCH(CC$7,'EUROSTAT EB TJ GWh'!$J$5:$CC$5,0))*$U31</f>
        <v>0</v>
      </c>
      <c r="CD31">
        <f>INDEX('EUROSTAT EB TJ GWh'!$J$6:$CC$146,MATCH($V31,'EUROSTAT EB TJ GWh'!$I$6:$I$146,0),MATCH(CD$7,'EUROSTAT EB TJ GWh'!$J$5:$CC$5,0))*$W31+INDEX('EUROSTAT EB TJ GWh'!$J$6:$CC$146,MATCH($T31,'EUROSTAT EB TJ GWh'!$I$6:$I$146,0),MATCH(CD$7,'EUROSTAT EB TJ GWh'!$J$5:$CC$5,0))*$U31</f>
        <v>0</v>
      </c>
      <c r="CE31">
        <f>INDEX('EUROSTAT EB TJ GWh'!$J$6:$CC$146,MATCH($V31,'EUROSTAT EB TJ GWh'!$I$6:$I$146,0),MATCH(CE$7,'EUROSTAT EB TJ GWh'!$J$5:$CC$5,0))*$W31+INDEX('EUROSTAT EB TJ GWh'!$J$6:$CC$146,MATCH($T31,'EUROSTAT EB TJ GWh'!$I$6:$I$146,0),MATCH(CE$7,'EUROSTAT EB TJ GWh'!$J$5:$CC$5,0))*$U31</f>
        <v>0</v>
      </c>
      <c r="CF31">
        <f>INDEX('EUROSTAT EB TJ GWh'!$J$6:$CC$146,MATCH($V31,'EUROSTAT EB TJ GWh'!$I$6:$I$146,0),MATCH(CF$7,'EUROSTAT EB TJ GWh'!$J$5:$CC$5,0))*$W31+INDEX('EUROSTAT EB TJ GWh'!$J$6:$CC$146,MATCH($T31,'EUROSTAT EB TJ GWh'!$I$6:$I$146,0),MATCH(CF$7,'EUROSTAT EB TJ GWh'!$J$5:$CC$5,0))*$U31</f>
        <v>0</v>
      </c>
      <c r="CG31">
        <v>0</v>
      </c>
      <c r="CH31">
        <f>INDEX('EUROSTAT EB TJ GWh'!$J$6:$CC$146,MATCH($V31,'EUROSTAT EB TJ GWh'!$I$6:$I$146,0),MATCH(CH$7,'EUROSTAT EB TJ GWh'!$J$5:$CC$5,0))*$W31+INDEX('EUROSTAT EB TJ GWh'!$J$6:$CC$146,MATCH($T31,'EUROSTAT EB TJ GWh'!$I$6:$I$146,0),MATCH(CH$7,'EUROSTAT EB TJ GWh'!$J$5:$CC$5,0))*$U31</f>
        <v>0</v>
      </c>
      <c r="CI31">
        <f>INDEX('EUROSTAT EB TJ GWh'!$J$6:$CC$146,MATCH($V31,'EUROSTAT EB TJ GWh'!$I$6:$I$146,0),MATCH(CI$7,'EUROSTAT EB TJ GWh'!$J$5:$CC$5,0))*$W31+INDEX('EUROSTAT EB TJ GWh'!$J$6:$CC$146,MATCH($T31,'EUROSTAT EB TJ GWh'!$I$6:$I$146,0),MATCH(CI$7,'EUROSTAT EB TJ GWh'!$J$5:$CC$5,0))*$U31</f>
        <v>0</v>
      </c>
      <c r="CJ31">
        <f>INDEX('EUROSTAT EB TJ GWh'!$J$6:$CC$146,MATCH($V31,'EUROSTAT EB TJ GWh'!$I$6:$I$146,0),MATCH(CJ$7,'EUROSTAT EB TJ GWh'!$J$5:$CC$5,0))*$W31+INDEX('EUROSTAT EB TJ GWh'!$J$6:$CC$146,MATCH($T31,'EUROSTAT EB TJ GWh'!$I$6:$I$146,0),MATCH(CJ$7,'EUROSTAT EB TJ GWh'!$J$5:$CC$5,0))*$U31</f>
        <v>-3791.6916840000049</v>
      </c>
      <c r="CK31">
        <f t="shared" si="0"/>
        <v>0</v>
      </c>
      <c r="CL31" s="316" t="s">
        <v>493</v>
      </c>
      <c r="CM31" s="364">
        <f t="shared" si="1"/>
        <v>5.4569682106375694E-12</v>
      </c>
      <c r="CN31" s="293">
        <f>INDEX('EUROSTAT EB TJ GWh'!$J$6:$CC$146,MATCH($V31,'EUROSTAT EB TJ GWh'!$I$6:$I$146,0),MATCH(CN$7,'EUROSTAT EB TJ GWh'!$J$5:$CC$5,0))*$W31+INDEX('EUROSTAT EB TJ GWh'!$J$6:$CC$146,MATCH($T31,'EUROSTAT EB TJ GWh'!$I$6:$I$146,0),MATCH(CN$7,'EUROSTAT EB TJ GWh'!$J$5:$CC$5,0))*$U31</f>
        <v>0</v>
      </c>
      <c r="CO31" s="293">
        <f t="shared" si="2"/>
        <v>5.4569682106375694E-12</v>
      </c>
    </row>
    <row r="32" spans="1:93" x14ac:dyDescent="0.2">
      <c r="A32" t="s">
        <v>220</v>
      </c>
      <c r="B32" s="321"/>
      <c r="C32" s="321" t="s">
        <v>493</v>
      </c>
      <c r="D32" s="338"/>
      <c r="E32" s="345"/>
      <c r="F32" s="338"/>
      <c r="G32" s="345"/>
      <c r="H32" s="338"/>
      <c r="I32" s="345"/>
      <c r="J32" s="338"/>
      <c r="K32" s="345"/>
      <c r="L32" s="338"/>
      <c r="M32" s="345"/>
      <c r="N32" s="338"/>
      <c r="O32" s="345"/>
      <c r="P32" s="338"/>
      <c r="Q32" s="345"/>
      <c r="R32" s="338"/>
      <c r="S32" s="345"/>
      <c r="T32" s="353" t="s">
        <v>518</v>
      </c>
      <c r="U32" s="340">
        <v>-1</v>
      </c>
      <c r="V32" s="353" t="s">
        <v>547</v>
      </c>
      <c r="W32" s="340">
        <v>1</v>
      </c>
      <c r="X32" s="316" t="s">
        <v>493</v>
      </c>
      <c r="Y32" t="s">
        <v>619</v>
      </c>
      <c r="Z32" t="s">
        <v>619</v>
      </c>
      <c r="AA32">
        <f>INDEX('EUROSTAT EB TJ GWh'!$J$6:$CC$146,MATCH($V32,'EUROSTAT EB TJ GWh'!$I$6:$I$146,0),MATCH(AA$7,'EUROSTAT EB TJ GWh'!$J$5:$CC$5,0))*$W32+INDEX('EUROSTAT EB TJ GWh'!$J$6:$CC$146,MATCH($T32,'EUROSTAT EB TJ GWh'!$I$6:$I$146,0),MATCH(AA$7,'EUROSTAT EB TJ GWh'!$J$5:$CC$5,0))*$U32</f>
        <v>0</v>
      </c>
      <c r="AB32">
        <f>INDEX('EUROSTAT EB TJ GWh'!$J$6:$CC$146,MATCH($V32,'EUROSTAT EB TJ GWh'!$I$6:$I$146,0),MATCH(AB$7,'EUROSTAT EB TJ GWh'!$J$5:$CC$5,0))*$W32+INDEX('EUROSTAT EB TJ GWh'!$J$6:$CC$146,MATCH($T32,'EUROSTAT EB TJ GWh'!$I$6:$I$146,0),MATCH(AB$7,'EUROSTAT EB TJ GWh'!$J$5:$CC$5,0))*$U32</f>
        <v>0</v>
      </c>
      <c r="AC32">
        <f>INDEX('EUROSTAT EB TJ GWh'!$J$6:$CC$146,MATCH($V32,'EUROSTAT EB TJ GWh'!$I$6:$I$146,0),MATCH(AC$7,'EUROSTAT EB TJ GWh'!$J$5:$CC$5,0))*$W32+INDEX('EUROSTAT EB TJ GWh'!$J$6:$CC$146,MATCH($T32,'EUROSTAT EB TJ GWh'!$I$6:$I$146,0),MATCH(AC$7,'EUROSTAT EB TJ GWh'!$J$5:$CC$5,0))*$U32</f>
        <v>0</v>
      </c>
      <c r="AD32">
        <f>INDEX('EUROSTAT EB TJ GWh'!$J$6:$CC$146,MATCH($V32,'EUROSTAT EB TJ GWh'!$I$6:$I$146,0),MATCH(AD$7,'EUROSTAT EB TJ GWh'!$J$5:$CC$5,0))*$W32+INDEX('EUROSTAT EB TJ GWh'!$J$6:$CC$146,MATCH($T32,'EUROSTAT EB TJ GWh'!$I$6:$I$146,0),MATCH(AD$7,'EUROSTAT EB TJ GWh'!$J$5:$CC$5,0))*$U32</f>
        <v>0</v>
      </c>
      <c r="AE32">
        <f>INDEX('EUROSTAT EB TJ GWh'!$J$6:$CC$146,MATCH($V32,'EUROSTAT EB TJ GWh'!$I$6:$I$146,0),MATCH(AE$7,'EUROSTAT EB TJ GWh'!$J$5:$CC$5,0))*$W32+INDEX('EUROSTAT EB TJ GWh'!$J$6:$CC$146,MATCH($T32,'EUROSTAT EB TJ GWh'!$I$6:$I$146,0),MATCH(AE$7,'EUROSTAT EB TJ GWh'!$J$5:$CC$5,0))*$U32</f>
        <v>0</v>
      </c>
      <c r="AF32">
        <f>INDEX('EUROSTAT EB TJ GWh'!$J$6:$CC$146,MATCH($V32,'EUROSTAT EB TJ GWh'!$I$6:$I$146,0),MATCH(AF$7,'EUROSTAT EB TJ GWh'!$J$5:$CC$5,0))*$W32+INDEX('EUROSTAT EB TJ GWh'!$J$6:$CC$146,MATCH($T32,'EUROSTAT EB TJ GWh'!$I$6:$I$146,0),MATCH(AF$7,'EUROSTAT EB TJ GWh'!$J$5:$CC$5,0))*$U32</f>
        <v>0</v>
      </c>
      <c r="AG32">
        <f>INDEX('EUROSTAT EB TJ GWh'!$J$6:$CC$146,MATCH($V32,'EUROSTAT EB TJ GWh'!$I$6:$I$146,0),MATCH(AG$7,'EUROSTAT EB TJ GWh'!$J$5:$CC$5,0))*$W32+INDEX('EUROSTAT EB TJ GWh'!$J$6:$CC$146,MATCH($T32,'EUROSTAT EB TJ GWh'!$I$6:$I$146,0),MATCH(AG$7,'EUROSTAT EB TJ GWh'!$J$5:$CC$5,0))*$U32</f>
        <v>0</v>
      </c>
      <c r="AH32">
        <f>INDEX('EUROSTAT EB TJ GWh'!$J$6:$CC$146,MATCH($V32,'EUROSTAT EB TJ GWh'!$I$6:$I$146,0),MATCH(AH$7,'EUROSTAT EB TJ GWh'!$J$5:$CC$5,0))*$W32+INDEX('EUROSTAT EB TJ GWh'!$J$6:$CC$146,MATCH($T32,'EUROSTAT EB TJ GWh'!$I$6:$I$146,0),MATCH(AH$7,'EUROSTAT EB TJ GWh'!$J$5:$CC$5,0))*$U32</f>
        <v>0</v>
      </c>
      <c r="AI32">
        <f>INDEX('EUROSTAT EB TJ GWh'!$J$6:$CC$146,MATCH($V32,'EUROSTAT EB TJ GWh'!$I$6:$I$146,0),MATCH(AI$7,'EUROSTAT EB TJ GWh'!$J$5:$CC$5,0))*$W32+INDEX('EUROSTAT EB TJ GWh'!$J$6:$CC$146,MATCH($T32,'EUROSTAT EB TJ GWh'!$I$6:$I$146,0),MATCH(AI$7,'EUROSTAT EB TJ GWh'!$J$5:$CC$5,0))*$U32</f>
        <v>0</v>
      </c>
      <c r="AJ32">
        <f>INDEX('EUROSTAT EB TJ GWh'!$J$6:$CC$146,MATCH($V32,'EUROSTAT EB TJ GWh'!$I$6:$I$146,0),MATCH(AJ$7,'EUROSTAT EB TJ GWh'!$J$5:$CC$5,0))*$W32+INDEX('EUROSTAT EB TJ GWh'!$J$6:$CC$146,MATCH($T32,'EUROSTAT EB TJ GWh'!$I$6:$I$146,0),MATCH(AJ$7,'EUROSTAT EB TJ GWh'!$J$5:$CC$5,0))*$U32</f>
        <v>0</v>
      </c>
      <c r="AK32">
        <f>INDEX('EUROSTAT EB TJ GWh'!$J$6:$CC$146,MATCH($V32,'EUROSTAT EB TJ GWh'!$I$6:$I$146,0),MATCH(AK$7,'EUROSTAT EB TJ GWh'!$J$5:$CC$5,0))*$W32+INDEX('EUROSTAT EB TJ GWh'!$J$6:$CC$146,MATCH($T32,'EUROSTAT EB TJ GWh'!$I$6:$I$146,0),MATCH(AK$7,'EUROSTAT EB TJ GWh'!$J$5:$CC$5,0))*$U32</f>
        <v>0</v>
      </c>
      <c r="AL32">
        <f>INDEX('EUROSTAT EB TJ GWh'!$J$6:$CC$146,MATCH($V32,'EUROSTAT EB TJ GWh'!$I$6:$I$146,0),MATCH(AL$7,'EUROSTAT EB TJ GWh'!$J$5:$CC$5,0))*$W32+INDEX('EUROSTAT EB TJ GWh'!$J$6:$CC$146,MATCH($T32,'EUROSTAT EB TJ GWh'!$I$6:$I$146,0),MATCH(AL$7,'EUROSTAT EB TJ GWh'!$J$5:$CC$5,0))*$U32</f>
        <v>0</v>
      </c>
      <c r="AM32">
        <f>INDEX('EUROSTAT EB TJ GWh'!$J$6:$CC$146,MATCH($V32,'EUROSTAT EB TJ GWh'!$I$6:$I$146,0),MATCH(AM$7,'EUROSTAT EB TJ GWh'!$J$5:$CC$5,0))*$W32+INDEX('EUROSTAT EB TJ GWh'!$J$6:$CC$146,MATCH($T32,'EUROSTAT EB TJ GWh'!$I$6:$I$146,0),MATCH(AM$7,'EUROSTAT EB TJ GWh'!$J$5:$CC$5,0))*$U32</f>
        <v>0</v>
      </c>
      <c r="AN32">
        <f>INDEX('EUROSTAT EB TJ GWh'!$J$6:$CC$146,MATCH($V32,'EUROSTAT EB TJ GWh'!$I$6:$I$146,0),MATCH(AN$7,'EUROSTAT EB TJ GWh'!$J$5:$CC$5,0))*$W32+INDEX('EUROSTAT EB TJ GWh'!$J$6:$CC$146,MATCH($T32,'EUROSTAT EB TJ GWh'!$I$6:$I$146,0),MATCH(AN$7,'EUROSTAT EB TJ GWh'!$J$5:$CC$5,0))*$U32</f>
        <v>0</v>
      </c>
      <c r="AO32">
        <f>INDEX('EUROSTAT EB TJ GWh'!$J$6:$CC$146,MATCH($V32,'EUROSTAT EB TJ GWh'!$I$6:$I$146,0),MATCH(AO$7,'EUROSTAT EB TJ GWh'!$J$5:$CC$5,0))*$W32+INDEX('EUROSTAT EB TJ GWh'!$J$6:$CC$146,MATCH($T32,'EUROSTAT EB TJ GWh'!$I$6:$I$146,0),MATCH(AO$7,'EUROSTAT EB TJ GWh'!$J$5:$CC$5,0))*$U32</f>
        <v>0</v>
      </c>
      <c r="AP32">
        <f>INDEX('EUROSTAT EB TJ GWh'!$J$6:$CC$146,MATCH($V32,'EUROSTAT EB TJ GWh'!$I$6:$I$146,0),MATCH(AP$7,'EUROSTAT EB TJ GWh'!$J$5:$CC$5,0))*$W32+INDEX('EUROSTAT EB TJ GWh'!$J$6:$CC$146,MATCH($T32,'EUROSTAT EB TJ GWh'!$I$6:$I$146,0),MATCH(AP$7,'EUROSTAT EB TJ GWh'!$J$5:$CC$5,0))*$U32</f>
        <v>0</v>
      </c>
      <c r="AQ32" t="s">
        <v>619</v>
      </c>
      <c r="AR32">
        <f>INDEX('EUROSTAT EB TJ GWh'!$J$6:$CC$146,MATCH($V32,'EUROSTAT EB TJ GWh'!$I$6:$I$146,0),MATCH(AR$7,'EUROSTAT EB TJ GWh'!$J$5:$CC$5,0))*$W32+INDEX('EUROSTAT EB TJ GWh'!$J$6:$CC$146,MATCH($T32,'EUROSTAT EB TJ GWh'!$I$6:$I$146,0),MATCH(AR$7,'EUROSTAT EB TJ GWh'!$J$5:$CC$5,0))*$U32</f>
        <v>0</v>
      </c>
      <c r="AS32">
        <f>INDEX('EUROSTAT EB TJ GWh'!$J$6:$CC$146,MATCH($V32,'EUROSTAT EB TJ GWh'!$I$6:$I$146,0),MATCH(AS$7,'EUROSTAT EB TJ GWh'!$J$5:$CC$5,0))*$W32+INDEX('EUROSTAT EB TJ GWh'!$J$6:$CC$146,MATCH($T32,'EUROSTAT EB TJ GWh'!$I$6:$I$146,0),MATCH(AS$7,'EUROSTAT EB TJ GWh'!$J$5:$CC$5,0))*$U32</f>
        <v>0</v>
      </c>
      <c r="AT32">
        <f>INDEX('EUROSTAT EB TJ GWh'!$J$6:$CC$146,MATCH($V32,'EUROSTAT EB TJ GWh'!$I$6:$I$146,0),MATCH(AT$7,'EUROSTAT EB TJ GWh'!$J$5:$CC$5,0))*$W32+INDEX('EUROSTAT EB TJ GWh'!$J$6:$CC$146,MATCH($T32,'EUROSTAT EB TJ GWh'!$I$6:$I$146,0),MATCH(AT$7,'EUROSTAT EB TJ GWh'!$J$5:$CC$5,0))*$U32</f>
        <v>0</v>
      </c>
      <c r="AU32">
        <f>INDEX('EUROSTAT EB TJ GWh'!$J$6:$CC$146,MATCH($V32,'EUROSTAT EB TJ GWh'!$I$6:$I$146,0),MATCH(AU$7,'EUROSTAT EB TJ GWh'!$J$5:$CC$5,0))*$W32+INDEX('EUROSTAT EB TJ GWh'!$J$6:$CC$146,MATCH($T32,'EUROSTAT EB TJ GWh'!$I$6:$I$146,0),MATCH(AU$7,'EUROSTAT EB TJ GWh'!$J$5:$CC$5,0))*$U32</f>
        <v>0</v>
      </c>
      <c r="AV32">
        <f>INDEX('EUROSTAT EB TJ GWh'!$J$6:$CC$146,MATCH($V32,'EUROSTAT EB TJ GWh'!$I$6:$I$146,0),MATCH(AV$7,'EUROSTAT EB TJ GWh'!$J$5:$CC$5,0))*$W32+INDEX('EUROSTAT EB TJ GWh'!$J$6:$CC$146,MATCH($T32,'EUROSTAT EB TJ GWh'!$I$6:$I$146,0),MATCH(AV$7,'EUROSTAT EB TJ GWh'!$J$5:$CC$5,0))*$U32</f>
        <v>0</v>
      </c>
      <c r="AW32">
        <f>INDEX('EUROSTAT EB TJ GWh'!$J$6:$CC$146,MATCH($V32,'EUROSTAT EB TJ GWh'!$I$6:$I$146,0),MATCH(AW$7,'EUROSTAT EB TJ GWh'!$J$5:$CC$5,0))*$W32+INDEX('EUROSTAT EB TJ GWh'!$J$6:$CC$146,MATCH($T32,'EUROSTAT EB TJ GWh'!$I$6:$I$146,0),MATCH(AW$7,'EUROSTAT EB TJ GWh'!$J$5:$CC$5,0))*$U32</f>
        <v>0</v>
      </c>
      <c r="AX32">
        <f>INDEX('EUROSTAT EB TJ GWh'!$J$6:$CC$146,MATCH($V32,'EUROSTAT EB TJ GWh'!$I$6:$I$146,0),MATCH(AX$7,'EUROSTAT EB TJ GWh'!$J$5:$CC$5,0))*$W32+INDEX('EUROSTAT EB TJ GWh'!$J$6:$CC$146,MATCH($T32,'EUROSTAT EB TJ GWh'!$I$6:$I$146,0),MATCH(AX$7,'EUROSTAT EB TJ GWh'!$J$5:$CC$5,0))*$U32</f>
        <v>0</v>
      </c>
      <c r="AY32">
        <f>INDEX('EUROSTAT EB TJ GWh'!$J$6:$CC$146,MATCH($V32,'EUROSTAT EB TJ GWh'!$I$6:$I$146,0),MATCH(AY$7,'EUROSTAT EB TJ GWh'!$J$5:$CC$5,0))*$W32+INDEX('EUROSTAT EB TJ GWh'!$J$6:$CC$146,MATCH($T32,'EUROSTAT EB TJ GWh'!$I$6:$I$146,0),MATCH(AY$7,'EUROSTAT EB TJ GWh'!$J$5:$CC$5,0))*$U32</f>
        <v>0</v>
      </c>
      <c r="AZ32">
        <f>INDEX('EUROSTAT EB TJ GWh'!$J$6:$CC$146,MATCH($V32,'EUROSTAT EB TJ GWh'!$I$6:$I$146,0),MATCH(AZ$7,'EUROSTAT EB TJ GWh'!$J$5:$CC$5,0))*$W32+INDEX('EUROSTAT EB TJ GWh'!$J$6:$CC$146,MATCH($T32,'EUROSTAT EB TJ GWh'!$I$6:$I$146,0),MATCH(AZ$7,'EUROSTAT EB TJ GWh'!$J$5:$CC$5,0))*$U32</f>
        <v>0</v>
      </c>
      <c r="BA32">
        <f>INDEX('EUROSTAT EB TJ GWh'!$J$6:$CC$146,MATCH($V32,'EUROSTAT EB TJ GWh'!$I$6:$I$146,0),MATCH(BA$7,'EUROSTAT EB TJ GWh'!$J$5:$CC$5,0))*$W32+INDEX('EUROSTAT EB TJ GWh'!$J$6:$CC$146,MATCH($T32,'EUROSTAT EB TJ GWh'!$I$6:$I$146,0),MATCH(BA$7,'EUROSTAT EB TJ GWh'!$J$5:$CC$5,0))*$U32</f>
        <v>0</v>
      </c>
      <c r="BB32">
        <f>INDEX('EUROSTAT EB TJ GWh'!$J$6:$CC$146,MATCH($V32,'EUROSTAT EB TJ GWh'!$I$6:$I$146,0),MATCH(BB$7,'EUROSTAT EB TJ GWh'!$J$5:$CC$5,0))*$W32+INDEX('EUROSTAT EB TJ GWh'!$J$6:$CC$146,MATCH($T32,'EUROSTAT EB TJ GWh'!$I$6:$I$146,0),MATCH(BB$7,'EUROSTAT EB TJ GWh'!$J$5:$CC$5,0))*$U32</f>
        <v>0</v>
      </c>
      <c r="BC32">
        <f>INDEX('EUROSTAT EB TJ GWh'!$J$6:$CC$146,MATCH($V32,'EUROSTAT EB TJ GWh'!$I$6:$I$146,0),MATCH(BC$7,'EUROSTAT EB TJ GWh'!$J$5:$CC$5,0))*$W32+INDEX('EUROSTAT EB TJ GWh'!$J$6:$CC$146,MATCH($T32,'EUROSTAT EB TJ GWh'!$I$6:$I$146,0),MATCH(BC$7,'EUROSTAT EB TJ GWh'!$J$5:$CC$5,0))*$U32</f>
        <v>0</v>
      </c>
      <c r="BD32">
        <f>INDEX('EUROSTAT EB TJ GWh'!$J$6:$CC$146,MATCH($V32,'EUROSTAT EB TJ GWh'!$I$6:$I$146,0),MATCH(BD$7,'EUROSTAT EB TJ GWh'!$J$5:$CC$5,0))*$W32+INDEX('EUROSTAT EB TJ GWh'!$J$6:$CC$146,MATCH($T32,'EUROSTAT EB TJ GWh'!$I$6:$I$146,0),MATCH(BD$7,'EUROSTAT EB TJ GWh'!$J$5:$CC$5,0))*$U32</f>
        <v>0</v>
      </c>
      <c r="BE32">
        <f>INDEX('EUROSTAT EB TJ GWh'!$J$6:$CC$146,MATCH($V32,'EUROSTAT EB TJ GWh'!$I$6:$I$146,0),MATCH(BE$7,'EUROSTAT EB TJ GWh'!$J$5:$CC$5,0))*$W32+INDEX('EUROSTAT EB TJ GWh'!$J$6:$CC$146,MATCH($T32,'EUROSTAT EB TJ GWh'!$I$6:$I$146,0),MATCH(BE$7,'EUROSTAT EB TJ GWh'!$J$5:$CC$5,0))*$U32</f>
        <v>0</v>
      </c>
      <c r="BF32">
        <f>INDEX('EUROSTAT EB TJ GWh'!$J$6:$CC$146,MATCH($V32,'EUROSTAT EB TJ GWh'!$I$6:$I$146,0),MATCH(BF$7,'EUROSTAT EB TJ GWh'!$J$5:$CC$5,0))*$W32+INDEX('EUROSTAT EB TJ GWh'!$J$6:$CC$146,MATCH($T32,'EUROSTAT EB TJ GWh'!$I$6:$I$146,0),MATCH(BF$7,'EUROSTAT EB TJ GWh'!$J$5:$CC$5,0))*$U32</f>
        <v>0</v>
      </c>
      <c r="BG32">
        <f>INDEX('EUROSTAT EB TJ GWh'!$J$6:$CC$146,MATCH($V32,'EUROSTAT EB TJ GWh'!$I$6:$I$146,0),MATCH(BG$7,'EUROSTAT EB TJ GWh'!$J$5:$CC$5,0))*$W32+INDEX('EUROSTAT EB TJ GWh'!$J$6:$CC$146,MATCH($T32,'EUROSTAT EB TJ GWh'!$I$6:$I$146,0),MATCH(BG$7,'EUROSTAT EB TJ GWh'!$J$5:$CC$5,0))*$U32</f>
        <v>0</v>
      </c>
      <c r="BH32">
        <f>INDEX('EUROSTAT EB TJ GWh'!$J$6:$CC$146,MATCH($V32,'EUROSTAT EB TJ GWh'!$I$6:$I$146,0),MATCH(BH$7,'EUROSTAT EB TJ GWh'!$J$5:$CC$5,0))*$W32+INDEX('EUROSTAT EB TJ GWh'!$J$6:$CC$146,MATCH($T32,'EUROSTAT EB TJ GWh'!$I$6:$I$146,0),MATCH(BH$7,'EUROSTAT EB TJ GWh'!$J$5:$CC$5,0))*$U32</f>
        <v>0</v>
      </c>
      <c r="BI32">
        <f>INDEX('EUROSTAT EB TJ GWh'!$J$6:$CC$146,MATCH($V32,'EUROSTAT EB TJ GWh'!$I$6:$I$146,0),MATCH(BI$7,'EUROSTAT EB TJ GWh'!$J$5:$CC$5,0))*$W32+INDEX('EUROSTAT EB TJ GWh'!$J$6:$CC$146,MATCH($T32,'EUROSTAT EB TJ GWh'!$I$6:$I$146,0),MATCH(BI$7,'EUROSTAT EB TJ GWh'!$J$5:$CC$5,0))*$U32</f>
        <v>0</v>
      </c>
      <c r="BJ32">
        <f>INDEX('EUROSTAT EB TJ GWh'!$J$6:$CC$146,MATCH($V32,'EUROSTAT EB TJ GWh'!$I$6:$I$146,0),MATCH(BJ$7,'EUROSTAT EB TJ GWh'!$J$5:$CC$5,0))*$W32+INDEX('EUROSTAT EB TJ GWh'!$J$6:$CC$146,MATCH($T32,'EUROSTAT EB TJ GWh'!$I$6:$I$146,0),MATCH(BJ$7,'EUROSTAT EB TJ GWh'!$J$5:$CC$5,0))*$U32</f>
        <v>0</v>
      </c>
      <c r="BK32">
        <f>INDEX('EUROSTAT EB TJ GWh'!$J$6:$CC$146,MATCH($V32,'EUROSTAT EB TJ GWh'!$I$6:$I$146,0),MATCH(BK$7,'EUROSTAT EB TJ GWh'!$J$5:$CC$5,0))*$W32+INDEX('EUROSTAT EB TJ GWh'!$J$6:$CC$146,MATCH($T32,'EUROSTAT EB TJ GWh'!$I$6:$I$146,0),MATCH(BK$7,'EUROSTAT EB TJ GWh'!$J$5:$CC$5,0))*$U32</f>
        <v>0</v>
      </c>
      <c r="BL32">
        <f>INDEX('EUROSTAT EB TJ GWh'!$J$6:$CC$146,MATCH($V32,'EUROSTAT EB TJ GWh'!$I$6:$I$146,0),MATCH(BL$7,'EUROSTAT EB TJ GWh'!$J$5:$CC$5,0))*$W32+INDEX('EUROSTAT EB TJ GWh'!$J$6:$CC$146,MATCH($T32,'EUROSTAT EB TJ GWh'!$I$6:$I$146,0),MATCH(BL$7,'EUROSTAT EB TJ GWh'!$J$5:$CC$5,0))*$U32</f>
        <v>0</v>
      </c>
      <c r="BM32">
        <f>INDEX('EUROSTAT EB TJ GWh'!$J$6:$CC$146,MATCH($V32,'EUROSTAT EB TJ GWh'!$I$6:$I$146,0),MATCH(BM$7,'EUROSTAT EB TJ GWh'!$J$5:$CC$5,0))*$W32+INDEX('EUROSTAT EB TJ GWh'!$J$6:$CC$146,MATCH($T32,'EUROSTAT EB TJ GWh'!$I$6:$I$146,0),MATCH(BM$7,'EUROSTAT EB TJ GWh'!$J$5:$CC$5,0))*$U32</f>
        <v>0</v>
      </c>
      <c r="BN32">
        <f>INDEX('EUROSTAT EB TJ GWh'!$J$6:$CC$146,MATCH($V32,'EUROSTAT EB TJ GWh'!$I$6:$I$146,0),MATCH(BN$7,'EUROSTAT EB TJ GWh'!$J$5:$CC$5,0))*$W32+INDEX('EUROSTAT EB TJ GWh'!$J$6:$CC$146,MATCH($T32,'EUROSTAT EB TJ GWh'!$I$6:$I$146,0),MATCH(BN$7,'EUROSTAT EB TJ GWh'!$J$5:$CC$5,0))*$U32</f>
        <v>0</v>
      </c>
      <c r="BO32">
        <f>INDEX('EUROSTAT EB TJ GWh'!$J$6:$CC$146,MATCH($V32,'EUROSTAT EB TJ GWh'!$I$6:$I$146,0),MATCH(BO$7,'EUROSTAT EB TJ GWh'!$J$5:$CC$5,0))*$W32+INDEX('EUROSTAT EB TJ GWh'!$J$6:$CC$146,MATCH($T32,'EUROSTAT EB TJ GWh'!$I$6:$I$146,0),MATCH(BO$7,'EUROSTAT EB TJ GWh'!$J$5:$CC$5,0))*$U32</f>
        <v>0</v>
      </c>
      <c r="BP32">
        <f>INDEX('EUROSTAT EB TJ GWh'!$J$6:$CC$146,MATCH($V32,'EUROSTAT EB TJ GWh'!$I$6:$I$146,0),MATCH(BP$7,'EUROSTAT EB TJ GWh'!$J$5:$CC$5,0))*$W32+INDEX('EUROSTAT EB TJ GWh'!$J$6:$CC$146,MATCH($T32,'EUROSTAT EB TJ GWh'!$I$6:$I$146,0),MATCH(BP$7,'EUROSTAT EB TJ GWh'!$J$5:$CC$5,0))*$U32</f>
        <v>0</v>
      </c>
      <c r="BQ32">
        <f>INDEX('EUROSTAT EB TJ GWh'!$J$6:$CC$146,MATCH($V32,'EUROSTAT EB TJ GWh'!$I$6:$I$146,0),MATCH(BQ$7,'EUROSTAT EB TJ GWh'!$J$5:$CC$5,0))*$W32+INDEX('EUROSTAT EB TJ GWh'!$J$6:$CC$146,MATCH($T32,'EUROSTAT EB TJ GWh'!$I$6:$I$146,0),MATCH(BQ$7,'EUROSTAT EB TJ GWh'!$J$5:$CC$5,0))*$U32</f>
        <v>0</v>
      </c>
      <c r="BR32">
        <f>INDEX('EUROSTAT EB TJ GWh'!$J$6:$CC$146,MATCH($V32,'EUROSTAT EB TJ GWh'!$I$6:$I$146,0),MATCH(BR$7,'EUROSTAT EB TJ GWh'!$J$5:$CC$5,0))*$W32+INDEX('EUROSTAT EB TJ GWh'!$J$6:$CC$146,MATCH($T32,'EUROSTAT EB TJ GWh'!$I$6:$I$146,0),MATCH(BR$7,'EUROSTAT EB TJ GWh'!$J$5:$CC$5,0))*$U32</f>
        <v>0</v>
      </c>
      <c r="BS32">
        <f>INDEX('EUROSTAT EB TJ GWh'!$J$6:$CC$146,MATCH($V32,'EUROSTAT EB TJ GWh'!$I$6:$I$146,0),MATCH(BS$7,'EUROSTAT EB TJ GWh'!$J$5:$CC$5,0))*$W32+INDEX('EUROSTAT EB TJ GWh'!$J$6:$CC$146,MATCH($T32,'EUROSTAT EB TJ GWh'!$I$6:$I$146,0),MATCH(BS$7,'EUROSTAT EB TJ GWh'!$J$5:$CC$5,0))*$U32+INDEX('EUROSTAT EB TJ GWh'!$J$6:$CC$146,MATCH($V32,'EUROSTAT EB TJ GWh'!$I$6:$I$146,0),MATCH(BS$6,'EUROSTAT EB TJ GWh'!$J$5:$CC$5,0))*$W32+INDEX('EUROSTAT EB TJ GWh'!$J$6:$CC$146,MATCH($T32,'EUROSTAT EB TJ GWh'!$I$6:$I$146,0),MATCH(BS$6,'EUROSTAT EB TJ GWh'!$J$5:$CC$5,0))*$U32</f>
        <v>0</v>
      </c>
      <c r="BT32">
        <f>INDEX('EUROSTAT EB TJ GWh'!$J$6:$CC$146,MATCH($V32,'EUROSTAT EB TJ GWh'!$I$6:$I$146,0),MATCH(BT$7,'EUROSTAT EB TJ GWh'!$J$5:$CC$5,0))*$W32+INDEX('EUROSTAT EB TJ GWh'!$J$6:$CC$146,MATCH($T32,'EUROSTAT EB TJ GWh'!$I$6:$I$146,0),MATCH(BT$7,'EUROSTAT EB TJ GWh'!$J$5:$CC$5,0))*$U32+INDEX('EUROSTAT EB TJ GWh'!$J$6:$CC$146,MATCH($V32,'EUROSTAT EB TJ GWh'!$I$6:$I$146,0),MATCH(BT$6,'EUROSTAT EB TJ GWh'!$J$5:$CC$5,0))*$W32+INDEX('EUROSTAT EB TJ GWh'!$J$6:$CC$146,MATCH($T32,'EUROSTAT EB TJ GWh'!$I$6:$I$146,0),MATCH(BT$6,'EUROSTAT EB TJ GWh'!$J$5:$CC$5,0))*$U32</f>
        <v>0</v>
      </c>
      <c r="BU32">
        <f>INDEX('EUROSTAT EB TJ GWh'!$J$6:$CC$146,MATCH($V32,'EUROSTAT EB TJ GWh'!$I$6:$I$146,0),MATCH(BU$7,'EUROSTAT EB TJ GWh'!$J$5:$CC$5,0))*$W32+INDEX('EUROSTAT EB TJ GWh'!$J$6:$CC$146,MATCH($T32,'EUROSTAT EB TJ GWh'!$I$6:$I$146,0),MATCH(BU$7,'EUROSTAT EB TJ GWh'!$J$5:$CC$5,0))*$U32</f>
        <v>0</v>
      </c>
      <c r="BV32">
        <v>0</v>
      </c>
      <c r="BW32">
        <f>INDEX('EUROSTAT EB TJ GWh'!$J$6:$CC$146,MATCH($V32,'EUROSTAT EB TJ GWh'!$I$6:$I$146,0),MATCH(BW$7,'EUROSTAT EB TJ GWh'!$J$5:$CC$5,0))*$W32+INDEX('EUROSTAT EB TJ GWh'!$J$6:$CC$146,MATCH($T32,'EUROSTAT EB TJ GWh'!$I$6:$I$146,0),MATCH(BW$7,'EUROSTAT EB TJ GWh'!$J$5:$CC$5,0))*$U32</f>
        <v>0</v>
      </c>
      <c r="BX32">
        <v>0</v>
      </c>
      <c r="BY32">
        <v>0</v>
      </c>
      <c r="BZ32">
        <f>INDEX('EUROSTAT EB TJ GWh'!$J$6:$CC$146,MATCH($V32,'EUROSTAT EB TJ GWh'!$I$6:$I$146,0),MATCH(BZ$7,'EUROSTAT EB TJ GWh'!$J$5:$CC$5,0))*$W32+INDEX('EUROSTAT EB TJ GWh'!$J$6:$CC$146,MATCH($T32,'EUROSTAT EB TJ GWh'!$I$6:$I$146,0),MATCH(BZ$7,'EUROSTAT EB TJ GWh'!$J$5:$CC$5,0))*$U32</f>
        <v>0</v>
      </c>
      <c r="CA32">
        <f>INDEX('EUROSTAT EB TJ GWh'!$J$6:$CC$146,MATCH($V32,'EUROSTAT EB TJ GWh'!$I$6:$I$146,0),MATCH(CA$7,'EUROSTAT EB TJ GWh'!$J$5:$CC$5,0))*$W32+INDEX('EUROSTAT EB TJ GWh'!$J$6:$CC$146,MATCH($T32,'EUROSTAT EB TJ GWh'!$I$6:$I$146,0),MATCH(CA$7,'EUROSTAT EB TJ GWh'!$J$5:$CC$5,0))*$U32</f>
        <v>0</v>
      </c>
      <c r="CB32">
        <f>INDEX('EUROSTAT EB TJ GWh'!$J$6:$CC$146,MATCH($V32,'EUROSTAT EB TJ GWh'!$I$6:$I$146,0),MATCH(CB$7,'EUROSTAT EB TJ GWh'!$J$5:$CC$5,0))*$W32+INDEX('EUROSTAT EB TJ GWh'!$J$6:$CC$146,MATCH($T32,'EUROSTAT EB TJ GWh'!$I$6:$I$146,0),MATCH(CB$7,'EUROSTAT EB TJ GWh'!$J$5:$CC$5,0))*$U32</f>
        <v>0</v>
      </c>
      <c r="CC32">
        <f>INDEX('EUROSTAT EB TJ GWh'!$J$6:$CC$146,MATCH($V32,'EUROSTAT EB TJ GWh'!$I$6:$I$146,0),MATCH(CC$7,'EUROSTAT EB TJ GWh'!$J$5:$CC$5,0))*$W32+INDEX('EUROSTAT EB TJ GWh'!$J$6:$CC$146,MATCH($T32,'EUROSTAT EB TJ GWh'!$I$6:$I$146,0),MATCH(CC$7,'EUROSTAT EB TJ GWh'!$J$5:$CC$5,0))*$U32</f>
        <v>0</v>
      </c>
      <c r="CD32">
        <f>INDEX('EUROSTAT EB TJ GWh'!$J$6:$CC$146,MATCH($V32,'EUROSTAT EB TJ GWh'!$I$6:$I$146,0),MATCH(CD$7,'EUROSTAT EB TJ GWh'!$J$5:$CC$5,0))*$W32+INDEX('EUROSTAT EB TJ GWh'!$J$6:$CC$146,MATCH($T32,'EUROSTAT EB TJ GWh'!$I$6:$I$146,0),MATCH(CD$7,'EUROSTAT EB TJ GWh'!$J$5:$CC$5,0))*$U32</f>
        <v>0</v>
      </c>
      <c r="CE32">
        <f>INDEX('EUROSTAT EB TJ GWh'!$J$6:$CC$146,MATCH($V32,'EUROSTAT EB TJ GWh'!$I$6:$I$146,0),MATCH(CE$7,'EUROSTAT EB TJ GWh'!$J$5:$CC$5,0))*$W32+INDEX('EUROSTAT EB TJ GWh'!$J$6:$CC$146,MATCH($T32,'EUROSTAT EB TJ GWh'!$I$6:$I$146,0),MATCH(CE$7,'EUROSTAT EB TJ GWh'!$J$5:$CC$5,0))*$U32</f>
        <v>0</v>
      </c>
      <c r="CF32">
        <f>INDEX('EUROSTAT EB TJ GWh'!$J$6:$CC$146,MATCH($V32,'EUROSTAT EB TJ GWh'!$I$6:$I$146,0),MATCH(CF$7,'EUROSTAT EB TJ GWh'!$J$5:$CC$5,0))*$W32+INDEX('EUROSTAT EB TJ GWh'!$J$6:$CC$146,MATCH($T32,'EUROSTAT EB TJ GWh'!$I$6:$I$146,0),MATCH(CF$7,'EUROSTAT EB TJ GWh'!$J$5:$CC$5,0))*$U32</f>
        <v>0</v>
      </c>
      <c r="CG32">
        <v>0</v>
      </c>
      <c r="CH32">
        <f>INDEX('EUROSTAT EB TJ GWh'!$J$6:$CC$146,MATCH($V32,'EUROSTAT EB TJ GWh'!$I$6:$I$146,0),MATCH(CH$7,'EUROSTAT EB TJ GWh'!$J$5:$CC$5,0))*$W32+INDEX('EUROSTAT EB TJ GWh'!$J$6:$CC$146,MATCH($T32,'EUROSTAT EB TJ GWh'!$I$6:$I$146,0),MATCH(CH$7,'EUROSTAT EB TJ GWh'!$J$5:$CC$5,0))*$U32</f>
        <v>0</v>
      </c>
      <c r="CI32">
        <f>INDEX('EUROSTAT EB TJ GWh'!$J$6:$CC$146,MATCH($V32,'EUROSTAT EB TJ GWh'!$I$6:$I$146,0),MATCH(CI$7,'EUROSTAT EB TJ GWh'!$J$5:$CC$5,0))*$W32+INDEX('EUROSTAT EB TJ GWh'!$J$6:$CC$146,MATCH($T32,'EUROSTAT EB TJ GWh'!$I$6:$I$146,0),MATCH(CI$7,'EUROSTAT EB TJ GWh'!$J$5:$CC$5,0))*$U32</f>
        <v>0</v>
      </c>
      <c r="CJ32">
        <f>INDEX('EUROSTAT EB TJ GWh'!$J$6:$CC$146,MATCH($V32,'EUROSTAT EB TJ GWh'!$I$6:$I$146,0),MATCH(CJ$7,'EUROSTAT EB TJ GWh'!$J$5:$CC$5,0))*$W32+INDEX('EUROSTAT EB TJ GWh'!$J$6:$CC$146,MATCH($T32,'EUROSTAT EB TJ GWh'!$I$6:$I$146,0),MATCH(CJ$7,'EUROSTAT EB TJ GWh'!$J$5:$CC$5,0))*$U32</f>
        <v>0</v>
      </c>
      <c r="CK32">
        <f t="shared" si="0"/>
        <v>0</v>
      </c>
      <c r="CL32" s="316" t="s">
        <v>493</v>
      </c>
      <c r="CM32" s="364">
        <f t="shared" si="1"/>
        <v>0</v>
      </c>
      <c r="CN32" s="293">
        <f>INDEX('EUROSTAT EB TJ GWh'!$J$6:$CC$146,MATCH($V32,'EUROSTAT EB TJ GWh'!$I$6:$I$146,0),MATCH(CN$7,'EUROSTAT EB TJ GWh'!$J$5:$CC$5,0))*$W32+INDEX('EUROSTAT EB TJ GWh'!$J$6:$CC$146,MATCH($T32,'EUROSTAT EB TJ GWh'!$I$6:$I$146,0),MATCH(CN$7,'EUROSTAT EB TJ GWh'!$J$5:$CC$5,0))*$U32</f>
        <v>0</v>
      </c>
      <c r="CO32" s="293">
        <f t="shared" si="2"/>
        <v>0</v>
      </c>
    </row>
    <row r="33" spans="1:93" x14ac:dyDescent="0.2">
      <c r="A33" t="s">
        <v>433</v>
      </c>
      <c r="B33" s="321"/>
      <c r="C33" s="321" t="s">
        <v>493</v>
      </c>
      <c r="D33" s="338"/>
      <c r="E33" s="345"/>
      <c r="F33" s="338"/>
      <c r="G33" s="345"/>
      <c r="H33" s="338"/>
      <c r="I33" s="345"/>
      <c r="J33" s="338"/>
      <c r="K33" s="345"/>
      <c r="L33" s="338"/>
      <c r="M33" s="345"/>
      <c r="N33" s="338"/>
      <c r="O33" s="345"/>
      <c r="P33" s="338"/>
      <c r="Q33" s="345"/>
      <c r="R33" s="338"/>
      <c r="S33" s="345"/>
      <c r="T33" s="342" t="s">
        <v>519</v>
      </c>
      <c r="U33" s="340">
        <v>-1</v>
      </c>
      <c r="V33" s="342" t="s">
        <v>548</v>
      </c>
      <c r="W33" s="340">
        <v>1</v>
      </c>
      <c r="X33" s="316" t="s">
        <v>493</v>
      </c>
      <c r="Y33" t="s">
        <v>619</v>
      </c>
      <c r="Z33" t="s">
        <v>619</v>
      </c>
      <c r="AA33">
        <f>INDEX('EUROSTAT EB TJ GWh'!$J$6:$CC$146,MATCH($V33,'EUROSTAT EB TJ GWh'!$I$6:$I$146,0),MATCH(AA$7,'EUROSTAT EB TJ GWh'!$J$5:$CC$5,0))*$W33+INDEX('EUROSTAT EB TJ GWh'!$J$6:$CC$146,MATCH($T33,'EUROSTAT EB TJ GWh'!$I$6:$I$146,0),MATCH(AA$7,'EUROSTAT EB TJ GWh'!$J$5:$CC$5,0))*$U33</f>
        <v>0</v>
      </c>
      <c r="AB33">
        <f>INDEX('EUROSTAT EB TJ GWh'!$J$6:$CC$146,MATCH($V33,'EUROSTAT EB TJ GWh'!$I$6:$I$146,0),MATCH(AB$7,'EUROSTAT EB TJ GWh'!$J$5:$CC$5,0))*$W33+INDEX('EUROSTAT EB TJ GWh'!$J$6:$CC$146,MATCH($T33,'EUROSTAT EB TJ GWh'!$I$6:$I$146,0),MATCH(AB$7,'EUROSTAT EB TJ GWh'!$J$5:$CC$5,0))*$U33</f>
        <v>0</v>
      </c>
      <c r="AC33">
        <f>INDEX('EUROSTAT EB TJ GWh'!$J$6:$CC$146,MATCH($V33,'EUROSTAT EB TJ GWh'!$I$6:$I$146,0),MATCH(AC$7,'EUROSTAT EB TJ GWh'!$J$5:$CC$5,0))*$W33+INDEX('EUROSTAT EB TJ GWh'!$J$6:$CC$146,MATCH($T33,'EUROSTAT EB TJ GWh'!$I$6:$I$146,0),MATCH(AC$7,'EUROSTAT EB TJ GWh'!$J$5:$CC$5,0))*$U33</f>
        <v>0</v>
      </c>
      <c r="AD33">
        <f>INDEX('EUROSTAT EB TJ GWh'!$J$6:$CC$146,MATCH($V33,'EUROSTAT EB TJ GWh'!$I$6:$I$146,0),MATCH(AD$7,'EUROSTAT EB TJ GWh'!$J$5:$CC$5,0))*$W33+INDEX('EUROSTAT EB TJ GWh'!$J$6:$CC$146,MATCH($T33,'EUROSTAT EB TJ GWh'!$I$6:$I$146,0),MATCH(AD$7,'EUROSTAT EB TJ GWh'!$J$5:$CC$5,0))*$U33</f>
        <v>0</v>
      </c>
      <c r="AE33">
        <f>INDEX('EUROSTAT EB TJ GWh'!$J$6:$CC$146,MATCH($V33,'EUROSTAT EB TJ GWh'!$I$6:$I$146,0),MATCH(AE$7,'EUROSTAT EB TJ GWh'!$J$5:$CC$5,0))*$W33+INDEX('EUROSTAT EB TJ GWh'!$J$6:$CC$146,MATCH($T33,'EUROSTAT EB TJ GWh'!$I$6:$I$146,0),MATCH(AE$7,'EUROSTAT EB TJ GWh'!$J$5:$CC$5,0))*$U33</f>
        <v>0</v>
      </c>
      <c r="AF33">
        <f>INDEX('EUROSTAT EB TJ GWh'!$J$6:$CC$146,MATCH($V33,'EUROSTAT EB TJ GWh'!$I$6:$I$146,0),MATCH(AF$7,'EUROSTAT EB TJ GWh'!$J$5:$CC$5,0))*$W33+INDEX('EUROSTAT EB TJ GWh'!$J$6:$CC$146,MATCH($T33,'EUROSTAT EB TJ GWh'!$I$6:$I$146,0),MATCH(AF$7,'EUROSTAT EB TJ GWh'!$J$5:$CC$5,0))*$U33</f>
        <v>0</v>
      </c>
      <c r="AG33">
        <f>INDEX('EUROSTAT EB TJ GWh'!$J$6:$CC$146,MATCH($V33,'EUROSTAT EB TJ GWh'!$I$6:$I$146,0),MATCH(AG$7,'EUROSTAT EB TJ GWh'!$J$5:$CC$5,0))*$W33+INDEX('EUROSTAT EB TJ GWh'!$J$6:$CC$146,MATCH($T33,'EUROSTAT EB TJ GWh'!$I$6:$I$146,0),MATCH(AG$7,'EUROSTAT EB TJ GWh'!$J$5:$CC$5,0))*$U33</f>
        <v>0</v>
      </c>
      <c r="AH33">
        <f>INDEX('EUROSTAT EB TJ GWh'!$J$6:$CC$146,MATCH($V33,'EUROSTAT EB TJ GWh'!$I$6:$I$146,0),MATCH(AH$7,'EUROSTAT EB TJ GWh'!$J$5:$CC$5,0))*$W33+INDEX('EUROSTAT EB TJ GWh'!$J$6:$CC$146,MATCH($T33,'EUROSTAT EB TJ GWh'!$I$6:$I$146,0),MATCH(AH$7,'EUROSTAT EB TJ GWh'!$J$5:$CC$5,0))*$U33</f>
        <v>0</v>
      </c>
      <c r="AI33">
        <f>INDEX('EUROSTAT EB TJ GWh'!$J$6:$CC$146,MATCH($V33,'EUROSTAT EB TJ GWh'!$I$6:$I$146,0),MATCH(AI$7,'EUROSTAT EB TJ GWh'!$J$5:$CC$5,0))*$W33+INDEX('EUROSTAT EB TJ GWh'!$J$6:$CC$146,MATCH($T33,'EUROSTAT EB TJ GWh'!$I$6:$I$146,0),MATCH(AI$7,'EUROSTAT EB TJ GWh'!$J$5:$CC$5,0))*$U33</f>
        <v>0</v>
      </c>
      <c r="AJ33">
        <f>INDEX('EUROSTAT EB TJ GWh'!$J$6:$CC$146,MATCH($V33,'EUROSTAT EB TJ GWh'!$I$6:$I$146,0),MATCH(AJ$7,'EUROSTAT EB TJ GWh'!$J$5:$CC$5,0))*$W33+INDEX('EUROSTAT EB TJ GWh'!$J$6:$CC$146,MATCH($T33,'EUROSTAT EB TJ GWh'!$I$6:$I$146,0),MATCH(AJ$7,'EUROSTAT EB TJ GWh'!$J$5:$CC$5,0))*$U33</f>
        <v>0</v>
      </c>
      <c r="AK33">
        <f>INDEX('EUROSTAT EB TJ GWh'!$J$6:$CC$146,MATCH($V33,'EUROSTAT EB TJ GWh'!$I$6:$I$146,0),MATCH(AK$7,'EUROSTAT EB TJ GWh'!$J$5:$CC$5,0))*$W33+INDEX('EUROSTAT EB TJ GWh'!$J$6:$CC$146,MATCH($T33,'EUROSTAT EB TJ GWh'!$I$6:$I$146,0),MATCH(AK$7,'EUROSTAT EB TJ GWh'!$J$5:$CC$5,0))*$U33</f>
        <v>0</v>
      </c>
      <c r="AL33">
        <f>INDEX('EUROSTAT EB TJ GWh'!$J$6:$CC$146,MATCH($V33,'EUROSTAT EB TJ GWh'!$I$6:$I$146,0),MATCH(AL$7,'EUROSTAT EB TJ GWh'!$J$5:$CC$5,0))*$W33+INDEX('EUROSTAT EB TJ GWh'!$J$6:$CC$146,MATCH($T33,'EUROSTAT EB TJ GWh'!$I$6:$I$146,0),MATCH(AL$7,'EUROSTAT EB TJ GWh'!$J$5:$CC$5,0))*$U33</f>
        <v>0</v>
      </c>
      <c r="AM33">
        <f>INDEX('EUROSTAT EB TJ GWh'!$J$6:$CC$146,MATCH($V33,'EUROSTAT EB TJ GWh'!$I$6:$I$146,0),MATCH(AM$7,'EUROSTAT EB TJ GWh'!$J$5:$CC$5,0))*$W33+INDEX('EUROSTAT EB TJ GWh'!$J$6:$CC$146,MATCH($T33,'EUROSTAT EB TJ GWh'!$I$6:$I$146,0),MATCH(AM$7,'EUROSTAT EB TJ GWh'!$J$5:$CC$5,0))*$U33</f>
        <v>0</v>
      </c>
      <c r="AN33">
        <f>INDEX('EUROSTAT EB TJ GWh'!$J$6:$CC$146,MATCH($V33,'EUROSTAT EB TJ GWh'!$I$6:$I$146,0),MATCH(AN$7,'EUROSTAT EB TJ GWh'!$J$5:$CC$5,0))*$W33+INDEX('EUROSTAT EB TJ GWh'!$J$6:$CC$146,MATCH($T33,'EUROSTAT EB TJ GWh'!$I$6:$I$146,0),MATCH(AN$7,'EUROSTAT EB TJ GWh'!$J$5:$CC$5,0))*$U33</f>
        <v>0</v>
      </c>
      <c r="AO33">
        <f>INDEX('EUROSTAT EB TJ GWh'!$J$6:$CC$146,MATCH($V33,'EUROSTAT EB TJ GWh'!$I$6:$I$146,0),MATCH(AO$7,'EUROSTAT EB TJ GWh'!$J$5:$CC$5,0))*$W33+INDEX('EUROSTAT EB TJ GWh'!$J$6:$CC$146,MATCH($T33,'EUROSTAT EB TJ GWh'!$I$6:$I$146,0),MATCH(AO$7,'EUROSTAT EB TJ GWh'!$J$5:$CC$5,0))*$U33</f>
        <v>0</v>
      </c>
      <c r="AP33">
        <f>INDEX('EUROSTAT EB TJ GWh'!$J$6:$CC$146,MATCH($V33,'EUROSTAT EB TJ GWh'!$I$6:$I$146,0),MATCH(AP$7,'EUROSTAT EB TJ GWh'!$J$5:$CC$5,0))*$W33+INDEX('EUROSTAT EB TJ GWh'!$J$6:$CC$146,MATCH($T33,'EUROSTAT EB TJ GWh'!$I$6:$I$146,0),MATCH(AP$7,'EUROSTAT EB TJ GWh'!$J$5:$CC$5,0))*$U33</f>
        <v>0</v>
      </c>
      <c r="AQ33" t="s">
        <v>619</v>
      </c>
      <c r="AR33">
        <f>INDEX('EUROSTAT EB TJ GWh'!$J$6:$CC$146,MATCH($V33,'EUROSTAT EB TJ GWh'!$I$6:$I$146,0),MATCH(AR$7,'EUROSTAT EB TJ GWh'!$J$5:$CC$5,0))*$W33+INDEX('EUROSTAT EB TJ GWh'!$J$6:$CC$146,MATCH($T33,'EUROSTAT EB TJ GWh'!$I$6:$I$146,0),MATCH(AR$7,'EUROSTAT EB TJ GWh'!$J$5:$CC$5,0))*$U33</f>
        <v>0</v>
      </c>
      <c r="AS33">
        <f>INDEX('EUROSTAT EB TJ GWh'!$J$6:$CC$146,MATCH($V33,'EUROSTAT EB TJ GWh'!$I$6:$I$146,0),MATCH(AS$7,'EUROSTAT EB TJ GWh'!$J$5:$CC$5,0))*$W33+INDEX('EUROSTAT EB TJ GWh'!$J$6:$CC$146,MATCH($T33,'EUROSTAT EB TJ GWh'!$I$6:$I$146,0),MATCH(AS$7,'EUROSTAT EB TJ GWh'!$J$5:$CC$5,0))*$U33</f>
        <v>0</v>
      </c>
      <c r="AT33">
        <f>INDEX('EUROSTAT EB TJ GWh'!$J$6:$CC$146,MATCH($V33,'EUROSTAT EB TJ GWh'!$I$6:$I$146,0),MATCH(AT$7,'EUROSTAT EB TJ GWh'!$J$5:$CC$5,0))*$W33+INDEX('EUROSTAT EB TJ GWh'!$J$6:$CC$146,MATCH($T33,'EUROSTAT EB TJ GWh'!$I$6:$I$146,0),MATCH(AT$7,'EUROSTAT EB TJ GWh'!$J$5:$CC$5,0))*$U33</f>
        <v>0</v>
      </c>
      <c r="AU33">
        <f>INDEX('EUROSTAT EB TJ GWh'!$J$6:$CC$146,MATCH($V33,'EUROSTAT EB TJ GWh'!$I$6:$I$146,0),MATCH(AU$7,'EUROSTAT EB TJ GWh'!$J$5:$CC$5,0))*$W33+INDEX('EUROSTAT EB TJ GWh'!$J$6:$CC$146,MATCH($T33,'EUROSTAT EB TJ GWh'!$I$6:$I$146,0),MATCH(AU$7,'EUROSTAT EB TJ GWh'!$J$5:$CC$5,0))*$U33</f>
        <v>0</v>
      </c>
      <c r="AV33">
        <f>INDEX('EUROSTAT EB TJ GWh'!$J$6:$CC$146,MATCH($V33,'EUROSTAT EB TJ GWh'!$I$6:$I$146,0),MATCH(AV$7,'EUROSTAT EB TJ GWh'!$J$5:$CC$5,0))*$W33+INDEX('EUROSTAT EB TJ GWh'!$J$6:$CC$146,MATCH($T33,'EUROSTAT EB TJ GWh'!$I$6:$I$146,0),MATCH(AV$7,'EUROSTAT EB TJ GWh'!$J$5:$CC$5,0))*$U33</f>
        <v>0</v>
      </c>
      <c r="AW33">
        <f>INDEX('EUROSTAT EB TJ GWh'!$J$6:$CC$146,MATCH($V33,'EUROSTAT EB TJ GWh'!$I$6:$I$146,0),MATCH(AW$7,'EUROSTAT EB TJ GWh'!$J$5:$CC$5,0))*$W33+INDEX('EUROSTAT EB TJ GWh'!$J$6:$CC$146,MATCH($T33,'EUROSTAT EB TJ GWh'!$I$6:$I$146,0),MATCH(AW$7,'EUROSTAT EB TJ GWh'!$J$5:$CC$5,0))*$U33</f>
        <v>0</v>
      </c>
      <c r="AX33">
        <f>INDEX('EUROSTAT EB TJ GWh'!$J$6:$CC$146,MATCH($V33,'EUROSTAT EB TJ GWh'!$I$6:$I$146,0),MATCH(AX$7,'EUROSTAT EB TJ GWh'!$J$5:$CC$5,0))*$W33+INDEX('EUROSTAT EB TJ GWh'!$J$6:$CC$146,MATCH($T33,'EUROSTAT EB TJ GWh'!$I$6:$I$146,0),MATCH(AX$7,'EUROSTAT EB TJ GWh'!$J$5:$CC$5,0))*$U33</f>
        <v>0</v>
      </c>
      <c r="AY33">
        <f>INDEX('EUROSTAT EB TJ GWh'!$J$6:$CC$146,MATCH($V33,'EUROSTAT EB TJ GWh'!$I$6:$I$146,0),MATCH(AY$7,'EUROSTAT EB TJ GWh'!$J$5:$CC$5,0))*$W33+INDEX('EUROSTAT EB TJ GWh'!$J$6:$CC$146,MATCH($T33,'EUROSTAT EB TJ GWh'!$I$6:$I$146,0),MATCH(AY$7,'EUROSTAT EB TJ GWh'!$J$5:$CC$5,0))*$U33</f>
        <v>0</v>
      </c>
      <c r="AZ33">
        <f>INDEX('EUROSTAT EB TJ GWh'!$J$6:$CC$146,MATCH($V33,'EUROSTAT EB TJ GWh'!$I$6:$I$146,0),MATCH(AZ$7,'EUROSTAT EB TJ GWh'!$J$5:$CC$5,0))*$W33+INDEX('EUROSTAT EB TJ GWh'!$J$6:$CC$146,MATCH($T33,'EUROSTAT EB TJ GWh'!$I$6:$I$146,0),MATCH(AZ$7,'EUROSTAT EB TJ GWh'!$J$5:$CC$5,0))*$U33</f>
        <v>0</v>
      </c>
      <c r="BA33">
        <f>INDEX('EUROSTAT EB TJ GWh'!$J$6:$CC$146,MATCH($V33,'EUROSTAT EB TJ GWh'!$I$6:$I$146,0),MATCH(BA$7,'EUROSTAT EB TJ GWh'!$J$5:$CC$5,0))*$W33+INDEX('EUROSTAT EB TJ GWh'!$J$6:$CC$146,MATCH($T33,'EUROSTAT EB TJ GWh'!$I$6:$I$146,0),MATCH(BA$7,'EUROSTAT EB TJ GWh'!$J$5:$CC$5,0))*$U33</f>
        <v>0</v>
      </c>
      <c r="BB33">
        <f>INDEX('EUROSTAT EB TJ GWh'!$J$6:$CC$146,MATCH($V33,'EUROSTAT EB TJ GWh'!$I$6:$I$146,0),MATCH(BB$7,'EUROSTAT EB TJ GWh'!$J$5:$CC$5,0))*$W33+INDEX('EUROSTAT EB TJ GWh'!$J$6:$CC$146,MATCH($T33,'EUROSTAT EB TJ GWh'!$I$6:$I$146,0),MATCH(BB$7,'EUROSTAT EB TJ GWh'!$J$5:$CC$5,0))*$U33</f>
        <v>0</v>
      </c>
      <c r="BC33">
        <f>INDEX('EUROSTAT EB TJ GWh'!$J$6:$CC$146,MATCH($V33,'EUROSTAT EB TJ GWh'!$I$6:$I$146,0),MATCH(BC$7,'EUROSTAT EB TJ GWh'!$J$5:$CC$5,0))*$W33+INDEX('EUROSTAT EB TJ GWh'!$J$6:$CC$146,MATCH($T33,'EUROSTAT EB TJ GWh'!$I$6:$I$146,0),MATCH(BC$7,'EUROSTAT EB TJ GWh'!$J$5:$CC$5,0))*$U33</f>
        <v>0</v>
      </c>
      <c r="BD33">
        <f>INDEX('EUROSTAT EB TJ GWh'!$J$6:$CC$146,MATCH($V33,'EUROSTAT EB TJ GWh'!$I$6:$I$146,0),MATCH(BD$7,'EUROSTAT EB TJ GWh'!$J$5:$CC$5,0))*$W33+INDEX('EUROSTAT EB TJ GWh'!$J$6:$CC$146,MATCH($T33,'EUROSTAT EB TJ GWh'!$I$6:$I$146,0),MATCH(BD$7,'EUROSTAT EB TJ GWh'!$J$5:$CC$5,0))*$U33</f>
        <v>0</v>
      </c>
      <c r="BE33">
        <f>INDEX('EUROSTAT EB TJ GWh'!$J$6:$CC$146,MATCH($V33,'EUROSTAT EB TJ GWh'!$I$6:$I$146,0),MATCH(BE$7,'EUROSTAT EB TJ GWh'!$J$5:$CC$5,0))*$W33+INDEX('EUROSTAT EB TJ GWh'!$J$6:$CC$146,MATCH($T33,'EUROSTAT EB TJ GWh'!$I$6:$I$146,0),MATCH(BE$7,'EUROSTAT EB TJ GWh'!$J$5:$CC$5,0))*$U33</f>
        <v>0</v>
      </c>
      <c r="BF33">
        <f>INDEX('EUROSTAT EB TJ GWh'!$J$6:$CC$146,MATCH($V33,'EUROSTAT EB TJ GWh'!$I$6:$I$146,0),MATCH(BF$7,'EUROSTAT EB TJ GWh'!$J$5:$CC$5,0))*$W33+INDEX('EUROSTAT EB TJ GWh'!$J$6:$CC$146,MATCH($T33,'EUROSTAT EB TJ GWh'!$I$6:$I$146,0),MATCH(BF$7,'EUROSTAT EB TJ GWh'!$J$5:$CC$5,0))*$U33</f>
        <v>0</v>
      </c>
      <c r="BG33">
        <f>INDEX('EUROSTAT EB TJ GWh'!$J$6:$CC$146,MATCH($V33,'EUROSTAT EB TJ GWh'!$I$6:$I$146,0),MATCH(BG$7,'EUROSTAT EB TJ GWh'!$J$5:$CC$5,0))*$W33+INDEX('EUROSTAT EB TJ GWh'!$J$6:$CC$146,MATCH($T33,'EUROSTAT EB TJ GWh'!$I$6:$I$146,0),MATCH(BG$7,'EUROSTAT EB TJ GWh'!$J$5:$CC$5,0))*$U33</f>
        <v>0</v>
      </c>
      <c r="BH33">
        <f>INDEX('EUROSTAT EB TJ GWh'!$J$6:$CC$146,MATCH($V33,'EUROSTAT EB TJ GWh'!$I$6:$I$146,0),MATCH(BH$7,'EUROSTAT EB TJ GWh'!$J$5:$CC$5,0))*$W33+INDEX('EUROSTAT EB TJ GWh'!$J$6:$CC$146,MATCH($T33,'EUROSTAT EB TJ GWh'!$I$6:$I$146,0),MATCH(BH$7,'EUROSTAT EB TJ GWh'!$J$5:$CC$5,0))*$U33</f>
        <v>0</v>
      </c>
      <c r="BI33">
        <f>INDEX('EUROSTAT EB TJ GWh'!$J$6:$CC$146,MATCH($V33,'EUROSTAT EB TJ GWh'!$I$6:$I$146,0),MATCH(BI$7,'EUROSTAT EB TJ GWh'!$J$5:$CC$5,0))*$W33+INDEX('EUROSTAT EB TJ GWh'!$J$6:$CC$146,MATCH($T33,'EUROSTAT EB TJ GWh'!$I$6:$I$146,0),MATCH(BI$7,'EUROSTAT EB TJ GWh'!$J$5:$CC$5,0))*$U33</f>
        <v>0</v>
      </c>
      <c r="BJ33">
        <f>INDEX('EUROSTAT EB TJ GWh'!$J$6:$CC$146,MATCH($V33,'EUROSTAT EB TJ GWh'!$I$6:$I$146,0),MATCH(BJ$7,'EUROSTAT EB TJ GWh'!$J$5:$CC$5,0))*$W33+INDEX('EUROSTAT EB TJ GWh'!$J$6:$CC$146,MATCH($T33,'EUROSTAT EB TJ GWh'!$I$6:$I$146,0),MATCH(BJ$7,'EUROSTAT EB TJ GWh'!$J$5:$CC$5,0))*$U33</f>
        <v>0</v>
      </c>
      <c r="BK33">
        <f>INDEX('EUROSTAT EB TJ GWh'!$J$6:$CC$146,MATCH($V33,'EUROSTAT EB TJ GWh'!$I$6:$I$146,0),MATCH(BK$7,'EUROSTAT EB TJ GWh'!$J$5:$CC$5,0))*$W33+INDEX('EUROSTAT EB TJ GWh'!$J$6:$CC$146,MATCH($T33,'EUROSTAT EB TJ GWh'!$I$6:$I$146,0),MATCH(BK$7,'EUROSTAT EB TJ GWh'!$J$5:$CC$5,0))*$U33</f>
        <v>0</v>
      </c>
      <c r="BL33">
        <f>INDEX('EUROSTAT EB TJ GWh'!$J$6:$CC$146,MATCH($V33,'EUROSTAT EB TJ GWh'!$I$6:$I$146,0),MATCH(BL$7,'EUROSTAT EB TJ GWh'!$J$5:$CC$5,0))*$W33+INDEX('EUROSTAT EB TJ GWh'!$J$6:$CC$146,MATCH($T33,'EUROSTAT EB TJ GWh'!$I$6:$I$146,0),MATCH(BL$7,'EUROSTAT EB TJ GWh'!$J$5:$CC$5,0))*$U33</f>
        <v>0</v>
      </c>
      <c r="BM33">
        <f>INDEX('EUROSTAT EB TJ GWh'!$J$6:$CC$146,MATCH($V33,'EUROSTAT EB TJ GWh'!$I$6:$I$146,0),MATCH(BM$7,'EUROSTAT EB TJ GWh'!$J$5:$CC$5,0))*$W33+INDEX('EUROSTAT EB TJ GWh'!$J$6:$CC$146,MATCH($T33,'EUROSTAT EB TJ GWh'!$I$6:$I$146,0),MATCH(BM$7,'EUROSTAT EB TJ GWh'!$J$5:$CC$5,0))*$U33</f>
        <v>0</v>
      </c>
      <c r="BN33">
        <f>INDEX('EUROSTAT EB TJ GWh'!$J$6:$CC$146,MATCH($V33,'EUROSTAT EB TJ GWh'!$I$6:$I$146,0),MATCH(BN$7,'EUROSTAT EB TJ GWh'!$J$5:$CC$5,0))*$W33+INDEX('EUROSTAT EB TJ GWh'!$J$6:$CC$146,MATCH($T33,'EUROSTAT EB TJ GWh'!$I$6:$I$146,0),MATCH(BN$7,'EUROSTAT EB TJ GWh'!$J$5:$CC$5,0))*$U33</f>
        <v>0</v>
      </c>
      <c r="BO33">
        <f>INDEX('EUROSTAT EB TJ GWh'!$J$6:$CC$146,MATCH($V33,'EUROSTAT EB TJ GWh'!$I$6:$I$146,0),MATCH(BO$7,'EUROSTAT EB TJ GWh'!$J$5:$CC$5,0))*$W33+INDEX('EUROSTAT EB TJ GWh'!$J$6:$CC$146,MATCH($T33,'EUROSTAT EB TJ GWh'!$I$6:$I$146,0),MATCH(BO$7,'EUROSTAT EB TJ GWh'!$J$5:$CC$5,0))*$U33</f>
        <v>0</v>
      </c>
      <c r="BP33">
        <f>INDEX('EUROSTAT EB TJ GWh'!$J$6:$CC$146,MATCH($V33,'EUROSTAT EB TJ GWh'!$I$6:$I$146,0),MATCH(BP$7,'EUROSTAT EB TJ GWh'!$J$5:$CC$5,0))*$W33+INDEX('EUROSTAT EB TJ GWh'!$J$6:$CC$146,MATCH($T33,'EUROSTAT EB TJ GWh'!$I$6:$I$146,0),MATCH(BP$7,'EUROSTAT EB TJ GWh'!$J$5:$CC$5,0))*$U33</f>
        <v>0</v>
      </c>
      <c r="BQ33">
        <f>INDEX('EUROSTAT EB TJ GWh'!$J$6:$CC$146,MATCH($V33,'EUROSTAT EB TJ GWh'!$I$6:$I$146,0),MATCH(BQ$7,'EUROSTAT EB TJ GWh'!$J$5:$CC$5,0))*$W33+INDEX('EUROSTAT EB TJ GWh'!$J$6:$CC$146,MATCH($T33,'EUROSTAT EB TJ GWh'!$I$6:$I$146,0),MATCH(BQ$7,'EUROSTAT EB TJ GWh'!$J$5:$CC$5,0))*$U33</f>
        <v>0</v>
      </c>
      <c r="BR33">
        <f>INDEX('EUROSTAT EB TJ GWh'!$J$6:$CC$146,MATCH($V33,'EUROSTAT EB TJ GWh'!$I$6:$I$146,0),MATCH(BR$7,'EUROSTAT EB TJ GWh'!$J$5:$CC$5,0))*$W33+INDEX('EUROSTAT EB TJ GWh'!$J$6:$CC$146,MATCH($T33,'EUROSTAT EB TJ GWh'!$I$6:$I$146,0),MATCH(BR$7,'EUROSTAT EB TJ GWh'!$J$5:$CC$5,0))*$U33</f>
        <v>0</v>
      </c>
      <c r="BS33">
        <f>INDEX('EUROSTAT EB TJ GWh'!$J$6:$CC$146,MATCH($V33,'EUROSTAT EB TJ GWh'!$I$6:$I$146,0),MATCH(BS$7,'EUROSTAT EB TJ GWh'!$J$5:$CC$5,0))*$W33+INDEX('EUROSTAT EB TJ GWh'!$J$6:$CC$146,MATCH($T33,'EUROSTAT EB TJ GWh'!$I$6:$I$146,0),MATCH(BS$7,'EUROSTAT EB TJ GWh'!$J$5:$CC$5,0))*$U33+INDEX('EUROSTAT EB TJ GWh'!$J$6:$CC$146,MATCH($V33,'EUROSTAT EB TJ GWh'!$I$6:$I$146,0),MATCH(BS$6,'EUROSTAT EB TJ GWh'!$J$5:$CC$5,0))*$W33+INDEX('EUROSTAT EB TJ GWh'!$J$6:$CC$146,MATCH($T33,'EUROSTAT EB TJ GWh'!$I$6:$I$146,0),MATCH(BS$6,'EUROSTAT EB TJ GWh'!$J$5:$CC$5,0))*$U33</f>
        <v>0</v>
      </c>
      <c r="BT33">
        <f>INDEX('EUROSTAT EB TJ GWh'!$J$6:$CC$146,MATCH($V33,'EUROSTAT EB TJ GWh'!$I$6:$I$146,0),MATCH(BT$7,'EUROSTAT EB TJ GWh'!$J$5:$CC$5,0))*$W33+INDEX('EUROSTAT EB TJ GWh'!$J$6:$CC$146,MATCH($T33,'EUROSTAT EB TJ GWh'!$I$6:$I$146,0),MATCH(BT$7,'EUROSTAT EB TJ GWh'!$J$5:$CC$5,0))*$U33+INDEX('EUROSTAT EB TJ GWh'!$J$6:$CC$146,MATCH($V33,'EUROSTAT EB TJ GWh'!$I$6:$I$146,0),MATCH(BT$6,'EUROSTAT EB TJ GWh'!$J$5:$CC$5,0))*$W33+INDEX('EUROSTAT EB TJ GWh'!$J$6:$CC$146,MATCH($T33,'EUROSTAT EB TJ GWh'!$I$6:$I$146,0),MATCH(BT$6,'EUROSTAT EB TJ GWh'!$J$5:$CC$5,0))*$U33</f>
        <v>0</v>
      </c>
      <c r="BU33">
        <f>INDEX('EUROSTAT EB TJ GWh'!$J$6:$CC$146,MATCH($V33,'EUROSTAT EB TJ GWh'!$I$6:$I$146,0),MATCH(BU$7,'EUROSTAT EB TJ GWh'!$J$5:$CC$5,0))*$W33+INDEX('EUROSTAT EB TJ GWh'!$J$6:$CC$146,MATCH($T33,'EUROSTAT EB TJ GWh'!$I$6:$I$146,0),MATCH(BU$7,'EUROSTAT EB TJ GWh'!$J$5:$CC$5,0))*$U33</f>
        <v>0</v>
      </c>
      <c r="BV33">
        <v>0</v>
      </c>
      <c r="BW33">
        <f>INDEX('EUROSTAT EB TJ GWh'!$J$6:$CC$146,MATCH($V33,'EUROSTAT EB TJ GWh'!$I$6:$I$146,0),MATCH(BW$7,'EUROSTAT EB TJ GWh'!$J$5:$CC$5,0))*$W33+INDEX('EUROSTAT EB TJ GWh'!$J$6:$CC$146,MATCH($T33,'EUROSTAT EB TJ GWh'!$I$6:$I$146,0),MATCH(BW$7,'EUROSTAT EB TJ GWh'!$J$5:$CC$5,0))*$U33</f>
        <v>0</v>
      </c>
      <c r="BX33">
        <v>0</v>
      </c>
      <c r="BY33">
        <v>0</v>
      </c>
      <c r="BZ33">
        <f>INDEX('EUROSTAT EB TJ GWh'!$J$6:$CC$146,MATCH($V33,'EUROSTAT EB TJ GWh'!$I$6:$I$146,0),MATCH(BZ$7,'EUROSTAT EB TJ GWh'!$J$5:$CC$5,0))*$W33+INDEX('EUROSTAT EB TJ GWh'!$J$6:$CC$146,MATCH($T33,'EUROSTAT EB TJ GWh'!$I$6:$I$146,0),MATCH(BZ$7,'EUROSTAT EB TJ GWh'!$J$5:$CC$5,0))*$U33</f>
        <v>0</v>
      </c>
      <c r="CA33">
        <f>INDEX('EUROSTAT EB TJ GWh'!$J$6:$CC$146,MATCH($V33,'EUROSTAT EB TJ GWh'!$I$6:$I$146,0),MATCH(CA$7,'EUROSTAT EB TJ GWh'!$J$5:$CC$5,0))*$W33+INDEX('EUROSTAT EB TJ GWh'!$J$6:$CC$146,MATCH($T33,'EUROSTAT EB TJ GWh'!$I$6:$I$146,0),MATCH(CA$7,'EUROSTAT EB TJ GWh'!$J$5:$CC$5,0))*$U33</f>
        <v>0</v>
      </c>
      <c r="CB33">
        <f>INDEX('EUROSTAT EB TJ GWh'!$J$6:$CC$146,MATCH($V33,'EUROSTAT EB TJ GWh'!$I$6:$I$146,0),MATCH(CB$7,'EUROSTAT EB TJ GWh'!$J$5:$CC$5,0))*$W33+INDEX('EUROSTAT EB TJ GWh'!$J$6:$CC$146,MATCH($T33,'EUROSTAT EB TJ GWh'!$I$6:$I$146,0),MATCH(CB$7,'EUROSTAT EB TJ GWh'!$J$5:$CC$5,0))*$U33</f>
        <v>0</v>
      </c>
      <c r="CC33">
        <f>INDEX('EUROSTAT EB TJ GWh'!$J$6:$CC$146,MATCH($V33,'EUROSTAT EB TJ GWh'!$I$6:$I$146,0),MATCH(CC$7,'EUROSTAT EB TJ GWh'!$J$5:$CC$5,0))*$W33+INDEX('EUROSTAT EB TJ GWh'!$J$6:$CC$146,MATCH($T33,'EUROSTAT EB TJ GWh'!$I$6:$I$146,0),MATCH(CC$7,'EUROSTAT EB TJ GWh'!$J$5:$CC$5,0))*$U33</f>
        <v>0</v>
      </c>
      <c r="CD33">
        <f>INDEX('EUROSTAT EB TJ GWh'!$J$6:$CC$146,MATCH($V33,'EUROSTAT EB TJ GWh'!$I$6:$I$146,0),MATCH(CD$7,'EUROSTAT EB TJ GWh'!$J$5:$CC$5,0))*$W33+INDEX('EUROSTAT EB TJ GWh'!$J$6:$CC$146,MATCH($T33,'EUROSTAT EB TJ GWh'!$I$6:$I$146,0),MATCH(CD$7,'EUROSTAT EB TJ GWh'!$J$5:$CC$5,0))*$U33</f>
        <v>0</v>
      </c>
      <c r="CE33">
        <f>INDEX('EUROSTAT EB TJ GWh'!$J$6:$CC$146,MATCH($V33,'EUROSTAT EB TJ GWh'!$I$6:$I$146,0),MATCH(CE$7,'EUROSTAT EB TJ GWh'!$J$5:$CC$5,0))*$W33+INDEX('EUROSTAT EB TJ GWh'!$J$6:$CC$146,MATCH($T33,'EUROSTAT EB TJ GWh'!$I$6:$I$146,0),MATCH(CE$7,'EUROSTAT EB TJ GWh'!$J$5:$CC$5,0))*$U33</f>
        <v>0</v>
      </c>
      <c r="CF33">
        <f>INDEX('EUROSTAT EB TJ GWh'!$J$6:$CC$146,MATCH($V33,'EUROSTAT EB TJ GWh'!$I$6:$I$146,0),MATCH(CF$7,'EUROSTAT EB TJ GWh'!$J$5:$CC$5,0))*$W33+INDEX('EUROSTAT EB TJ GWh'!$J$6:$CC$146,MATCH($T33,'EUROSTAT EB TJ GWh'!$I$6:$I$146,0),MATCH(CF$7,'EUROSTAT EB TJ GWh'!$J$5:$CC$5,0))*$U33</f>
        <v>0</v>
      </c>
      <c r="CG33">
        <v>0</v>
      </c>
      <c r="CH33">
        <f>INDEX('EUROSTAT EB TJ GWh'!$J$6:$CC$146,MATCH($V33,'EUROSTAT EB TJ GWh'!$I$6:$I$146,0),MATCH(CH$7,'EUROSTAT EB TJ GWh'!$J$5:$CC$5,0))*$W33+INDEX('EUROSTAT EB TJ GWh'!$J$6:$CC$146,MATCH($T33,'EUROSTAT EB TJ GWh'!$I$6:$I$146,0),MATCH(CH$7,'EUROSTAT EB TJ GWh'!$J$5:$CC$5,0))*$U33</f>
        <v>0</v>
      </c>
      <c r="CI33">
        <f>INDEX('EUROSTAT EB TJ GWh'!$J$6:$CC$146,MATCH($V33,'EUROSTAT EB TJ GWh'!$I$6:$I$146,0),MATCH(CI$7,'EUROSTAT EB TJ GWh'!$J$5:$CC$5,0))*$W33+INDEX('EUROSTAT EB TJ GWh'!$J$6:$CC$146,MATCH($T33,'EUROSTAT EB TJ GWh'!$I$6:$I$146,0),MATCH(CI$7,'EUROSTAT EB TJ GWh'!$J$5:$CC$5,0))*$U33</f>
        <v>0</v>
      </c>
      <c r="CJ33">
        <f>INDEX('EUROSTAT EB TJ GWh'!$J$6:$CC$146,MATCH($V33,'EUROSTAT EB TJ GWh'!$I$6:$I$146,0),MATCH(CJ$7,'EUROSTAT EB TJ GWh'!$J$5:$CC$5,0))*$W33+INDEX('EUROSTAT EB TJ GWh'!$J$6:$CC$146,MATCH($T33,'EUROSTAT EB TJ GWh'!$I$6:$I$146,0),MATCH(CJ$7,'EUROSTAT EB TJ GWh'!$J$5:$CC$5,0))*$U33</f>
        <v>0</v>
      </c>
      <c r="CK33">
        <f t="shared" si="0"/>
        <v>0</v>
      </c>
      <c r="CL33" s="316" t="s">
        <v>493</v>
      </c>
      <c r="CM33" s="364">
        <f t="shared" si="1"/>
        <v>0</v>
      </c>
      <c r="CN33" s="293">
        <f>INDEX('EUROSTAT EB TJ GWh'!$J$6:$CC$146,MATCH($V33,'EUROSTAT EB TJ GWh'!$I$6:$I$146,0),MATCH(CN$7,'EUROSTAT EB TJ GWh'!$J$5:$CC$5,0))*$W33+INDEX('EUROSTAT EB TJ GWh'!$J$6:$CC$146,MATCH($T33,'EUROSTAT EB TJ GWh'!$I$6:$I$146,0),MATCH(CN$7,'EUROSTAT EB TJ GWh'!$J$5:$CC$5,0))*$U33</f>
        <v>0</v>
      </c>
      <c r="CO33" s="293">
        <f t="shared" si="2"/>
        <v>0</v>
      </c>
    </row>
    <row r="34" spans="1:93" x14ac:dyDescent="0.2">
      <c r="A34" t="s">
        <v>434</v>
      </c>
      <c r="B34" s="321" t="s">
        <v>487</v>
      </c>
      <c r="C34" s="321" t="s">
        <v>493</v>
      </c>
      <c r="D34" s="347"/>
      <c r="E34" s="354"/>
      <c r="F34" s="347"/>
      <c r="G34" s="354"/>
      <c r="H34" s="347"/>
      <c r="I34" s="354"/>
      <c r="J34" s="347"/>
      <c r="K34" s="354"/>
      <c r="L34" s="347"/>
      <c r="M34" s="354"/>
      <c r="N34" s="347"/>
      <c r="O34" s="354"/>
      <c r="P34" s="350"/>
      <c r="Q34" s="349"/>
      <c r="R34" s="350"/>
      <c r="S34" s="349"/>
      <c r="T34" s="350" t="s">
        <v>512</v>
      </c>
      <c r="U34" s="349">
        <v>-1</v>
      </c>
      <c r="V34" s="350" t="s">
        <v>541</v>
      </c>
      <c r="W34" s="349">
        <v>1</v>
      </c>
      <c r="X34" s="316" t="s">
        <v>493</v>
      </c>
      <c r="Y34" t="s">
        <v>619</v>
      </c>
      <c r="Z34" t="s">
        <v>619</v>
      </c>
      <c r="AA34">
        <f>INDEX('EUROSTAT EB TJ GWh'!$J$6:$CC$146,MATCH($V34,'EUROSTAT EB TJ GWh'!$I$6:$I$146,0),MATCH(AA$7,'EUROSTAT EB TJ GWh'!$J$5:$CC$5,0))*$W34+INDEX('EUROSTAT EB TJ GWh'!$J$6:$CC$146,MATCH($T34,'EUROSTAT EB TJ GWh'!$I$6:$I$146,0),MATCH(AA$7,'EUROSTAT EB TJ GWh'!$J$5:$CC$5,0))*$U34</f>
        <v>0</v>
      </c>
      <c r="AB34">
        <f>INDEX('EUROSTAT EB TJ GWh'!$J$6:$CC$146,MATCH($V34,'EUROSTAT EB TJ GWh'!$I$6:$I$146,0),MATCH(AB$7,'EUROSTAT EB TJ GWh'!$J$5:$CC$5,0))*$W34+INDEX('EUROSTAT EB TJ GWh'!$J$6:$CC$146,MATCH($T34,'EUROSTAT EB TJ GWh'!$I$6:$I$146,0),MATCH(AB$7,'EUROSTAT EB TJ GWh'!$J$5:$CC$5,0))*$U34</f>
        <v>0</v>
      </c>
      <c r="AC34">
        <f>INDEX('EUROSTAT EB TJ GWh'!$J$6:$CC$146,MATCH($V34,'EUROSTAT EB TJ GWh'!$I$6:$I$146,0),MATCH(AC$7,'EUROSTAT EB TJ GWh'!$J$5:$CC$5,0))*$W34+INDEX('EUROSTAT EB TJ GWh'!$J$6:$CC$146,MATCH($T34,'EUROSTAT EB TJ GWh'!$I$6:$I$146,0),MATCH(AC$7,'EUROSTAT EB TJ GWh'!$J$5:$CC$5,0))*$U34</f>
        <v>0</v>
      </c>
      <c r="AD34">
        <f>INDEX('EUROSTAT EB TJ GWh'!$J$6:$CC$146,MATCH($V34,'EUROSTAT EB TJ GWh'!$I$6:$I$146,0),MATCH(AD$7,'EUROSTAT EB TJ GWh'!$J$5:$CC$5,0))*$W34+INDEX('EUROSTAT EB TJ GWh'!$J$6:$CC$146,MATCH($T34,'EUROSTAT EB TJ GWh'!$I$6:$I$146,0),MATCH(AD$7,'EUROSTAT EB TJ GWh'!$J$5:$CC$5,0))*$U34</f>
        <v>0</v>
      </c>
      <c r="AE34">
        <f>INDEX('EUROSTAT EB TJ GWh'!$J$6:$CC$146,MATCH($V34,'EUROSTAT EB TJ GWh'!$I$6:$I$146,0),MATCH(AE$7,'EUROSTAT EB TJ GWh'!$J$5:$CC$5,0))*$W34+INDEX('EUROSTAT EB TJ GWh'!$J$6:$CC$146,MATCH($T34,'EUROSTAT EB TJ GWh'!$I$6:$I$146,0),MATCH(AE$7,'EUROSTAT EB TJ GWh'!$J$5:$CC$5,0))*$U34</f>
        <v>0</v>
      </c>
      <c r="AF34">
        <f>INDEX('EUROSTAT EB TJ GWh'!$J$6:$CC$146,MATCH($V34,'EUROSTAT EB TJ GWh'!$I$6:$I$146,0),MATCH(AF$7,'EUROSTAT EB TJ GWh'!$J$5:$CC$5,0))*$W34+INDEX('EUROSTAT EB TJ GWh'!$J$6:$CC$146,MATCH($T34,'EUROSTAT EB TJ GWh'!$I$6:$I$146,0),MATCH(AF$7,'EUROSTAT EB TJ GWh'!$J$5:$CC$5,0))*$U34</f>
        <v>0</v>
      </c>
      <c r="AG34">
        <f>INDEX('EUROSTAT EB TJ GWh'!$J$6:$CC$146,MATCH($V34,'EUROSTAT EB TJ GWh'!$I$6:$I$146,0),MATCH(AG$7,'EUROSTAT EB TJ GWh'!$J$5:$CC$5,0))*$W34+INDEX('EUROSTAT EB TJ GWh'!$J$6:$CC$146,MATCH($T34,'EUROSTAT EB TJ GWh'!$I$6:$I$146,0),MATCH(AG$7,'EUROSTAT EB TJ GWh'!$J$5:$CC$5,0))*$U34</f>
        <v>0</v>
      </c>
      <c r="AH34">
        <f>INDEX('EUROSTAT EB TJ GWh'!$J$6:$CC$146,MATCH($V34,'EUROSTAT EB TJ GWh'!$I$6:$I$146,0),MATCH(AH$7,'EUROSTAT EB TJ GWh'!$J$5:$CC$5,0))*$W34+INDEX('EUROSTAT EB TJ GWh'!$J$6:$CC$146,MATCH($T34,'EUROSTAT EB TJ GWh'!$I$6:$I$146,0),MATCH(AH$7,'EUROSTAT EB TJ GWh'!$J$5:$CC$5,0))*$U34</f>
        <v>0</v>
      </c>
      <c r="AI34">
        <f>INDEX('EUROSTAT EB TJ GWh'!$J$6:$CC$146,MATCH($V34,'EUROSTAT EB TJ GWh'!$I$6:$I$146,0),MATCH(AI$7,'EUROSTAT EB TJ GWh'!$J$5:$CC$5,0))*$W34+INDEX('EUROSTAT EB TJ GWh'!$J$6:$CC$146,MATCH($T34,'EUROSTAT EB TJ GWh'!$I$6:$I$146,0),MATCH(AI$7,'EUROSTAT EB TJ GWh'!$J$5:$CC$5,0))*$U34</f>
        <v>0</v>
      </c>
      <c r="AJ34">
        <f>INDEX('EUROSTAT EB TJ GWh'!$J$6:$CC$146,MATCH($V34,'EUROSTAT EB TJ GWh'!$I$6:$I$146,0),MATCH(AJ$7,'EUROSTAT EB TJ GWh'!$J$5:$CC$5,0))*$W34+INDEX('EUROSTAT EB TJ GWh'!$J$6:$CC$146,MATCH($T34,'EUROSTAT EB TJ GWh'!$I$6:$I$146,0),MATCH(AJ$7,'EUROSTAT EB TJ GWh'!$J$5:$CC$5,0))*$U34</f>
        <v>0</v>
      </c>
      <c r="AK34">
        <f>INDEX('EUROSTAT EB TJ GWh'!$J$6:$CC$146,MATCH($V34,'EUROSTAT EB TJ GWh'!$I$6:$I$146,0),MATCH(AK$7,'EUROSTAT EB TJ GWh'!$J$5:$CC$5,0))*$W34+INDEX('EUROSTAT EB TJ GWh'!$J$6:$CC$146,MATCH($T34,'EUROSTAT EB TJ GWh'!$I$6:$I$146,0),MATCH(AK$7,'EUROSTAT EB TJ GWh'!$J$5:$CC$5,0))*$U34</f>
        <v>0</v>
      </c>
      <c r="AL34">
        <f>INDEX('EUROSTAT EB TJ GWh'!$J$6:$CC$146,MATCH($V34,'EUROSTAT EB TJ GWh'!$I$6:$I$146,0),MATCH(AL$7,'EUROSTAT EB TJ GWh'!$J$5:$CC$5,0))*$W34+INDEX('EUROSTAT EB TJ GWh'!$J$6:$CC$146,MATCH($T34,'EUROSTAT EB TJ GWh'!$I$6:$I$146,0),MATCH(AL$7,'EUROSTAT EB TJ GWh'!$J$5:$CC$5,0))*$U34</f>
        <v>0</v>
      </c>
      <c r="AM34">
        <f>INDEX('EUROSTAT EB TJ GWh'!$J$6:$CC$146,MATCH($V34,'EUROSTAT EB TJ GWh'!$I$6:$I$146,0),MATCH(AM$7,'EUROSTAT EB TJ GWh'!$J$5:$CC$5,0))*$W34+INDEX('EUROSTAT EB TJ GWh'!$J$6:$CC$146,MATCH($T34,'EUROSTAT EB TJ GWh'!$I$6:$I$146,0),MATCH(AM$7,'EUROSTAT EB TJ GWh'!$J$5:$CC$5,0))*$U34</f>
        <v>0</v>
      </c>
      <c r="AN34">
        <f>INDEX('EUROSTAT EB TJ GWh'!$J$6:$CC$146,MATCH($V34,'EUROSTAT EB TJ GWh'!$I$6:$I$146,0),MATCH(AN$7,'EUROSTAT EB TJ GWh'!$J$5:$CC$5,0))*$W34+INDEX('EUROSTAT EB TJ GWh'!$J$6:$CC$146,MATCH($T34,'EUROSTAT EB TJ GWh'!$I$6:$I$146,0),MATCH(AN$7,'EUROSTAT EB TJ GWh'!$J$5:$CC$5,0))*$U34</f>
        <v>0</v>
      </c>
      <c r="AO34">
        <f>INDEX('EUROSTAT EB TJ GWh'!$J$6:$CC$146,MATCH($V34,'EUROSTAT EB TJ GWh'!$I$6:$I$146,0),MATCH(AO$7,'EUROSTAT EB TJ GWh'!$J$5:$CC$5,0))*$W34+INDEX('EUROSTAT EB TJ GWh'!$J$6:$CC$146,MATCH($T34,'EUROSTAT EB TJ GWh'!$I$6:$I$146,0),MATCH(AO$7,'EUROSTAT EB TJ GWh'!$J$5:$CC$5,0))*$U34</f>
        <v>0</v>
      </c>
      <c r="AP34">
        <f>INDEX('EUROSTAT EB TJ GWh'!$J$6:$CC$146,MATCH($V34,'EUROSTAT EB TJ GWh'!$I$6:$I$146,0),MATCH(AP$7,'EUROSTAT EB TJ GWh'!$J$5:$CC$5,0))*$W34+INDEX('EUROSTAT EB TJ GWh'!$J$6:$CC$146,MATCH($T34,'EUROSTAT EB TJ GWh'!$I$6:$I$146,0),MATCH(AP$7,'EUROSTAT EB TJ GWh'!$J$5:$CC$5,0))*$U34</f>
        <v>0</v>
      </c>
      <c r="AQ34" t="s">
        <v>619</v>
      </c>
      <c r="AR34">
        <f>INDEX('EUROSTAT EB TJ GWh'!$J$6:$CC$146,MATCH($V34,'EUROSTAT EB TJ GWh'!$I$6:$I$146,0),MATCH(AR$7,'EUROSTAT EB TJ GWh'!$J$5:$CC$5,0))*$W34+INDEX('EUROSTAT EB TJ GWh'!$J$6:$CC$146,MATCH($T34,'EUROSTAT EB TJ GWh'!$I$6:$I$146,0),MATCH(AR$7,'EUROSTAT EB TJ GWh'!$J$5:$CC$5,0))*$U34</f>
        <v>-2393295.04116</v>
      </c>
      <c r="AS34">
        <f>INDEX('EUROSTAT EB TJ GWh'!$J$6:$CC$146,MATCH($V34,'EUROSTAT EB TJ GWh'!$I$6:$I$146,0),MATCH(AS$7,'EUROSTAT EB TJ GWh'!$J$5:$CC$5,0))*$W34+INDEX('EUROSTAT EB TJ GWh'!$J$6:$CC$146,MATCH($T34,'EUROSTAT EB TJ GWh'!$I$6:$I$146,0),MATCH(AS$7,'EUROSTAT EB TJ GWh'!$J$5:$CC$5,0))*$U34</f>
        <v>-100484.66538000001</v>
      </c>
      <c r="AT34">
        <f>INDEX('EUROSTAT EB TJ GWh'!$J$6:$CC$146,MATCH($V34,'EUROSTAT EB TJ GWh'!$I$6:$I$146,0),MATCH(AT$7,'EUROSTAT EB TJ GWh'!$J$5:$CC$5,0))*$W34+INDEX('EUROSTAT EB TJ GWh'!$J$6:$CC$146,MATCH($T34,'EUROSTAT EB TJ GWh'!$I$6:$I$146,0),MATCH(AT$7,'EUROSTAT EB TJ GWh'!$J$5:$CC$5,0))*$U34</f>
        <v>-155421.13356000002</v>
      </c>
      <c r="AU34">
        <f>INDEX('EUROSTAT EB TJ GWh'!$J$6:$CC$146,MATCH($V34,'EUROSTAT EB TJ GWh'!$I$6:$I$146,0),MATCH(AU$7,'EUROSTAT EB TJ GWh'!$J$5:$CC$5,0))*$W34+INDEX('EUROSTAT EB TJ GWh'!$J$6:$CC$146,MATCH($T34,'EUROSTAT EB TJ GWh'!$I$6:$I$146,0),MATCH(AU$7,'EUROSTAT EB TJ GWh'!$J$5:$CC$5,0))*$U34</f>
        <v>-1772.4817800000001</v>
      </c>
      <c r="AV34">
        <f>INDEX('EUROSTAT EB TJ GWh'!$J$6:$CC$146,MATCH($V34,'EUROSTAT EB TJ GWh'!$I$6:$I$146,0),MATCH(AV$7,'EUROSTAT EB TJ GWh'!$J$5:$CC$5,0))*$W34+INDEX('EUROSTAT EB TJ GWh'!$J$6:$CC$146,MATCH($T34,'EUROSTAT EB TJ GWh'!$I$6:$I$146,0),MATCH(AV$7,'EUROSTAT EB TJ GWh'!$J$5:$CC$5,0))*$U34</f>
        <v>0</v>
      </c>
      <c r="AW34">
        <f>INDEX('EUROSTAT EB TJ GWh'!$J$6:$CC$146,MATCH($V34,'EUROSTAT EB TJ GWh'!$I$6:$I$146,0),MATCH(AW$7,'EUROSTAT EB TJ GWh'!$J$5:$CC$5,0))*$W34+INDEX('EUROSTAT EB TJ GWh'!$J$6:$CC$146,MATCH($T34,'EUROSTAT EB TJ GWh'!$I$6:$I$146,0),MATCH(AW$7,'EUROSTAT EB TJ GWh'!$J$5:$CC$5,0))*$U34</f>
        <v>103595.37404400001</v>
      </c>
      <c r="AX34">
        <f>INDEX('EUROSTAT EB TJ GWh'!$J$6:$CC$146,MATCH($V34,'EUROSTAT EB TJ GWh'!$I$6:$I$146,0),MATCH(AX$7,'EUROSTAT EB TJ GWh'!$J$5:$CC$5,0))*$W34+INDEX('EUROSTAT EB TJ GWh'!$J$6:$CC$146,MATCH($T34,'EUROSTAT EB TJ GWh'!$I$6:$I$146,0),MATCH(AX$7,'EUROSTAT EB TJ GWh'!$J$5:$CC$5,0))*$U34</f>
        <v>0</v>
      </c>
      <c r="AY34">
        <f>INDEX('EUROSTAT EB TJ GWh'!$J$6:$CC$146,MATCH($V34,'EUROSTAT EB TJ GWh'!$I$6:$I$146,0),MATCH(AY$7,'EUROSTAT EB TJ GWh'!$J$5:$CC$5,0))*$W34+INDEX('EUROSTAT EB TJ GWh'!$J$6:$CC$146,MATCH($T34,'EUROSTAT EB TJ GWh'!$I$6:$I$146,0),MATCH(AY$7,'EUROSTAT EB TJ GWh'!$J$5:$CC$5,0))*$U34</f>
        <v>70763.995692000011</v>
      </c>
      <c r="AZ34">
        <f>INDEX('EUROSTAT EB TJ GWh'!$J$6:$CC$146,MATCH($V34,'EUROSTAT EB TJ GWh'!$I$6:$I$146,0),MATCH(AZ$7,'EUROSTAT EB TJ GWh'!$J$5:$CC$5,0))*$W34+INDEX('EUROSTAT EB TJ GWh'!$J$6:$CC$146,MATCH($T34,'EUROSTAT EB TJ GWh'!$I$6:$I$146,0),MATCH(AZ$7,'EUROSTAT EB TJ GWh'!$J$5:$CC$5,0))*$U34</f>
        <v>172958.50832399999</v>
      </c>
      <c r="BA34">
        <f>INDEX('EUROSTAT EB TJ GWh'!$J$6:$CC$146,MATCH($V34,'EUROSTAT EB TJ GWh'!$I$6:$I$146,0),MATCH(BA$7,'EUROSTAT EB TJ GWh'!$J$5:$CC$5,0))*$W34+INDEX('EUROSTAT EB TJ GWh'!$J$6:$CC$146,MATCH($T34,'EUROSTAT EB TJ GWh'!$I$6:$I$146,0),MATCH(BA$7,'EUROSTAT EB TJ GWh'!$J$5:$CC$5,0))*$U34</f>
        <v>2243.4967799999999</v>
      </c>
      <c r="BB34">
        <f>INDEX('EUROSTAT EB TJ GWh'!$J$6:$CC$146,MATCH($V34,'EUROSTAT EB TJ GWh'!$I$6:$I$146,0),MATCH(BB$7,'EUROSTAT EB TJ GWh'!$J$5:$CC$5,0))*$W34+INDEX('EUROSTAT EB TJ GWh'!$J$6:$CC$146,MATCH($T34,'EUROSTAT EB TJ GWh'!$I$6:$I$146,0),MATCH(BB$7,'EUROSTAT EB TJ GWh'!$J$5:$CC$5,0))*$U34</f>
        <v>0</v>
      </c>
      <c r="BC34">
        <f>INDEX('EUROSTAT EB TJ GWh'!$J$6:$CC$146,MATCH($V34,'EUROSTAT EB TJ GWh'!$I$6:$I$146,0),MATCH(BC$7,'EUROSTAT EB TJ GWh'!$J$5:$CC$5,0))*$W34+INDEX('EUROSTAT EB TJ GWh'!$J$6:$CC$146,MATCH($T34,'EUROSTAT EB TJ GWh'!$I$6:$I$146,0),MATCH(BC$7,'EUROSTAT EB TJ GWh'!$J$5:$CC$5,0))*$U34</f>
        <v>381000.26538</v>
      </c>
      <c r="BD34">
        <f>INDEX('EUROSTAT EB TJ GWh'!$J$6:$CC$146,MATCH($V34,'EUROSTAT EB TJ GWh'!$I$6:$I$146,0),MATCH(BD$7,'EUROSTAT EB TJ GWh'!$J$5:$CC$5,0))*$W34+INDEX('EUROSTAT EB TJ GWh'!$J$6:$CC$146,MATCH($T34,'EUROSTAT EB TJ GWh'!$I$6:$I$146,0),MATCH(BD$7,'EUROSTAT EB TJ GWh'!$J$5:$CC$5,0))*$U34</f>
        <v>13143.244428</v>
      </c>
      <c r="BE34">
        <f>INDEX('EUROSTAT EB TJ GWh'!$J$6:$CC$146,MATCH($V34,'EUROSTAT EB TJ GWh'!$I$6:$I$146,0),MATCH(BE$7,'EUROSTAT EB TJ GWh'!$J$5:$CC$5,0))*$W34+INDEX('EUROSTAT EB TJ GWh'!$J$6:$CC$146,MATCH($T34,'EUROSTAT EB TJ GWh'!$I$6:$I$146,0),MATCH(BE$7,'EUROSTAT EB TJ GWh'!$J$5:$CC$5,0))*$U34</f>
        <v>887431.65778799995</v>
      </c>
      <c r="BF34">
        <f>INDEX('EUROSTAT EB TJ GWh'!$J$6:$CC$146,MATCH($V34,'EUROSTAT EB TJ GWh'!$I$6:$I$146,0),MATCH(BF$7,'EUROSTAT EB TJ GWh'!$J$5:$CC$5,0))*$W34+INDEX('EUROSTAT EB TJ GWh'!$J$6:$CC$146,MATCH($T34,'EUROSTAT EB TJ GWh'!$I$6:$I$146,0),MATCH(BF$7,'EUROSTAT EB TJ GWh'!$J$5:$CC$5,0))*$U34</f>
        <v>365280.92478</v>
      </c>
      <c r="BG34">
        <f>INDEX('EUROSTAT EB TJ GWh'!$J$6:$CC$146,MATCH($V34,'EUROSTAT EB TJ GWh'!$I$6:$I$146,0),MATCH(BG$7,'EUROSTAT EB TJ GWh'!$J$5:$CC$5,0))*$W34+INDEX('EUROSTAT EB TJ GWh'!$J$6:$CC$146,MATCH($T34,'EUROSTAT EB TJ GWh'!$I$6:$I$146,0),MATCH(BG$7,'EUROSTAT EB TJ GWh'!$J$5:$CC$5,0))*$U34</f>
        <v>503604.00450000004</v>
      </c>
      <c r="BH34">
        <f>INDEX('EUROSTAT EB TJ GWh'!$J$6:$CC$146,MATCH($V34,'EUROSTAT EB TJ GWh'!$I$6:$I$146,0),MATCH(BH$7,'EUROSTAT EB TJ GWh'!$J$5:$CC$5,0))*$W34+INDEX('EUROSTAT EB TJ GWh'!$J$6:$CC$146,MATCH($T34,'EUROSTAT EB TJ GWh'!$I$6:$I$146,0),MATCH(BH$7,'EUROSTAT EB TJ GWh'!$J$5:$CC$5,0))*$U34</f>
        <v>3561.8363639999998</v>
      </c>
      <c r="BI34">
        <f>INDEX('EUROSTAT EB TJ GWh'!$J$6:$CC$146,MATCH($V34,'EUROSTAT EB TJ GWh'!$I$6:$I$146,0),MATCH(BI$7,'EUROSTAT EB TJ GWh'!$J$5:$CC$5,0))*$W34+INDEX('EUROSTAT EB TJ GWh'!$J$6:$CC$146,MATCH($T34,'EUROSTAT EB TJ GWh'!$I$6:$I$146,0),MATCH(BI$7,'EUROSTAT EB TJ GWh'!$J$5:$CC$5,0))*$U34</f>
        <v>23209.777008000001</v>
      </c>
      <c r="BJ34">
        <f>INDEX('EUROSTAT EB TJ GWh'!$J$6:$CC$146,MATCH($V34,'EUROSTAT EB TJ GWh'!$I$6:$I$146,0),MATCH(BJ$7,'EUROSTAT EB TJ GWh'!$J$5:$CC$5,0))*$W34+INDEX('EUROSTAT EB TJ GWh'!$J$6:$CC$146,MATCH($T34,'EUROSTAT EB TJ GWh'!$I$6:$I$146,0),MATCH(BJ$7,'EUROSTAT EB TJ GWh'!$J$5:$CC$5,0))*$U34</f>
        <v>10558.858392</v>
      </c>
      <c r="BK34">
        <f>INDEX('EUROSTAT EB TJ GWh'!$J$6:$CC$146,MATCH($V34,'EUROSTAT EB TJ GWh'!$I$6:$I$146,0),MATCH(BK$7,'EUROSTAT EB TJ GWh'!$J$5:$CC$5,0))*$W34+INDEX('EUROSTAT EB TJ GWh'!$J$6:$CC$146,MATCH($T34,'EUROSTAT EB TJ GWh'!$I$6:$I$146,0),MATCH(BK$7,'EUROSTAT EB TJ GWh'!$J$5:$CC$5,0))*$U34</f>
        <v>2332.2569400000002</v>
      </c>
      <c r="BL34">
        <f>INDEX('EUROSTAT EB TJ GWh'!$J$6:$CC$146,MATCH($V34,'EUROSTAT EB TJ GWh'!$I$6:$I$146,0),MATCH(BL$7,'EUROSTAT EB TJ GWh'!$J$5:$CC$5,0))*$W34+INDEX('EUROSTAT EB TJ GWh'!$J$6:$CC$146,MATCH($T34,'EUROSTAT EB TJ GWh'!$I$6:$I$146,0),MATCH(BL$7,'EUROSTAT EB TJ GWh'!$J$5:$CC$5,0))*$U34</f>
        <v>15608.934684</v>
      </c>
      <c r="BM34">
        <f>INDEX('EUROSTAT EB TJ GWh'!$J$6:$CC$146,MATCH($V34,'EUROSTAT EB TJ GWh'!$I$6:$I$146,0),MATCH(BM$7,'EUROSTAT EB TJ GWh'!$J$5:$CC$5,0))*$W34+INDEX('EUROSTAT EB TJ GWh'!$J$6:$CC$146,MATCH($T34,'EUROSTAT EB TJ GWh'!$I$6:$I$146,0),MATCH(BM$7,'EUROSTAT EB TJ GWh'!$J$5:$CC$5,0))*$U34</f>
        <v>96175.987631999989</v>
      </c>
      <c r="BN34">
        <f>INDEX('EUROSTAT EB TJ GWh'!$J$6:$CC$146,MATCH($V34,'EUROSTAT EB TJ GWh'!$I$6:$I$146,0),MATCH(BN$7,'EUROSTAT EB TJ GWh'!$J$5:$CC$5,0))*$W34+INDEX('EUROSTAT EB TJ GWh'!$J$6:$CC$146,MATCH($T34,'EUROSTAT EB TJ GWh'!$I$6:$I$146,0),MATCH(BN$7,'EUROSTAT EB TJ GWh'!$J$5:$CC$5,0))*$U34</f>
        <v>0</v>
      </c>
      <c r="BO34">
        <f>INDEX('EUROSTAT EB TJ GWh'!$J$6:$CC$146,MATCH($V34,'EUROSTAT EB TJ GWh'!$I$6:$I$146,0),MATCH(BO$7,'EUROSTAT EB TJ GWh'!$J$5:$CC$5,0))*$W34+INDEX('EUROSTAT EB TJ GWh'!$J$6:$CC$146,MATCH($T34,'EUROSTAT EB TJ GWh'!$I$6:$I$146,0),MATCH(BO$7,'EUROSTAT EB TJ GWh'!$J$5:$CC$5,0))*$U34</f>
        <v>0</v>
      </c>
      <c r="BP34">
        <f>INDEX('EUROSTAT EB TJ GWh'!$J$6:$CC$146,MATCH($V34,'EUROSTAT EB TJ GWh'!$I$6:$I$146,0),MATCH(BP$7,'EUROSTAT EB TJ GWh'!$J$5:$CC$5,0))*$W34+INDEX('EUROSTAT EB TJ GWh'!$J$6:$CC$146,MATCH($T34,'EUROSTAT EB TJ GWh'!$I$6:$I$146,0),MATCH(BP$7,'EUROSTAT EB TJ GWh'!$J$5:$CC$5,0))*$U34</f>
        <v>0</v>
      </c>
      <c r="BQ34">
        <f>INDEX('EUROSTAT EB TJ GWh'!$J$6:$CC$146,MATCH($V34,'EUROSTAT EB TJ GWh'!$I$6:$I$146,0),MATCH(BQ$7,'EUROSTAT EB TJ GWh'!$J$5:$CC$5,0))*$W34+INDEX('EUROSTAT EB TJ GWh'!$J$6:$CC$146,MATCH($T34,'EUROSTAT EB TJ GWh'!$I$6:$I$146,0),MATCH(BQ$7,'EUROSTAT EB TJ GWh'!$J$5:$CC$5,0))*$U34</f>
        <v>0</v>
      </c>
      <c r="BR34">
        <f>INDEX('EUROSTAT EB TJ GWh'!$J$6:$CC$146,MATCH($V34,'EUROSTAT EB TJ GWh'!$I$6:$I$146,0),MATCH(BR$7,'EUROSTAT EB TJ GWh'!$J$5:$CC$5,0))*$W34+INDEX('EUROSTAT EB TJ GWh'!$J$6:$CC$146,MATCH($T34,'EUROSTAT EB TJ GWh'!$I$6:$I$146,0),MATCH(BR$7,'EUROSTAT EB TJ GWh'!$J$5:$CC$5,0))*$U34</f>
        <v>0</v>
      </c>
      <c r="BS34">
        <f>INDEX('EUROSTAT EB TJ GWh'!$J$6:$CC$146,MATCH($V34,'EUROSTAT EB TJ GWh'!$I$6:$I$146,0),MATCH(BS$7,'EUROSTAT EB TJ GWh'!$J$5:$CC$5,0))*$W34+INDEX('EUROSTAT EB TJ GWh'!$J$6:$CC$146,MATCH($T34,'EUROSTAT EB TJ GWh'!$I$6:$I$146,0),MATCH(BS$7,'EUROSTAT EB TJ GWh'!$J$5:$CC$5,0))*$U34+INDEX('EUROSTAT EB TJ GWh'!$J$6:$CC$146,MATCH($V34,'EUROSTAT EB TJ GWh'!$I$6:$I$146,0),MATCH(BS$6,'EUROSTAT EB TJ GWh'!$J$5:$CC$5,0))*$W34+INDEX('EUROSTAT EB TJ GWh'!$J$6:$CC$146,MATCH($T34,'EUROSTAT EB TJ GWh'!$I$6:$I$146,0),MATCH(BS$6,'EUROSTAT EB TJ GWh'!$J$5:$CC$5,0))*$U34</f>
        <v>0</v>
      </c>
      <c r="BT34">
        <f>INDEX('EUROSTAT EB TJ GWh'!$J$6:$CC$146,MATCH($V34,'EUROSTAT EB TJ GWh'!$I$6:$I$146,0),MATCH(BT$7,'EUROSTAT EB TJ GWh'!$J$5:$CC$5,0))*$W34+INDEX('EUROSTAT EB TJ GWh'!$J$6:$CC$146,MATCH($T34,'EUROSTAT EB TJ GWh'!$I$6:$I$146,0),MATCH(BT$7,'EUROSTAT EB TJ GWh'!$J$5:$CC$5,0))*$U34+INDEX('EUROSTAT EB TJ GWh'!$J$6:$CC$146,MATCH($V34,'EUROSTAT EB TJ GWh'!$I$6:$I$146,0),MATCH(BT$6,'EUROSTAT EB TJ GWh'!$J$5:$CC$5,0))*$W34+INDEX('EUROSTAT EB TJ GWh'!$J$6:$CC$146,MATCH($T34,'EUROSTAT EB TJ GWh'!$I$6:$I$146,0),MATCH(BT$6,'EUROSTAT EB TJ GWh'!$J$5:$CC$5,0))*$U34</f>
        <v>0</v>
      </c>
      <c r="BU34">
        <f>INDEX('EUROSTAT EB TJ GWh'!$J$6:$CC$146,MATCH($V34,'EUROSTAT EB TJ GWh'!$I$6:$I$146,0),MATCH(BU$7,'EUROSTAT EB TJ GWh'!$J$5:$CC$5,0))*$W34+INDEX('EUROSTAT EB TJ GWh'!$J$6:$CC$146,MATCH($T34,'EUROSTAT EB TJ GWh'!$I$6:$I$146,0),MATCH(BU$7,'EUROSTAT EB TJ GWh'!$J$5:$CC$5,0))*$U34</f>
        <v>0</v>
      </c>
      <c r="BV34">
        <v>0</v>
      </c>
      <c r="BW34">
        <f>INDEX('EUROSTAT EB TJ GWh'!$J$6:$CC$146,MATCH($V34,'EUROSTAT EB TJ GWh'!$I$6:$I$146,0),MATCH(BW$7,'EUROSTAT EB TJ GWh'!$J$5:$CC$5,0))*$W34+INDEX('EUROSTAT EB TJ GWh'!$J$6:$CC$146,MATCH($T34,'EUROSTAT EB TJ GWh'!$I$6:$I$146,0),MATCH(BW$7,'EUROSTAT EB TJ GWh'!$J$5:$CC$5,0))*$U34</f>
        <v>0</v>
      </c>
      <c r="BX34">
        <v>0</v>
      </c>
      <c r="BY34">
        <v>0</v>
      </c>
      <c r="BZ34">
        <f>INDEX('EUROSTAT EB TJ GWh'!$J$6:$CC$146,MATCH($V34,'EUROSTAT EB TJ GWh'!$I$6:$I$146,0),MATCH(BZ$7,'EUROSTAT EB TJ GWh'!$J$5:$CC$5,0))*$W34+INDEX('EUROSTAT EB TJ GWh'!$J$6:$CC$146,MATCH($T34,'EUROSTAT EB TJ GWh'!$I$6:$I$146,0),MATCH(BZ$7,'EUROSTAT EB TJ GWh'!$J$5:$CC$5,0))*$U34</f>
        <v>0</v>
      </c>
      <c r="CA34">
        <f>INDEX('EUROSTAT EB TJ GWh'!$J$6:$CC$146,MATCH($V34,'EUROSTAT EB TJ GWh'!$I$6:$I$146,0),MATCH(CA$7,'EUROSTAT EB TJ GWh'!$J$5:$CC$5,0))*$W34+INDEX('EUROSTAT EB TJ GWh'!$J$6:$CC$146,MATCH($T34,'EUROSTAT EB TJ GWh'!$I$6:$I$146,0),MATCH(CA$7,'EUROSTAT EB TJ GWh'!$J$5:$CC$5,0))*$U34</f>
        <v>0</v>
      </c>
      <c r="CB34">
        <f>INDEX('EUROSTAT EB TJ GWh'!$J$6:$CC$146,MATCH($V34,'EUROSTAT EB TJ GWh'!$I$6:$I$146,0),MATCH(CB$7,'EUROSTAT EB TJ GWh'!$J$5:$CC$5,0))*$W34+INDEX('EUROSTAT EB TJ GWh'!$J$6:$CC$146,MATCH($T34,'EUROSTAT EB TJ GWh'!$I$6:$I$146,0),MATCH(CB$7,'EUROSTAT EB TJ GWh'!$J$5:$CC$5,0))*$U34</f>
        <v>0</v>
      </c>
      <c r="CC34">
        <f>INDEX('EUROSTAT EB TJ GWh'!$J$6:$CC$146,MATCH($V34,'EUROSTAT EB TJ GWh'!$I$6:$I$146,0),MATCH(CC$7,'EUROSTAT EB TJ GWh'!$J$5:$CC$5,0))*$W34+INDEX('EUROSTAT EB TJ GWh'!$J$6:$CC$146,MATCH($T34,'EUROSTAT EB TJ GWh'!$I$6:$I$146,0),MATCH(CC$7,'EUROSTAT EB TJ GWh'!$J$5:$CC$5,0))*$U34</f>
        <v>0</v>
      </c>
      <c r="CD34">
        <f>INDEX('EUROSTAT EB TJ GWh'!$J$6:$CC$146,MATCH($V34,'EUROSTAT EB TJ GWh'!$I$6:$I$146,0),MATCH(CD$7,'EUROSTAT EB TJ GWh'!$J$5:$CC$5,0))*$W34+INDEX('EUROSTAT EB TJ GWh'!$J$6:$CC$146,MATCH($T34,'EUROSTAT EB TJ GWh'!$I$6:$I$146,0),MATCH(CD$7,'EUROSTAT EB TJ GWh'!$J$5:$CC$5,0))*$U34</f>
        <v>0</v>
      </c>
      <c r="CE34">
        <f>INDEX('EUROSTAT EB TJ GWh'!$J$6:$CC$146,MATCH($V34,'EUROSTAT EB TJ GWh'!$I$6:$I$146,0),MATCH(CE$7,'EUROSTAT EB TJ GWh'!$J$5:$CC$5,0))*$W34+INDEX('EUROSTAT EB TJ GWh'!$J$6:$CC$146,MATCH($T34,'EUROSTAT EB TJ GWh'!$I$6:$I$146,0),MATCH(CE$7,'EUROSTAT EB TJ GWh'!$J$5:$CC$5,0))*$U34</f>
        <v>0</v>
      </c>
      <c r="CF34">
        <f>INDEX('EUROSTAT EB TJ GWh'!$J$6:$CC$146,MATCH($V34,'EUROSTAT EB TJ GWh'!$I$6:$I$146,0),MATCH(CF$7,'EUROSTAT EB TJ GWh'!$J$5:$CC$5,0))*$W34+INDEX('EUROSTAT EB TJ GWh'!$J$6:$CC$146,MATCH($T34,'EUROSTAT EB TJ GWh'!$I$6:$I$146,0),MATCH(CF$7,'EUROSTAT EB TJ GWh'!$J$5:$CC$5,0))*$U34</f>
        <v>0</v>
      </c>
      <c r="CG34">
        <v>0</v>
      </c>
      <c r="CH34">
        <f>INDEX('EUROSTAT EB TJ GWh'!$J$6:$CC$146,MATCH($V34,'EUROSTAT EB TJ GWh'!$I$6:$I$146,0),MATCH(CH$7,'EUROSTAT EB TJ GWh'!$J$5:$CC$5,0))*$W34+INDEX('EUROSTAT EB TJ GWh'!$J$6:$CC$146,MATCH($T34,'EUROSTAT EB TJ GWh'!$I$6:$I$146,0),MATCH(CH$7,'EUROSTAT EB TJ GWh'!$J$5:$CC$5,0))*$U34</f>
        <v>0</v>
      </c>
      <c r="CI34">
        <f>INDEX('EUROSTAT EB TJ GWh'!$J$6:$CC$146,MATCH($V34,'EUROSTAT EB TJ GWh'!$I$6:$I$146,0),MATCH(CI$7,'EUROSTAT EB TJ GWh'!$J$5:$CC$5,0))*$W34+INDEX('EUROSTAT EB TJ GWh'!$J$6:$CC$146,MATCH($T34,'EUROSTAT EB TJ GWh'!$I$6:$I$146,0),MATCH(CI$7,'EUROSTAT EB TJ GWh'!$J$5:$CC$5,0))*$U34</f>
        <v>0</v>
      </c>
      <c r="CJ34">
        <f>INDEX('EUROSTAT EB TJ GWh'!$J$6:$CC$146,MATCH($V34,'EUROSTAT EB TJ GWh'!$I$6:$I$146,0),MATCH(CJ$7,'EUROSTAT EB TJ GWh'!$J$5:$CC$5,0))*$W34+INDEX('EUROSTAT EB TJ GWh'!$J$6:$CC$146,MATCH($T34,'EUROSTAT EB TJ GWh'!$I$6:$I$146,0),MATCH(CJ$7,'EUROSTAT EB TJ GWh'!$J$5:$CC$5,0))*$U34</f>
        <v>495.84272400010377</v>
      </c>
      <c r="CK34">
        <f t="shared" ref="CK34" si="3">SUM(BO34,BQ34:BW34,CA34:CF34)</f>
        <v>0</v>
      </c>
      <c r="CL34" s="316" t="s">
        <v>493</v>
      </c>
      <c r="CM34" s="364">
        <f t="shared" ref="CM34" si="4">SUM(Y34:CI34)-CJ34</f>
        <v>-4.1868000189424492E-2</v>
      </c>
      <c r="CN34" s="293">
        <f>INDEX('EUROSTAT EB TJ GWh'!$J$6:$CC$146,MATCH($V34,'EUROSTAT EB TJ GWh'!$I$6:$I$146,0),MATCH(CN$7,'EUROSTAT EB TJ GWh'!$J$5:$CC$5,0))*$W34+INDEX('EUROSTAT EB TJ GWh'!$J$6:$CC$146,MATCH($T34,'EUROSTAT EB TJ GWh'!$I$6:$I$146,0),MATCH(CN$7,'EUROSTAT EB TJ GWh'!$J$5:$CC$5,0))*$U34</f>
        <v>0</v>
      </c>
      <c r="CO34" s="293">
        <f t="shared" ref="CO34" si="5">CN34+CM34</f>
        <v>-4.1868000189424492E-2</v>
      </c>
    </row>
    <row r="35" spans="1:93" x14ac:dyDescent="0.2">
      <c r="A35" t="s">
        <v>435</v>
      </c>
      <c r="B35" s="321" t="s">
        <v>488</v>
      </c>
      <c r="C35" s="321" t="s">
        <v>493</v>
      </c>
      <c r="D35" s="347"/>
      <c r="E35" s="354"/>
      <c r="F35" s="347"/>
      <c r="G35" s="354"/>
      <c r="H35" s="347"/>
      <c r="I35" s="354"/>
      <c r="J35" s="347"/>
      <c r="K35" s="354"/>
      <c r="L35" s="347"/>
      <c r="M35" s="354"/>
      <c r="N35" s="347"/>
      <c r="O35" s="354"/>
      <c r="P35" s="350" t="s">
        <v>513</v>
      </c>
      <c r="Q35" s="349">
        <v>-1</v>
      </c>
      <c r="R35" s="350" t="s">
        <v>517</v>
      </c>
      <c r="S35" s="349">
        <v>-1</v>
      </c>
      <c r="T35" s="350" t="s">
        <v>542</v>
      </c>
      <c r="U35" s="349">
        <v>1</v>
      </c>
      <c r="V35" s="350" t="s">
        <v>546</v>
      </c>
      <c r="W35" s="349">
        <v>1</v>
      </c>
      <c r="X35" s="316" t="s">
        <v>493</v>
      </c>
      <c r="Y35" t="s">
        <v>619</v>
      </c>
      <c r="Z35" t="s">
        <v>619</v>
      </c>
      <c r="AA35">
        <f>INDEX('EUROSTAT EB TJ GWh'!$J$6:$CC$146,MATCH($V35,'EUROSTAT EB TJ GWh'!$I$6:$I$146,0),MATCH(AA$7,'EUROSTAT EB TJ GWh'!$J$5:$CC$5,0))*$W35+INDEX('EUROSTAT EB TJ GWh'!$J$6:$CC$146,MATCH($T35,'EUROSTAT EB TJ GWh'!$I$6:$I$146,0),MATCH(AA$7,'EUROSTAT EB TJ GWh'!$J$5:$CC$5,0))*$U35+INDEX('EUROSTAT EB TJ GWh'!$J$6:$CC$146,MATCH($R35,'EUROSTAT EB TJ GWh'!$I$6:$I$146,0),MATCH(AA$7,'EUROSTAT EB TJ GWh'!$J$5:$CC$5,0))*$S35+INDEX('EUROSTAT EB TJ GWh'!$J$6:$CC$146,MATCH($P35,'EUROSTAT EB TJ GWh'!$I$6:$I$146,0),MATCH(AA$7,'EUROSTAT EB TJ GWh'!$J$5:$CC$5,0))*$Q35</f>
        <v>0</v>
      </c>
      <c r="AB35">
        <f>INDEX('EUROSTAT EB TJ GWh'!$J$6:$CC$146,MATCH($V35,'EUROSTAT EB TJ GWh'!$I$6:$I$146,0),MATCH(AB$7,'EUROSTAT EB TJ GWh'!$J$5:$CC$5,0))*$W35+INDEX('EUROSTAT EB TJ GWh'!$J$6:$CC$146,MATCH($T35,'EUROSTAT EB TJ GWh'!$I$6:$I$146,0),MATCH(AB$7,'EUROSTAT EB TJ GWh'!$J$5:$CC$5,0))*$U35+INDEX('EUROSTAT EB TJ GWh'!$J$6:$CC$146,MATCH($R35,'EUROSTAT EB TJ GWh'!$I$6:$I$146,0),MATCH(AB$7,'EUROSTAT EB TJ GWh'!$J$5:$CC$5,0))*$S35+INDEX('EUROSTAT EB TJ GWh'!$J$6:$CC$146,MATCH($P35,'EUROSTAT EB TJ GWh'!$I$6:$I$146,0),MATCH(AB$7,'EUROSTAT EB TJ GWh'!$J$5:$CC$5,0))*$Q35</f>
        <v>0</v>
      </c>
      <c r="AC35">
        <f>INDEX('EUROSTAT EB TJ GWh'!$J$6:$CC$146,MATCH($V35,'EUROSTAT EB TJ GWh'!$I$6:$I$146,0),MATCH(AC$7,'EUROSTAT EB TJ GWh'!$J$5:$CC$5,0))*$W35+INDEX('EUROSTAT EB TJ GWh'!$J$6:$CC$146,MATCH($T35,'EUROSTAT EB TJ GWh'!$I$6:$I$146,0),MATCH(AC$7,'EUROSTAT EB TJ GWh'!$J$5:$CC$5,0))*$U35+INDEX('EUROSTAT EB TJ GWh'!$J$6:$CC$146,MATCH($R35,'EUROSTAT EB TJ GWh'!$I$6:$I$146,0),MATCH(AC$7,'EUROSTAT EB TJ GWh'!$J$5:$CC$5,0))*$S35+INDEX('EUROSTAT EB TJ GWh'!$J$6:$CC$146,MATCH($P35,'EUROSTAT EB TJ GWh'!$I$6:$I$146,0),MATCH(AC$7,'EUROSTAT EB TJ GWh'!$J$5:$CC$5,0))*$Q35</f>
        <v>0</v>
      </c>
      <c r="AD35">
        <f>INDEX('EUROSTAT EB TJ GWh'!$J$6:$CC$146,MATCH($V35,'EUROSTAT EB TJ GWh'!$I$6:$I$146,0),MATCH(AD$7,'EUROSTAT EB TJ GWh'!$J$5:$CC$5,0))*$W35+INDEX('EUROSTAT EB TJ GWh'!$J$6:$CC$146,MATCH($T35,'EUROSTAT EB TJ GWh'!$I$6:$I$146,0),MATCH(AD$7,'EUROSTAT EB TJ GWh'!$J$5:$CC$5,0))*$U35+INDEX('EUROSTAT EB TJ GWh'!$J$6:$CC$146,MATCH($R35,'EUROSTAT EB TJ GWh'!$I$6:$I$146,0),MATCH(AD$7,'EUROSTAT EB TJ GWh'!$J$5:$CC$5,0))*$S35+INDEX('EUROSTAT EB TJ GWh'!$J$6:$CC$146,MATCH($P35,'EUROSTAT EB TJ GWh'!$I$6:$I$146,0),MATCH(AD$7,'EUROSTAT EB TJ GWh'!$J$5:$CC$5,0))*$Q35</f>
        <v>0</v>
      </c>
      <c r="AE35">
        <f>INDEX('EUROSTAT EB TJ GWh'!$J$6:$CC$146,MATCH($V35,'EUROSTAT EB TJ GWh'!$I$6:$I$146,0),MATCH(AE$7,'EUROSTAT EB TJ GWh'!$J$5:$CC$5,0))*$W35+INDEX('EUROSTAT EB TJ GWh'!$J$6:$CC$146,MATCH($T35,'EUROSTAT EB TJ GWh'!$I$6:$I$146,0),MATCH(AE$7,'EUROSTAT EB TJ GWh'!$J$5:$CC$5,0))*$U35+INDEX('EUROSTAT EB TJ GWh'!$J$6:$CC$146,MATCH($R35,'EUROSTAT EB TJ GWh'!$I$6:$I$146,0),MATCH(AE$7,'EUROSTAT EB TJ GWh'!$J$5:$CC$5,0))*$S35+INDEX('EUROSTAT EB TJ GWh'!$J$6:$CC$146,MATCH($P35,'EUROSTAT EB TJ GWh'!$I$6:$I$146,0),MATCH(AE$7,'EUROSTAT EB TJ GWh'!$J$5:$CC$5,0))*$Q35</f>
        <v>0</v>
      </c>
      <c r="AF35">
        <f>INDEX('EUROSTAT EB TJ GWh'!$J$6:$CC$146,MATCH($V35,'EUROSTAT EB TJ GWh'!$I$6:$I$146,0),MATCH(AF$7,'EUROSTAT EB TJ GWh'!$J$5:$CC$5,0))*$W35+INDEX('EUROSTAT EB TJ GWh'!$J$6:$CC$146,MATCH($T35,'EUROSTAT EB TJ GWh'!$I$6:$I$146,0),MATCH(AF$7,'EUROSTAT EB TJ GWh'!$J$5:$CC$5,0))*$U35+INDEX('EUROSTAT EB TJ GWh'!$J$6:$CC$146,MATCH($R35,'EUROSTAT EB TJ GWh'!$I$6:$I$146,0),MATCH(AF$7,'EUROSTAT EB TJ GWh'!$J$5:$CC$5,0))*$S35+INDEX('EUROSTAT EB TJ GWh'!$J$6:$CC$146,MATCH($P35,'EUROSTAT EB TJ GWh'!$I$6:$I$146,0),MATCH(AF$7,'EUROSTAT EB TJ GWh'!$J$5:$CC$5,0))*$Q35</f>
        <v>0</v>
      </c>
      <c r="AG35">
        <f>INDEX('EUROSTAT EB TJ GWh'!$J$6:$CC$146,MATCH($V35,'EUROSTAT EB TJ GWh'!$I$6:$I$146,0),MATCH(AG$7,'EUROSTAT EB TJ GWh'!$J$5:$CC$5,0))*$W35+INDEX('EUROSTAT EB TJ GWh'!$J$6:$CC$146,MATCH($T35,'EUROSTAT EB TJ GWh'!$I$6:$I$146,0),MATCH(AG$7,'EUROSTAT EB TJ GWh'!$J$5:$CC$5,0))*$U35+INDEX('EUROSTAT EB TJ GWh'!$J$6:$CC$146,MATCH($R35,'EUROSTAT EB TJ GWh'!$I$6:$I$146,0),MATCH(AG$7,'EUROSTAT EB TJ GWh'!$J$5:$CC$5,0))*$S35+INDEX('EUROSTAT EB TJ GWh'!$J$6:$CC$146,MATCH($P35,'EUROSTAT EB TJ GWh'!$I$6:$I$146,0),MATCH(AG$7,'EUROSTAT EB TJ GWh'!$J$5:$CC$5,0))*$Q35</f>
        <v>0</v>
      </c>
      <c r="AH35">
        <f>INDEX('EUROSTAT EB TJ GWh'!$J$6:$CC$146,MATCH($V35,'EUROSTAT EB TJ GWh'!$I$6:$I$146,0),MATCH(AH$7,'EUROSTAT EB TJ GWh'!$J$5:$CC$5,0))*$W35+INDEX('EUROSTAT EB TJ GWh'!$J$6:$CC$146,MATCH($T35,'EUROSTAT EB TJ GWh'!$I$6:$I$146,0),MATCH(AH$7,'EUROSTAT EB TJ GWh'!$J$5:$CC$5,0))*$U35+INDEX('EUROSTAT EB TJ GWh'!$J$6:$CC$146,MATCH($R35,'EUROSTAT EB TJ GWh'!$I$6:$I$146,0),MATCH(AH$7,'EUROSTAT EB TJ GWh'!$J$5:$CC$5,0))*$S35+INDEX('EUROSTAT EB TJ GWh'!$J$6:$CC$146,MATCH($P35,'EUROSTAT EB TJ GWh'!$I$6:$I$146,0),MATCH(AH$7,'EUROSTAT EB TJ GWh'!$J$5:$CC$5,0))*$Q35</f>
        <v>0</v>
      </c>
      <c r="AI35">
        <f>INDEX('EUROSTAT EB TJ GWh'!$J$6:$CC$146,MATCH($V35,'EUROSTAT EB TJ GWh'!$I$6:$I$146,0),MATCH(AI$7,'EUROSTAT EB TJ GWh'!$J$5:$CC$5,0))*$W35+INDEX('EUROSTAT EB TJ GWh'!$J$6:$CC$146,MATCH($T35,'EUROSTAT EB TJ GWh'!$I$6:$I$146,0),MATCH(AI$7,'EUROSTAT EB TJ GWh'!$J$5:$CC$5,0))*$U35+INDEX('EUROSTAT EB TJ GWh'!$J$6:$CC$146,MATCH($R35,'EUROSTAT EB TJ GWh'!$I$6:$I$146,0),MATCH(AI$7,'EUROSTAT EB TJ GWh'!$J$5:$CC$5,0))*$S35+INDEX('EUROSTAT EB TJ GWh'!$J$6:$CC$146,MATCH($P35,'EUROSTAT EB TJ GWh'!$I$6:$I$146,0),MATCH(AI$7,'EUROSTAT EB TJ GWh'!$J$5:$CC$5,0))*$Q35</f>
        <v>0</v>
      </c>
      <c r="AJ35">
        <f>INDEX('EUROSTAT EB TJ GWh'!$J$6:$CC$146,MATCH($V35,'EUROSTAT EB TJ GWh'!$I$6:$I$146,0),MATCH(AJ$7,'EUROSTAT EB TJ GWh'!$J$5:$CC$5,0))*$W35+INDEX('EUROSTAT EB TJ GWh'!$J$6:$CC$146,MATCH($T35,'EUROSTAT EB TJ GWh'!$I$6:$I$146,0),MATCH(AJ$7,'EUROSTAT EB TJ GWh'!$J$5:$CC$5,0))*$U35+INDEX('EUROSTAT EB TJ GWh'!$J$6:$CC$146,MATCH($R35,'EUROSTAT EB TJ GWh'!$I$6:$I$146,0),MATCH(AJ$7,'EUROSTAT EB TJ GWh'!$J$5:$CC$5,0))*$S35+INDEX('EUROSTAT EB TJ GWh'!$J$6:$CC$146,MATCH($P35,'EUROSTAT EB TJ GWh'!$I$6:$I$146,0),MATCH(AJ$7,'EUROSTAT EB TJ GWh'!$J$5:$CC$5,0))*$Q35</f>
        <v>0</v>
      </c>
      <c r="AK35">
        <f>INDEX('EUROSTAT EB TJ GWh'!$J$6:$CC$146,MATCH($V35,'EUROSTAT EB TJ GWh'!$I$6:$I$146,0),MATCH(AK$7,'EUROSTAT EB TJ GWh'!$J$5:$CC$5,0))*$W35+INDEX('EUROSTAT EB TJ GWh'!$J$6:$CC$146,MATCH($T35,'EUROSTAT EB TJ GWh'!$I$6:$I$146,0),MATCH(AK$7,'EUROSTAT EB TJ GWh'!$J$5:$CC$5,0))*$U35+INDEX('EUROSTAT EB TJ GWh'!$J$6:$CC$146,MATCH($R35,'EUROSTAT EB TJ GWh'!$I$6:$I$146,0),MATCH(AK$7,'EUROSTAT EB TJ GWh'!$J$5:$CC$5,0))*$S35+INDEX('EUROSTAT EB TJ GWh'!$J$6:$CC$146,MATCH($P35,'EUROSTAT EB TJ GWh'!$I$6:$I$146,0),MATCH(AK$7,'EUROSTAT EB TJ GWh'!$J$5:$CC$5,0))*$Q35</f>
        <v>0</v>
      </c>
      <c r="AL35">
        <f>INDEX('EUROSTAT EB TJ GWh'!$J$6:$CC$146,MATCH($V35,'EUROSTAT EB TJ GWh'!$I$6:$I$146,0),MATCH(AL$7,'EUROSTAT EB TJ GWh'!$J$5:$CC$5,0))*$W35+INDEX('EUROSTAT EB TJ GWh'!$J$6:$CC$146,MATCH($T35,'EUROSTAT EB TJ GWh'!$I$6:$I$146,0),MATCH(AL$7,'EUROSTAT EB TJ GWh'!$J$5:$CC$5,0))*$U35+INDEX('EUROSTAT EB TJ GWh'!$J$6:$CC$146,MATCH($R35,'EUROSTAT EB TJ GWh'!$I$6:$I$146,0),MATCH(AL$7,'EUROSTAT EB TJ GWh'!$J$5:$CC$5,0))*$S35+INDEX('EUROSTAT EB TJ GWh'!$J$6:$CC$146,MATCH($P35,'EUROSTAT EB TJ GWh'!$I$6:$I$146,0),MATCH(AL$7,'EUROSTAT EB TJ GWh'!$J$5:$CC$5,0))*$Q35</f>
        <v>0</v>
      </c>
      <c r="AM35">
        <f>INDEX('EUROSTAT EB TJ GWh'!$J$6:$CC$146,MATCH($V35,'EUROSTAT EB TJ GWh'!$I$6:$I$146,0),MATCH(AM$7,'EUROSTAT EB TJ GWh'!$J$5:$CC$5,0))*$W35+INDEX('EUROSTAT EB TJ GWh'!$J$6:$CC$146,MATCH($T35,'EUROSTAT EB TJ GWh'!$I$6:$I$146,0),MATCH(AM$7,'EUROSTAT EB TJ GWh'!$J$5:$CC$5,0))*$U35+INDEX('EUROSTAT EB TJ GWh'!$J$6:$CC$146,MATCH($R35,'EUROSTAT EB TJ GWh'!$I$6:$I$146,0),MATCH(AM$7,'EUROSTAT EB TJ GWh'!$J$5:$CC$5,0))*$S35+INDEX('EUROSTAT EB TJ GWh'!$J$6:$CC$146,MATCH($P35,'EUROSTAT EB TJ GWh'!$I$6:$I$146,0),MATCH(AM$7,'EUROSTAT EB TJ GWh'!$J$5:$CC$5,0))*$Q35</f>
        <v>0</v>
      </c>
      <c r="AN35">
        <f>INDEX('EUROSTAT EB TJ GWh'!$J$6:$CC$146,MATCH($V35,'EUROSTAT EB TJ GWh'!$I$6:$I$146,0),MATCH(AN$7,'EUROSTAT EB TJ GWh'!$J$5:$CC$5,0))*$W35+INDEX('EUROSTAT EB TJ GWh'!$J$6:$CC$146,MATCH($T35,'EUROSTAT EB TJ GWh'!$I$6:$I$146,0),MATCH(AN$7,'EUROSTAT EB TJ GWh'!$J$5:$CC$5,0))*$U35+INDEX('EUROSTAT EB TJ GWh'!$J$6:$CC$146,MATCH($R35,'EUROSTAT EB TJ GWh'!$I$6:$I$146,0),MATCH(AN$7,'EUROSTAT EB TJ GWh'!$J$5:$CC$5,0))*$S35+INDEX('EUROSTAT EB TJ GWh'!$J$6:$CC$146,MATCH($P35,'EUROSTAT EB TJ GWh'!$I$6:$I$146,0),MATCH(AN$7,'EUROSTAT EB TJ GWh'!$J$5:$CC$5,0))*$Q35</f>
        <v>0</v>
      </c>
      <c r="AO35">
        <f>INDEX('EUROSTAT EB TJ GWh'!$J$6:$CC$146,MATCH($V35,'EUROSTAT EB TJ GWh'!$I$6:$I$146,0),MATCH(AO$7,'EUROSTAT EB TJ GWh'!$J$5:$CC$5,0))*$W35+INDEX('EUROSTAT EB TJ GWh'!$J$6:$CC$146,MATCH($T35,'EUROSTAT EB TJ GWh'!$I$6:$I$146,0),MATCH(AO$7,'EUROSTAT EB TJ GWh'!$J$5:$CC$5,0))*$U35+INDEX('EUROSTAT EB TJ GWh'!$J$6:$CC$146,MATCH($R35,'EUROSTAT EB TJ GWh'!$I$6:$I$146,0),MATCH(AO$7,'EUROSTAT EB TJ GWh'!$J$5:$CC$5,0))*$S35+INDEX('EUROSTAT EB TJ GWh'!$J$6:$CC$146,MATCH($P35,'EUROSTAT EB TJ GWh'!$I$6:$I$146,0),MATCH(AO$7,'EUROSTAT EB TJ GWh'!$J$5:$CC$5,0))*$Q35</f>
        <v>0</v>
      </c>
      <c r="AP35">
        <f>INDEX('EUROSTAT EB TJ GWh'!$J$6:$CC$146,MATCH($V35,'EUROSTAT EB TJ GWh'!$I$6:$I$146,0),MATCH(AP$7,'EUROSTAT EB TJ GWh'!$J$5:$CC$5,0))*$W35+INDEX('EUROSTAT EB TJ GWh'!$J$6:$CC$146,MATCH($T35,'EUROSTAT EB TJ GWh'!$I$6:$I$146,0),MATCH(AP$7,'EUROSTAT EB TJ GWh'!$J$5:$CC$5,0))*$U35+INDEX('EUROSTAT EB TJ GWh'!$J$6:$CC$146,MATCH($R35,'EUROSTAT EB TJ GWh'!$I$6:$I$146,0),MATCH(AP$7,'EUROSTAT EB TJ GWh'!$J$5:$CC$5,0))*$S35+INDEX('EUROSTAT EB TJ GWh'!$J$6:$CC$146,MATCH($P35,'EUROSTAT EB TJ GWh'!$I$6:$I$146,0),MATCH(AP$7,'EUROSTAT EB TJ GWh'!$J$5:$CC$5,0))*$Q35</f>
        <v>0</v>
      </c>
      <c r="AQ35" t="s">
        <v>619</v>
      </c>
      <c r="AR35">
        <f>INDEX('EUROSTAT EB TJ GWh'!$J$6:$CC$146,MATCH($V35,'EUROSTAT EB TJ GWh'!$I$6:$I$146,0),MATCH(AR$7,'EUROSTAT EB TJ GWh'!$J$5:$CC$5,0))*$W35+INDEX('EUROSTAT EB TJ GWh'!$J$6:$CC$146,MATCH($T35,'EUROSTAT EB TJ GWh'!$I$6:$I$146,0),MATCH(AR$7,'EUROSTAT EB TJ GWh'!$J$5:$CC$5,0))*$U35+INDEX('EUROSTAT EB TJ GWh'!$J$6:$CC$146,MATCH($R35,'EUROSTAT EB TJ GWh'!$I$6:$I$146,0),MATCH(AR$7,'EUROSTAT EB TJ GWh'!$J$5:$CC$5,0))*$S35+INDEX('EUROSTAT EB TJ GWh'!$J$6:$CC$146,MATCH($P35,'EUROSTAT EB TJ GWh'!$I$6:$I$146,0),MATCH(AR$7,'EUROSTAT EB TJ GWh'!$J$5:$CC$5,0))*$Q35</f>
        <v>0</v>
      </c>
      <c r="AS35">
        <f>INDEX('EUROSTAT EB TJ GWh'!$J$6:$CC$146,MATCH($V35,'EUROSTAT EB TJ GWh'!$I$6:$I$146,0),MATCH(AS$7,'EUROSTAT EB TJ GWh'!$J$5:$CC$5,0))*$W35+INDEX('EUROSTAT EB TJ GWh'!$J$6:$CC$146,MATCH($T35,'EUROSTAT EB TJ GWh'!$I$6:$I$146,0),MATCH(AS$7,'EUROSTAT EB TJ GWh'!$J$5:$CC$5,0))*$U35+INDEX('EUROSTAT EB TJ GWh'!$J$6:$CC$146,MATCH($R35,'EUROSTAT EB TJ GWh'!$I$6:$I$146,0),MATCH(AS$7,'EUROSTAT EB TJ GWh'!$J$5:$CC$5,0))*$S35+INDEX('EUROSTAT EB TJ GWh'!$J$6:$CC$146,MATCH($P35,'EUROSTAT EB TJ GWh'!$I$6:$I$146,0),MATCH(AS$7,'EUROSTAT EB TJ GWh'!$J$5:$CC$5,0))*$Q35</f>
        <v>-33377.755752000005</v>
      </c>
      <c r="AT35">
        <f>INDEX('EUROSTAT EB TJ GWh'!$J$6:$CC$146,MATCH($V35,'EUROSTAT EB TJ GWh'!$I$6:$I$146,0),MATCH(AT$7,'EUROSTAT EB TJ GWh'!$J$5:$CC$5,0))*$W35+INDEX('EUROSTAT EB TJ GWh'!$J$6:$CC$146,MATCH($T35,'EUROSTAT EB TJ GWh'!$I$6:$I$146,0),MATCH(AT$7,'EUROSTAT EB TJ GWh'!$J$5:$CC$5,0))*$U35+INDEX('EUROSTAT EB TJ GWh'!$J$6:$CC$146,MATCH($R35,'EUROSTAT EB TJ GWh'!$I$6:$I$146,0),MATCH(AT$7,'EUROSTAT EB TJ GWh'!$J$5:$CC$5,0))*$S35+INDEX('EUROSTAT EB TJ GWh'!$J$6:$CC$146,MATCH($P35,'EUROSTAT EB TJ GWh'!$I$6:$I$146,0),MATCH(AT$7,'EUROSTAT EB TJ GWh'!$J$5:$CC$5,0))*$Q35</f>
        <v>150394.587084</v>
      </c>
      <c r="AU35">
        <f>INDEX('EUROSTAT EB TJ GWh'!$J$6:$CC$146,MATCH($V35,'EUROSTAT EB TJ GWh'!$I$6:$I$146,0),MATCH(AU$7,'EUROSTAT EB TJ GWh'!$J$5:$CC$5,0))*$W35+INDEX('EUROSTAT EB TJ GWh'!$J$6:$CC$146,MATCH($T35,'EUROSTAT EB TJ GWh'!$I$6:$I$146,0),MATCH(AU$7,'EUROSTAT EB TJ GWh'!$J$5:$CC$5,0))*$U35+INDEX('EUROSTAT EB TJ GWh'!$J$6:$CC$146,MATCH($R35,'EUROSTAT EB TJ GWh'!$I$6:$I$146,0),MATCH(AU$7,'EUROSTAT EB TJ GWh'!$J$5:$CC$5,0))*$S35+INDEX('EUROSTAT EB TJ GWh'!$J$6:$CC$146,MATCH($P35,'EUROSTAT EB TJ GWh'!$I$6:$I$146,0),MATCH(AU$7,'EUROSTAT EB TJ GWh'!$J$5:$CC$5,0))*$Q35</f>
        <v>0</v>
      </c>
      <c r="AV35">
        <f>INDEX('EUROSTAT EB TJ GWh'!$J$6:$CC$146,MATCH($V35,'EUROSTAT EB TJ GWh'!$I$6:$I$146,0),MATCH(AV$7,'EUROSTAT EB TJ GWh'!$J$5:$CC$5,0))*$W35+INDEX('EUROSTAT EB TJ GWh'!$J$6:$CC$146,MATCH($T35,'EUROSTAT EB TJ GWh'!$I$6:$I$146,0),MATCH(AV$7,'EUROSTAT EB TJ GWh'!$J$5:$CC$5,0))*$U35+INDEX('EUROSTAT EB TJ GWh'!$J$6:$CC$146,MATCH($R35,'EUROSTAT EB TJ GWh'!$I$6:$I$146,0),MATCH(AV$7,'EUROSTAT EB TJ GWh'!$J$5:$CC$5,0))*$S35+INDEX('EUROSTAT EB TJ GWh'!$J$6:$CC$146,MATCH($P35,'EUROSTAT EB TJ GWh'!$I$6:$I$146,0),MATCH(AV$7,'EUROSTAT EB TJ GWh'!$J$5:$CC$5,0))*$Q35</f>
        <v>0</v>
      </c>
      <c r="AW35">
        <f>INDEX('EUROSTAT EB TJ GWh'!$J$6:$CC$146,MATCH($V35,'EUROSTAT EB TJ GWh'!$I$6:$I$146,0),MATCH(AW$7,'EUROSTAT EB TJ GWh'!$J$5:$CC$5,0))*$W35+INDEX('EUROSTAT EB TJ GWh'!$J$6:$CC$146,MATCH($T35,'EUROSTAT EB TJ GWh'!$I$6:$I$146,0),MATCH(AW$7,'EUROSTAT EB TJ GWh'!$J$5:$CC$5,0))*$U35+INDEX('EUROSTAT EB TJ GWh'!$J$6:$CC$146,MATCH($R35,'EUROSTAT EB TJ GWh'!$I$6:$I$146,0),MATCH(AW$7,'EUROSTAT EB TJ GWh'!$J$5:$CC$5,0))*$S35+INDEX('EUROSTAT EB TJ GWh'!$J$6:$CC$146,MATCH($P35,'EUROSTAT EB TJ GWh'!$I$6:$I$146,0),MATCH(AW$7,'EUROSTAT EB TJ GWh'!$J$5:$CC$5,0))*$Q35</f>
        <v>0</v>
      </c>
      <c r="AX35">
        <f>INDEX('EUROSTAT EB TJ GWh'!$J$6:$CC$146,MATCH($V35,'EUROSTAT EB TJ GWh'!$I$6:$I$146,0),MATCH(AX$7,'EUROSTAT EB TJ GWh'!$J$5:$CC$5,0))*$W35+INDEX('EUROSTAT EB TJ GWh'!$J$6:$CC$146,MATCH($T35,'EUROSTAT EB TJ GWh'!$I$6:$I$146,0),MATCH(AX$7,'EUROSTAT EB TJ GWh'!$J$5:$CC$5,0))*$U35+INDEX('EUROSTAT EB TJ GWh'!$J$6:$CC$146,MATCH($R35,'EUROSTAT EB TJ GWh'!$I$6:$I$146,0),MATCH(AX$7,'EUROSTAT EB TJ GWh'!$J$5:$CC$5,0))*$S35+INDEX('EUROSTAT EB TJ GWh'!$J$6:$CC$146,MATCH($P35,'EUROSTAT EB TJ GWh'!$I$6:$I$146,0),MATCH(AX$7,'EUROSTAT EB TJ GWh'!$J$5:$CC$5,0))*$Q35</f>
        <v>0</v>
      </c>
      <c r="AY35">
        <f>INDEX('EUROSTAT EB TJ GWh'!$J$6:$CC$146,MATCH($V35,'EUROSTAT EB TJ GWh'!$I$6:$I$146,0),MATCH(AY$7,'EUROSTAT EB TJ GWh'!$J$5:$CC$5,0))*$W35+INDEX('EUROSTAT EB TJ GWh'!$J$6:$CC$146,MATCH($T35,'EUROSTAT EB TJ GWh'!$I$6:$I$146,0),MATCH(AY$7,'EUROSTAT EB TJ GWh'!$J$5:$CC$5,0))*$U35+INDEX('EUROSTAT EB TJ GWh'!$J$6:$CC$146,MATCH($R35,'EUROSTAT EB TJ GWh'!$I$6:$I$146,0),MATCH(AY$7,'EUROSTAT EB TJ GWh'!$J$5:$CC$5,0))*$S35+INDEX('EUROSTAT EB TJ GWh'!$J$6:$CC$146,MATCH($P35,'EUROSTAT EB TJ GWh'!$I$6:$I$146,0),MATCH(AY$7,'EUROSTAT EB TJ GWh'!$J$5:$CC$5,0))*$Q35</f>
        <v>-32111.332488000007</v>
      </c>
      <c r="AZ35">
        <f>INDEX('EUROSTAT EB TJ GWh'!$J$6:$CC$146,MATCH($V35,'EUROSTAT EB TJ GWh'!$I$6:$I$146,0),MATCH(AZ$7,'EUROSTAT EB TJ GWh'!$J$5:$CC$5,0))*$W35+INDEX('EUROSTAT EB TJ GWh'!$J$6:$CC$146,MATCH($T35,'EUROSTAT EB TJ GWh'!$I$6:$I$146,0),MATCH(AZ$7,'EUROSTAT EB TJ GWh'!$J$5:$CC$5,0))*$U35+INDEX('EUROSTAT EB TJ GWh'!$J$6:$CC$146,MATCH($R35,'EUROSTAT EB TJ GWh'!$I$6:$I$146,0),MATCH(AZ$7,'EUROSTAT EB TJ GWh'!$J$5:$CC$5,0))*$S35+INDEX('EUROSTAT EB TJ GWh'!$J$6:$CC$146,MATCH($P35,'EUROSTAT EB TJ GWh'!$I$6:$I$146,0),MATCH(AZ$7,'EUROSTAT EB TJ GWh'!$J$5:$CC$5,0))*$Q35</f>
        <v>0</v>
      </c>
      <c r="BA35">
        <f>INDEX('EUROSTAT EB TJ GWh'!$J$6:$CC$146,MATCH($V35,'EUROSTAT EB TJ GWh'!$I$6:$I$146,0),MATCH(BA$7,'EUROSTAT EB TJ GWh'!$J$5:$CC$5,0))*$W35+INDEX('EUROSTAT EB TJ GWh'!$J$6:$CC$146,MATCH($T35,'EUROSTAT EB TJ GWh'!$I$6:$I$146,0),MATCH(BA$7,'EUROSTAT EB TJ GWh'!$J$5:$CC$5,0))*$U35+INDEX('EUROSTAT EB TJ GWh'!$J$6:$CC$146,MATCH($R35,'EUROSTAT EB TJ GWh'!$I$6:$I$146,0),MATCH(BA$7,'EUROSTAT EB TJ GWh'!$J$5:$CC$5,0))*$S35+INDEX('EUROSTAT EB TJ GWh'!$J$6:$CC$146,MATCH($P35,'EUROSTAT EB TJ GWh'!$I$6:$I$146,0),MATCH(BA$7,'EUROSTAT EB TJ GWh'!$J$5:$CC$5,0))*$Q35</f>
        <v>0</v>
      </c>
      <c r="BB35">
        <f>INDEX('EUROSTAT EB TJ GWh'!$J$6:$CC$146,MATCH($V35,'EUROSTAT EB TJ GWh'!$I$6:$I$146,0),MATCH(BB$7,'EUROSTAT EB TJ GWh'!$J$5:$CC$5,0))*$W35+INDEX('EUROSTAT EB TJ GWh'!$J$6:$CC$146,MATCH($T35,'EUROSTAT EB TJ GWh'!$I$6:$I$146,0),MATCH(BB$7,'EUROSTAT EB TJ GWh'!$J$5:$CC$5,0))*$U35+INDEX('EUROSTAT EB TJ GWh'!$J$6:$CC$146,MATCH($R35,'EUROSTAT EB TJ GWh'!$I$6:$I$146,0),MATCH(BB$7,'EUROSTAT EB TJ GWh'!$J$5:$CC$5,0))*$S35+INDEX('EUROSTAT EB TJ GWh'!$J$6:$CC$146,MATCH($P35,'EUROSTAT EB TJ GWh'!$I$6:$I$146,0),MATCH(BB$7,'EUROSTAT EB TJ GWh'!$J$5:$CC$5,0))*$Q35</f>
        <v>0</v>
      </c>
      <c r="BC35">
        <f>INDEX('EUROSTAT EB TJ GWh'!$J$6:$CC$146,MATCH($V35,'EUROSTAT EB TJ GWh'!$I$6:$I$146,0),MATCH(BC$7,'EUROSTAT EB TJ GWh'!$J$5:$CC$5,0))*$W35+INDEX('EUROSTAT EB TJ GWh'!$J$6:$CC$146,MATCH($T35,'EUROSTAT EB TJ GWh'!$I$6:$I$146,0),MATCH(BC$7,'EUROSTAT EB TJ GWh'!$J$5:$CC$5,0))*$U35+INDEX('EUROSTAT EB TJ GWh'!$J$6:$CC$146,MATCH($R35,'EUROSTAT EB TJ GWh'!$I$6:$I$146,0),MATCH(BC$7,'EUROSTAT EB TJ GWh'!$J$5:$CC$5,0))*$S35+INDEX('EUROSTAT EB TJ GWh'!$J$6:$CC$146,MATCH($P35,'EUROSTAT EB TJ GWh'!$I$6:$I$146,0),MATCH(BC$7,'EUROSTAT EB TJ GWh'!$J$5:$CC$5,0))*$Q35</f>
        <v>0</v>
      </c>
      <c r="BD35">
        <f>INDEX('EUROSTAT EB TJ GWh'!$J$6:$CC$146,MATCH($V35,'EUROSTAT EB TJ GWh'!$I$6:$I$146,0),MATCH(BD$7,'EUROSTAT EB TJ GWh'!$J$5:$CC$5,0))*$W35+INDEX('EUROSTAT EB TJ GWh'!$J$6:$CC$146,MATCH($T35,'EUROSTAT EB TJ GWh'!$I$6:$I$146,0),MATCH(BD$7,'EUROSTAT EB TJ GWh'!$J$5:$CC$5,0))*$U35+INDEX('EUROSTAT EB TJ GWh'!$J$6:$CC$146,MATCH($R35,'EUROSTAT EB TJ GWh'!$I$6:$I$146,0),MATCH(BD$7,'EUROSTAT EB TJ GWh'!$J$5:$CC$5,0))*$S35+INDEX('EUROSTAT EB TJ GWh'!$J$6:$CC$146,MATCH($P35,'EUROSTAT EB TJ GWh'!$I$6:$I$146,0),MATCH(BD$7,'EUROSTAT EB TJ GWh'!$J$5:$CC$5,0))*$Q35</f>
        <v>-694.79945999999995</v>
      </c>
      <c r="BE35">
        <f>INDEX('EUROSTAT EB TJ GWh'!$J$6:$CC$146,MATCH($V35,'EUROSTAT EB TJ GWh'!$I$6:$I$146,0),MATCH(BE$7,'EUROSTAT EB TJ GWh'!$J$5:$CC$5,0))*$W35+INDEX('EUROSTAT EB TJ GWh'!$J$6:$CC$146,MATCH($T35,'EUROSTAT EB TJ GWh'!$I$6:$I$146,0),MATCH(BE$7,'EUROSTAT EB TJ GWh'!$J$5:$CC$5,0))*$U35+INDEX('EUROSTAT EB TJ GWh'!$J$6:$CC$146,MATCH($R35,'EUROSTAT EB TJ GWh'!$I$6:$I$146,0),MATCH(BE$7,'EUROSTAT EB TJ GWh'!$J$5:$CC$5,0))*$S35+INDEX('EUROSTAT EB TJ GWh'!$J$6:$CC$146,MATCH($P35,'EUROSTAT EB TJ GWh'!$I$6:$I$146,0),MATCH(BE$7,'EUROSTAT EB TJ GWh'!$J$5:$CC$5,0))*$Q35</f>
        <v>-55.056420000000003</v>
      </c>
      <c r="BF35">
        <f>INDEX('EUROSTAT EB TJ GWh'!$J$6:$CC$146,MATCH($V35,'EUROSTAT EB TJ GWh'!$I$6:$I$146,0),MATCH(BF$7,'EUROSTAT EB TJ GWh'!$J$5:$CC$5,0))*$W35+INDEX('EUROSTAT EB TJ GWh'!$J$6:$CC$146,MATCH($T35,'EUROSTAT EB TJ GWh'!$I$6:$I$146,0),MATCH(BF$7,'EUROSTAT EB TJ GWh'!$J$5:$CC$5,0))*$U35+INDEX('EUROSTAT EB TJ GWh'!$J$6:$CC$146,MATCH($R35,'EUROSTAT EB TJ GWh'!$I$6:$I$146,0),MATCH(BF$7,'EUROSTAT EB TJ GWh'!$J$5:$CC$5,0))*$S35+INDEX('EUROSTAT EB TJ GWh'!$J$6:$CC$146,MATCH($P35,'EUROSTAT EB TJ GWh'!$I$6:$I$146,0),MATCH(BF$7,'EUROSTAT EB TJ GWh'!$J$5:$CC$5,0))*$Q35</f>
        <v>-3.8518559999999997</v>
      </c>
      <c r="BG35">
        <f>INDEX('EUROSTAT EB TJ GWh'!$J$6:$CC$146,MATCH($V35,'EUROSTAT EB TJ GWh'!$I$6:$I$146,0),MATCH(BG$7,'EUROSTAT EB TJ GWh'!$J$5:$CC$5,0))*$W35+INDEX('EUROSTAT EB TJ GWh'!$J$6:$CC$146,MATCH($T35,'EUROSTAT EB TJ GWh'!$I$6:$I$146,0),MATCH(BG$7,'EUROSTAT EB TJ GWh'!$J$5:$CC$5,0))*$U35+INDEX('EUROSTAT EB TJ GWh'!$J$6:$CC$146,MATCH($R35,'EUROSTAT EB TJ GWh'!$I$6:$I$146,0),MATCH(BG$7,'EUROSTAT EB TJ GWh'!$J$5:$CC$5,0))*$S35+INDEX('EUROSTAT EB TJ GWh'!$J$6:$CC$146,MATCH($P35,'EUROSTAT EB TJ GWh'!$I$6:$I$146,0),MATCH(BG$7,'EUROSTAT EB TJ GWh'!$J$5:$CC$5,0))*$Q35</f>
        <v>-92282.514840000003</v>
      </c>
      <c r="BH35">
        <f>INDEX('EUROSTAT EB TJ GWh'!$J$6:$CC$146,MATCH($V35,'EUROSTAT EB TJ GWh'!$I$6:$I$146,0),MATCH(BH$7,'EUROSTAT EB TJ GWh'!$J$5:$CC$5,0))*$W35+INDEX('EUROSTAT EB TJ GWh'!$J$6:$CC$146,MATCH($T35,'EUROSTAT EB TJ GWh'!$I$6:$I$146,0),MATCH(BH$7,'EUROSTAT EB TJ GWh'!$J$5:$CC$5,0))*$U35+INDEX('EUROSTAT EB TJ GWh'!$J$6:$CC$146,MATCH($R35,'EUROSTAT EB TJ GWh'!$I$6:$I$146,0),MATCH(BH$7,'EUROSTAT EB TJ GWh'!$J$5:$CC$5,0))*$S35+INDEX('EUROSTAT EB TJ GWh'!$J$6:$CC$146,MATCH($P35,'EUROSTAT EB TJ GWh'!$I$6:$I$146,0),MATCH(BH$7,'EUROSTAT EB TJ GWh'!$J$5:$CC$5,0))*$Q35</f>
        <v>0</v>
      </c>
      <c r="BI35">
        <f>INDEX('EUROSTAT EB TJ GWh'!$J$6:$CC$146,MATCH($V35,'EUROSTAT EB TJ GWh'!$I$6:$I$146,0),MATCH(BI$7,'EUROSTAT EB TJ GWh'!$J$5:$CC$5,0))*$W35+INDEX('EUROSTAT EB TJ GWh'!$J$6:$CC$146,MATCH($T35,'EUROSTAT EB TJ GWh'!$I$6:$I$146,0),MATCH(BI$7,'EUROSTAT EB TJ GWh'!$J$5:$CC$5,0))*$U35+INDEX('EUROSTAT EB TJ GWh'!$J$6:$CC$146,MATCH($R35,'EUROSTAT EB TJ GWh'!$I$6:$I$146,0),MATCH(BI$7,'EUROSTAT EB TJ GWh'!$J$5:$CC$5,0))*$S35+INDEX('EUROSTAT EB TJ GWh'!$J$6:$CC$146,MATCH($P35,'EUROSTAT EB TJ GWh'!$I$6:$I$146,0),MATCH(BI$7,'EUROSTAT EB TJ GWh'!$J$5:$CC$5,0))*$Q35</f>
        <v>-28.009692000000005</v>
      </c>
      <c r="BJ35">
        <f>INDEX('EUROSTAT EB TJ GWh'!$J$6:$CC$146,MATCH($V35,'EUROSTAT EB TJ GWh'!$I$6:$I$146,0),MATCH(BJ$7,'EUROSTAT EB TJ GWh'!$J$5:$CC$5,0))*$W35+INDEX('EUROSTAT EB TJ GWh'!$J$6:$CC$146,MATCH($T35,'EUROSTAT EB TJ GWh'!$I$6:$I$146,0),MATCH(BJ$7,'EUROSTAT EB TJ GWh'!$J$5:$CC$5,0))*$U35+INDEX('EUROSTAT EB TJ GWh'!$J$6:$CC$146,MATCH($R35,'EUROSTAT EB TJ GWh'!$I$6:$I$146,0),MATCH(BJ$7,'EUROSTAT EB TJ GWh'!$J$5:$CC$5,0))*$S35+INDEX('EUROSTAT EB TJ GWh'!$J$6:$CC$146,MATCH($P35,'EUROSTAT EB TJ GWh'!$I$6:$I$146,0),MATCH(BJ$7,'EUROSTAT EB TJ GWh'!$J$5:$CC$5,0))*$Q35</f>
        <v>0</v>
      </c>
      <c r="BK35">
        <f>INDEX('EUROSTAT EB TJ GWh'!$J$6:$CC$146,MATCH($V35,'EUROSTAT EB TJ GWh'!$I$6:$I$146,0),MATCH(BK$7,'EUROSTAT EB TJ GWh'!$J$5:$CC$5,0))*$W35+INDEX('EUROSTAT EB TJ GWh'!$J$6:$CC$146,MATCH($T35,'EUROSTAT EB TJ GWh'!$I$6:$I$146,0),MATCH(BK$7,'EUROSTAT EB TJ GWh'!$J$5:$CC$5,0))*$U35+INDEX('EUROSTAT EB TJ GWh'!$J$6:$CC$146,MATCH($R35,'EUROSTAT EB TJ GWh'!$I$6:$I$146,0),MATCH(BK$7,'EUROSTAT EB TJ GWh'!$J$5:$CC$5,0))*$S35+INDEX('EUROSTAT EB TJ GWh'!$J$6:$CC$146,MATCH($P35,'EUROSTAT EB TJ GWh'!$I$6:$I$146,0),MATCH(BK$7,'EUROSTAT EB TJ GWh'!$J$5:$CC$5,0))*$Q35</f>
        <v>-566.26470000000006</v>
      </c>
      <c r="BL35">
        <f>INDEX('EUROSTAT EB TJ GWh'!$J$6:$CC$146,MATCH($V35,'EUROSTAT EB TJ GWh'!$I$6:$I$146,0),MATCH(BL$7,'EUROSTAT EB TJ GWh'!$J$5:$CC$5,0))*$W35+INDEX('EUROSTAT EB TJ GWh'!$J$6:$CC$146,MATCH($T35,'EUROSTAT EB TJ GWh'!$I$6:$I$146,0),MATCH(BL$7,'EUROSTAT EB TJ GWh'!$J$5:$CC$5,0))*$U35+INDEX('EUROSTAT EB TJ GWh'!$J$6:$CC$146,MATCH($R35,'EUROSTAT EB TJ GWh'!$I$6:$I$146,0),MATCH(BL$7,'EUROSTAT EB TJ GWh'!$J$5:$CC$5,0))*$S35+INDEX('EUROSTAT EB TJ GWh'!$J$6:$CC$146,MATCH($P35,'EUROSTAT EB TJ GWh'!$I$6:$I$146,0),MATCH(BL$7,'EUROSTAT EB TJ GWh'!$J$5:$CC$5,0))*$Q35</f>
        <v>0</v>
      </c>
      <c r="BM35">
        <f>INDEX('EUROSTAT EB TJ GWh'!$J$6:$CC$146,MATCH($V35,'EUROSTAT EB TJ GWh'!$I$6:$I$146,0),MATCH(BM$7,'EUROSTAT EB TJ GWh'!$J$5:$CC$5,0))*$W35+INDEX('EUROSTAT EB TJ GWh'!$J$6:$CC$146,MATCH($T35,'EUROSTAT EB TJ GWh'!$I$6:$I$146,0),MATCH(BM$7,'EUROSTAT EB TJ GWh'!$J$5:$CC$5,0))*$U35+INDEX('EUROSTAT EB TJ GWh'!$J$6:$CC$146,MATCH($R35,'EUROSTAT EB TJ GWh'!$I$6:$I$146,0),MATCH(BM$7,'EUROSTAT EB TJ GWh'!$J$5:$CC$5,0))*$S35+INDEX('EUROSTAT EB TJ GWh'!$J$6:$CC$146,MATCH($P35,'EUROSTAT EB TJ GWh'!$I$6:$I$146,0),MATCH(BM$7,'EUROSTAT EB TJ GWh'!$J$5:$CC$5,0))*$Q35</f>
        <v>-79.758539999999812</v>
      </c>
      <c r="BN35">
        <f>INDEX('EUROSTAT EB TJ GWh'!$J$6:$CC$146,MATCH($V35,'EUROSTAT EB TJ GWh'!$I$6:$I$146,0),MATCH(BN$7,'EUROSTAT EB TJ GWh'!$J$5:$CC$5,0))*$W35+INDEX('EUROSTAT EB TJ GWh'!$J$6:$CC$146,MATCH($T35,'EUROSTAT EB TJ GWh'!$I$6:$I$146,0),MATCH(BN$7,'EUROSTAT EB TJ GWh'!$J$5:$CC$5,0))*$U35+INDEX('EUROSTAT EB TJ GWh'!$J$6:$CC$146,MATCH($R35,'EUROSTAT EB TJ GWh'!$I$6:$I$146,0),MATCH(BN$7,'EUROSTAT EB TJ GWh'!$J$5:$CC$5,0))*$S35+INDEX('EUROSTAT EB TJ GWh'!$J$6:$CC$146,MATCH($P35,'EUROSTAT EB TJ GWh'!$I$6:$I$146,0),MATCH(BN$7,'EUROSTAT EB TJ GWh'!$J$5:$CC$5,0))*$Q35</f>
        <v>0</v>
      </c>
      <c r="BO35">
        <f>INDEX('EUROSTAT EB TJ GWh'!$J$6:$CC$146,MATCH($V35,'EUROSTAT EB TJ GWh'!$I$6:$I$146,0),MATCH(BO$7,'EUROSTAT EB TJ GWh'!$J$5:$CC$5,0))*$W35+INDEX('EUROSTAT EB TJ GWh'!$J$6:$CC$146,MATCH($T35,'EUROSTAT EB TJ GWh'!$I$6:$I$146,0),MATCH(BO$7,'EUROSTAT EB TJ GWh'!$J$5:$CC$5,0))*$U35+INDEX('EUROSTAT EB TJ GWh'!$J$6:$CC$146,MATCH($R35,'EUROSTAT EB TJ GWh'!$I$6:$I$146,0),MATCH(BO$7,'EUROSTAT EB TJ GWh'!$J$5:$CC$5,0))*$S35+INDEX('EUROSTAT EB TJ GWh'!$J$6:$CC$146,MATCH($P35,'EUROSTAT EB TJ GWh'!$I$6:$I$146,0),MATCH(BO$7,'EUROSTAT EB TJ GWh'!$J$5:$CC$5,0))*$Q35</f>
        <v>0</v>
      </c>
      <c r="BP35">
        <f>INDEX('EUROSTAT EB TJ GWh'!$J$6:$CC$146,MATCH($V35,'EUROSTAT EB TJ GWh'!$I$6:$I$146,0),MATCH(BP$7,'EUROSTAT EB TJ GWh'!$J$5:$CC$5,0))*$W35+INDEX('EUROSTAT EB TJ GWh'!$J$6:$CC$146,MATCH($T35,'EUROSTAT EB TJ GWh'!$I$6:$I$146,0),MATCH(BP$7,'EUROSTAT EB TJ GWh'!$J$5:$CC$5,0))*$U35+INDEX('EUROSTAT EB TJ GWh'!$J$6:$CC$146,MATCH($R35,'EUROSTAT EB TJ GWh'!$I$6:$I$146,0),MATCH(BP$7,'EUROSTAT EB TJ GWh'!$J$5:$CC$5,0))*$S35+INDEX('EUROSTAT EB TJ GWh'!$J$6:$CC$146,MATCH($P35,'EUROSTAT EB TJ GWh'!$I$6:$I$146,0),MATCH(BP$7,'EUROSTAT EB TJ GWh'!$J$5:$CC$5,0))*$Q35</f>
        <v>0</v>
      </c>
      <c r="BQ35">
        <f>INDEX('EUROSTAT EB TJ GWh'!$J$6:$CC$146,MATCH($V35,'EUROSTAT EB TJ GWh'!$I$6:$I$146,0),MATCH(BQ$7,'EUROSTAT EB TJ GWh'!$J$5:$CC$5,0))*$W35+INDEX('EUROSTAT EB TJ GWh'!$J$6:$CC$146,MATCH($T35,'EUROSTAT EB TJ GWh'!$I$6:$I$146,0),MATCH(BQ$7,'EUROSTAT EB TJ GWh'!$J$5:$CC$5,0))*$U35+INDEX('EUROSTAT EB TJ GWh'!$J$6:$CC$146,MATCH($R35,'EUROSTAT EB TJ GWh'!$I$6:$I$146,0),MATCH(BQ$7,'EUROSTAT EB TJ GWh'!$J$5:$CC$5,0))*$S35+INDEX('EUROSTAT EB TJ GWh'!$J$6:$CC$146,MATCH($P35,'EUROSTAT EB TJ GWh'!$I$6:$I$146,0),MATCH(BQ$7,'EUROSTAT EB TJ GWh'!$J$5:$CC$5,0))*$Q35</f>
        <v>0</v>
      </c>
      <c r="BR35">
        <f>INDEX('EUROSTAT EB TJ GWh'!$J$6:$CC$146,MATCH($V35,'EUROSTAT EB TJ GWh'!$I$6:$I$146,0),MATCH(BR$7,'EUROSTAT EB TJ GWh'!$J$5:$CC$5,0))*$W35+INDEX('EUROSTAT EB TJ GWh'!$J$6:$CC$146,MATCH($T35,'EUROSTAT EB TJ GWh'!$I$6:$I$146,0),MATCH(BR$7,'EUROSTAT EB TJ GWh'!$J$5:$CC$5,0))*$U35+INDEX('EUROSTAT EB TJ GWh'!$J$6:$CC$146,MATCH($R35,'EUROSTAT EB TJ GWh'!$I$6:$I$146,0),MATCH(BR$7,'EUROSTAT EB TJ GWh'!$J$5:$CC$5,0))*$S35+INDEX('EUROSTAT EB TJ GWh'!$J$6:$CC$146,MATCH($P35,'EUROSTAT EB TJ GWh'!$I$6:$I$146,0),MATCH(BR$7,'EUROSTAT EB TJ GWh'!$J$5:$CC$5,0))*$Q35</f>
        <v>0</v>
      </c>
      <c r="BS35">
        <f>INDEX('EUROSTAT EB TJ GWh'!$J$6:$CC$146,MATCH($V35,'EUROSTAT EB TJ GWh'!$I$6:$I$146,0),MATCH(BS$7,'EUROSTAT EB TJ GWh'!$J$5:$CC$5,0))*$W35+INDEX('EUROSTAT EB TJ GWh'!$J$6:$CC$146,MATCH($T35,'EUROSTAT EB TJ GWh'!$I$6:$I$146,0),MATCH(BS$7,'EUROSTAT EB TJ GWh'!$J$5:$CC$5,0))*$U35+INDEX('EUROSTAT EB TJ GWh'!$J$6:$CC$146,MATCH($R35,'EUROSTAT EB TJ GWh'!$I$6:$I$146,0),MATCH(BS$7,'EUROSTAT EB TJ GWh'!$J$5:$CC$5,0))*$S35+INDEX('EUROSTAT EB TJ GWh'!$J$6:$CC$146,MATCH($P35,'EUROSTAT EB TJ GWh'!$I$6:$I$146,0),MATCH(BS$7,'EUROSTAT EB TJ GWh'!$J$5:$CC$5,0))*$Q35+INDEX('EUROSTAT EB TJ GWh'!$J$6:$CC$146,MATCH($V35,'EUROSTAT EB TJ GWh'!$I$6:$I$146,0),MATCH(BS$6,'EUROSTAT EB TJ GWh'!$J$5:$CC$5,0))*$W35+INDEX('EUROSTAT EB TJ GWh'!$J$6:$CC$146,MATCH($T35,'EUROSTAT EB TJ GWh'!$I$6:$I$146,0),MATCH(BS$6,'EUROSTAT EB TJ GWh'!$J$5:$CC$5,0))*$U35+INDEX('EUROSTAT EB TJ GWh'!$J$6:$CC$146,MATCH($R35,'EUROSTAT EB TJ GWh'!$I$6:$I$146,0),MATCH(BS$6,'EUROSTAT EB TJ GWh'!$J$5:$CC$5,0))*$S35+INDEX('EUROSTAT EB TJ GWh'!$J$6:$CC$146,MATCH($P35,'EUROSTAT EB TJ GWh'!$I$6:$I$146,0),MATCH(BS$6,'EUROSTAT EB TJ GWh'!$J$5:$CC$5,0))*$Q35</f>
        <v>0</v>
      </c>
      <c r="BT35">
        <f>INDEX('EUROSTAT EB TJ GWh'!$J$6:$CC$146,MATCH($V35,'EUROSTAT EB TJ GWh'!$I$6:$I$146,0),MATCH(BT$7,'EUROSTAT EB TJ GWh'!$J$5:$CC$5,0))*$W35+INDEX('EUROSTAT EB TJ GWh'!$J$6:$CC$146,MATCH($T35,'EUROSTAT EB TJ GWh'!$I$6:$I$146,0),MATCH(BT$7,'EUROSTAT EB TJ GWh'!$J$5:$CC$5,0))*$U35+INDEX('EUROSTAT EB TJ GWh'!$J$6:$CC$146,MATCH($R35,'EUROSTAT EB TJ GWh'!$I$6:$I$146,0),MATCH(BT$7,'EUROSTAT EB TJ GWh'!$J$5:$CC$5,0))*$S35+INDEX('EUROSTAT EB TJ GWh'!$J$6:$CC$146,MATCH($P35,'EUROSTAT EB TJ GWh'!$I$6:$I$146,0),MATCH(BT$7,'EUROSTAT EB TJ GWh'!$J$5:$CC$5,0))*$Q35+INDEX('EUROSTAT EB TJ GWh'!$J$6:$CC$146,MATCH($V35,'EUROSTAT EB TJ GWh'!$I$6:$I$146,0),MATCH(BT$6,'EUROSTAT EB TJ GWh'!$J$5:$CC$5,0))*$W35+INDEX('EUROSTAT EB TJ GWh'!$J$6:$CC$146,MATCH($T35,'EUROSTAT EB TJ GWh'!$I$6:$I$146,0),MATCH(BT$6,'EUROSTAT EB TJ GWh'!$J$5:$CC$5,0))*$U35+INDEX('EUROSTAT EB TJ GWh'!$J$6:$CC$146,MATCH($R35,'EUROSTAT EB TJ GWh'!$I$6:$I$146,0),MATCH(BT$6,'EUROSTAT EB TJ GWh'!$J$5:$CC$5,0))*$S35+INDEX('EUROSTAT EB TJ GWh'!$J$6:$CC$146,MATCH($P35,'EUROSTAT EB TJ GWh'!$I$6:$I$146,0),MATCH(BT$6,'EUROSTAT EB TJ GWh'!$J$5:$CC$5,0))*$Q35</f>
        <v>0</v>
      </c>
      <c r="BU35">
        <f>INDEX('EUROSTAT EB TJ GWh'!$J$6:$CC$146,MATCH($V35,'EUROSTAT EB TJ GWh'!$I$6:$I$146,0),MATCH(BU$7,'EUROSTAT EB TJ GWh'!$J$5:$CC$5,0))*$W35+INDEX('EUROSTAT EB TJ GWh'!$J$6:$CC$146,MATCH($T35,'EUROSTAT EB TJ GWh'!$I$6:$I$146,0),MATCH(BU$7,'EUROSTAT EB TJ GWh'!$J$5:$CC$5,0))*$U35+INDEX('EUROSTAT EB TJ GWh'!$J$6:$CC$146,MATCH($R35,'EUROSTAT EB TJ GWh'!$I$6:$I$146,0),MATCH(BU$7,'EUROSTAT EB TJ GWh'!$J$5:$CC$5,0))*$S35+INDEX('EUROSTAT EB TJ GWh'!$J$6:$CC$146,MATCH($P35,'EUROSTAT EB TJ GWh'!$I$6:$I$146,0),MATCH(BU$7,'EUROSTAT EB TJ GWh'!$J$5:$CC$5,0))*$Q35</f>
        <v>0</v>
      </c>
      <c r="BV35">
        <v>0</v>
      </c>
      <c r="BW35">
        <f>INDEX('EUROSTAT EB TJ GWh'!$J$6:$CC$146,MATCH($V35,'EUROSTAT EB TJ GWh'!$I$6:$I$146,0),MATCH(BW$7,'EUROSTAT EB TJ GWh'!$J$5:$CC$5,0))*$W35+INDEX('EUROSTAT EB TJ GWh'!$J$6:$CC$146,MATCH($T35,'EUROSTAT EB TJ GWh'!$I$6:$I$146,0),MATCH(BW$7,'EUROSTAT EB TJ GWh'!$J$5:$CC$5,0))*$U35+INDEX('EUROSTAT EB TJ GWh'!$J$6:$CC$146,MATCH($R35,'EUROSTAT EB TJ GWh'!$I$6:$I$146,0),MATCH(BW$7,'EUROSTAT EB TJ GWh'!$J$5:$CC$5,0))*$S35+INDEX('EUROSTAT EB TJ GWh'!$J$6:$CC$146,MATCH($P35,'EUROSTAT EB TJ GWh'!$I$6:$I$146,0),MATCH(BW$7,'EUROSTAT EB TJ GWh'!$J$5:$CC$5,0))*$Q35</f>
        <v>0</v>
      </c>
      <c r="BX35">
        <v>0</v>
      </c>
      <c r="BY35">
        <v>0</v>
      </c>
      <c r="BZ35">
        <f>INDEX('EUROSTAT EB TJ GWh'!$J$6:$CC$146,MATCH($V35,'EUROSTAT EB TJ GWh'!$I$6:$I$146,0),MATCH(BZ$7,'EUROSTAT EB TJ GWh'!$J$5:$CC$5,0))*$W35+INDEX('EUROSTAT EB TJ GWh'!$J$6:$CC$146,MATCH($T35,'EUROSTAT EB TJ GWh'!$I$6:$I$146,0),MATCH(BZ$7,'EUROSTAT EB TJ GWh'!$J$5:$CC$5,0))*$U35+INDEX('EUROSTAT EB TJ GWh'!$J$6:$CC$146,MATCH($R35,'EUROSTAT EB TJ GWh'!$I$6:$I$146,0),MATCH(BZ$7,'EUROSTAT EB TJ GWh'!$J$5:$CC$5,0))*$S35+INDEX('EUROSTAT EB TJ GWh'!$J$6:$CC$146,MATCH($P35,'EUROSTAT EB TJ GWh'!$I$6:$I$146,0),MATCH(BZ$7,'EUROSTAT EB TJ GWh'!$J$5:$CC$5,0))*$Q35</f>
        <v>0</v>
      </c>
      <c r="CA35">
        <f>INDEX('EUROSTAT EB TJ GWh'!$J$6:$CC$146,MATCH($V35,'EUROSTAT EB TJ GWh'!$I$6:$I$146,0),MATCH(CA$7,'EUROSTAT EB TJ GWh'!$J$5:$CC$5,0))*$W35+INDEX('EUROSTAT EB TJ GWh'!$J$6:$CC$146,MATCH($T35,'EUROSTAT EB TJ GWh'!$I$6:$I$146,0),MATCH(CA$7,'EUROSTAT EB TJ GWh'!$J$5:$CC$5,0))*$U35+INDEX('EUROSTAT EB TJ GWh'!$J$6:$CC$146,MATCH($R35,'EUROSTAT EB TJ GWh'!$I$6:$I$146,0),MATCH(CA$7,'EUROSTAT EB TJ GWh'!$J$5:$CC$5,0))*$S35+INDEX('EUROSTAT EB TJ GWh'!$J$6:$CC$146,MATCH($P35,'EUROSTAT EB TJ GWh'!$I$6:$I$146,0),MATCH(CA$7,'EUROSTAT EB TJ GWh'!$J$5:$CC$5,0))*$Q35</f>
        <v>0</v>
      </c>
      <c r="CB35">
        <f>INDEX('EUROSTAT EB TJ GWh'!$J$6:$CC$146,MATCH($V35,'EUROSTAT EB TJ GWh'!$I$6:$I$146,0),MATCH(CB$7,'EUROSTAT EB TJ GWh'!$J$5:$CC$5,0))*$W35+INDEX('EUROSTAT EB TJ GWh'!$J$6:$CC$146,MATCH($T35,'EUROSTAT EB TJ GWh'!$I$6:$I$146,0),MATCH(CB$7,'EUROSTAT EB TJ GWh'!$J$5:$CC$5,0))*$U35+INDEX('EUROSTAT EB TJ GWh'!$J$6:$CC$146,MATCH($R35,'EUROSTAT EB TJ GWh'!$I$6:$I$146,0),MATCH(CB$7,'EUROSTAT EB TJ GWh'!$J$5:$CC$5,0))*$S35+INDEX('EUROSTAT EB TJ GWh'!$J$6:$CC$146,MATCH($P35,'EUROSTAT EB TJ GWh'!$I$6:$I$146,0),MATCH(CB$7,'EUROSTAT EB TJ GWh'!$J$5:$CC$5,0))*$Q35</f>
        <v>0</v>
      </c>
      <c r="CC35">
        <f>INDEX('EUROSTAT EB TJ GWh'!$J$6:$CC$146,MATCH($V35,'EUROSTAT EB TJ GWh'!$I$6:$I$146,0),MATCH(CC$7,'EUROSTAT EB TJ GWh'!$J$5:$CC$5,0))*$W35+INDEX('EUROSTAT EB TJ GWh'!$J$6:$CC$146,MATCH($T35,'EUROSTAT EB TJ GWh'!$I$6:$I$146,0),MATCH(CC$7,'EUROSTAT EB TJ GWh'!$J$5:$CC$5,0))*$U35+INDEX('EUROSTAT EB TJ GWh'!$J$6:$CC$146,MATCH($R35,'EUROSTAT EB TJ GWh'!$I$6:$I$146,0),MATCH(CC$7,'EUROSTAT EB TJ GWh'!$J$5:$CC$5,0))*$S35+INDEX('EUROSTAT EB TJ GWh'!$J$6:$CC$146,MATCH($P35,'EUROSTAT EB TJ GWh'!$I$6:$I$146,0),MATCH(CC$7,'EUROSTAT EB TJ GWh'!$J$5:$CC$5,0))*$Q35</f>
        <v>0</v>
      </c>
      <c r="CD35">
        <f>INDEX('EUROSTAT EB TJ GWh'!$J$6:$CC$146,MATCH($V35,'EUROSTAT EB TJ GWh'!$I$6:$I$146,0),MATCH(CD$7,'EUROSTAT EB TJ GWh'!$J$5:$CC$5,0))*$W35+INDEX('EUROSTAT EB TJ GWh'!$J$6:$CC$146,MATCH($T35,'EUROSTAT EB TJ GWh'!$I$6:$I$146,0),MATCH(CD$7,'EUROSTAT EB TJ GWh'!$J$5:$CC$5,0))*$U35+INDEX('EUROSTAT EB TJ GWh'!$J$6:$CC$146,MATCH($R35,'EUROSTAT EB TJ GWh'!$I$6:$I$146,0),MATCH(CD$7,'EUROSTAT EB TJ GWh'!$J$5:$CC$5,0))*$S35+INDEX('EUROSTAT EB TJ GWh'!$J$6:$CC$146,MATCH($P35,'EUROSTAT EB TJ GWh'!$I$6:$I$146,0),MATCH(CD$7,'EUROSTAT EB TJ GWh'!$J$5:$CC$5,0))*$Q35</f>
        <v>0</v>
      </c>
      <c r="CE35">
        <f>INDEX('EUROSTAT EB TJ GWh'!$J$6:$CC$146,MATCH($V35,'EUROSTAT EB TJ GWh'!$I$6:$I$146,0),MATCH(CE$7,'EUROSTAT EB TJ GWh'!$J$5:$CC$5,0))*$W35+INDEX('EUROSTAT EB TJ GWh'!$J$6:$CC$146,MATCH($T35,'EUROSTAT EB TJ GWh'!$I$6:$I$146,0),MATCH(CE$7,'EUROSTAT EB TJ GWh'!$J$5:$CC$5,0))*$U35+INDEX('EUROSTAT EB TJ GWh'!$J$6:$CC$146,MATCH($R35,'EUROSTAT EB TJ GWh'!$I$6:$I$146,0),MATCH(CE$7,'EUROSTAT EB TJ GWh'!$J$5:$CC$5,0))*$S35+INDEX('EUROSTAT EB TJ GWh'!$J$6:$CC$146,MATCH($P35,'EUROSTAT EB TJ GWh'!$I$6:$I$146,0),MATCH(CE$7,'EUROSTAT EB TJ GWh'!$J$5:$CC$5,0))*$Q35</f>
        <v>0</v>
      </c>
      <c r="CF35">
        <f>INDEX('EUROSTAT EB TJ GWh'!$J$6:$CC$146,MATCH($V35,'EUROSTAT EB TJ GWh'!$I$6:$I$146,0),MATCH(CF$7,'EUROSTAT EB TJ GWh'!$J$5:$CC$5,0))*$W35+INDEX('EUROSTAT EB TJ GWh'!$J$6:$CC$146,MATCH($T35,'EUROSTAT EB TJ GWh'!$I$6:$I$146,0),MATCH(CF$7,'EUROSTAT EB TJ GWh'!$J$5:$CC$5,0))*$U35+INDEX('EUROSTAT EB TJ GWh'!$J$6:$CC$146,MATCH($R35,'EUROSTAT EB TJ GWh'!$I$6:$I$146,0),MATCH(CF$7,'EUROSTAT EB TJ GWh'!$J$5:$CC$5,0))*$S35+INDEX('EUROSTAT EB TJ GWh'!$J$6:$CC$146,MATCH($P35,'EUROSTAT EB TJ GWh'!$I$6:$I$146,0),MATCH(CF$7,'EUROSTAT EB TJ GWh'!$J$5:$CC$5,0))*$Q35</f>
        <v>0</v>
      </c>
      <c r="CG35">
        <v>0</v>
      </c>
      <c r="CH35">
        <f>INDEX('EUROSTAT EB TJ GWh'!$J$6:$CC$146,MATCH($V35,'EUROSTAT EB TJ GWh'!$I$6:$I$146,0),MATCH(CH$7,'EUROSTAT EB TJ GWh'!$J$5:$CC$5,0))*$W35+INDEX('EUROSTAT EB TJ GWh'!$J$6:$CC$146,MATCH($T35,'EUROSTAT EB TJ GWh'!$I$6:$I$146,0),MATCH(CH$7,'EUROSTAT EB TJ GWh'!$J$5:$CC$5,0))*$U35+INDEX('EUROSTAT EB TJ GWh'!$J$6:$CC$146,MATCH($R35,'EUROSTAT EB TJ GWh'!$I$6:$I$146,0),MATCH(CH$7,'EUROSTAT EB TJ GWh'!$J$5:$CC$5,0))*$S35+INDEX('EUROSTAT EB TJ GWh'!$J$6:$CC$146,MATCH($P35,'EUROSTAT EB TJ GWh'!$I$6:$I$146,0),MATCH(CH$7,'EUROSTAT EB TJ GWh'!$J$5:$CC$5,0))*$Q35</f>
        <v>0</v>
      </c>
      <c r="CI35">
        <f>INDEX('EUROSTAT EB TJ GWh'!$J$6:$CC$146,MATCH($V35,'EUROSTAT EB TJ GWh'!$I$6:$I$146,0),MATCH(CI$7,'EUROSTAT EB TJ GWh'!$J$5:$CC$5,0))*$W35+INDEX('EUROSTAT EB TJ GWh'!$J$6:$CC$146,MATCH($T35,'EUROSTAT EB TJ GWh'!$I$6:$I$146,0),MATCH(CI$7,'EUROSTAT EB TJ GWh'!$J$5:$CC$5,0))*$U35+INDEX('EUROSTAT EB TJ GWh'!$J$6:$CC$146,MATCH($R35,'EUROSTAT EB TJ GWh'!$I$6:$I$146,0),MATCH(CI$7,'EUROSTAT EB TJ GWh'!$J$5:$CC$5,0))*$S35+INDEX('EUROSTAT EB TJ GWh'!$J$6:$CC$146,MATCH($P35,'EUROSTAT EB TJ GWh'!$I$6:$I$146,0),MATCH(CI$7,'EUROSTAT EB TJ GWh'!$J$5:$CC$5,0))*$Q35</f>
        <v>0</v>
      </c>
      <c r="CJ35">
        <f>INDEX('EUROSTAT EB TJ GWh'!$J$6:$CC$146,MATCH($V35,'EUROSTAT EB TJ GWh'!$I$6:$I$146,0),MATCH(CJ$7,'EUROSTAT EB TJ GWh'!$J$5:$CC$5,0))*$W35+INDEX('EUROSTAT EB TJ GWh'!$J$6:$CC$146,MATCH($T35,'EUROSTAT EB TJ GWh'!$I$6:$I$146,0),MATCH(CJ$7,'EUROSTAT EB TJ GWh'!$J$5:$CC$5,0))*$U35+INDEX('EUROSTAT EB TJ GWh'!$J$6:$CC$146,MATCH($R35,'EUROSTAT EB TJ GWh'!$I$6:$I$146,0),MATCH(CJ$7,'EUROSTAT EB TJ GWh'!$J$5:$CC$5,0))*$S35+INDEX('EUROSTAT EB TJ GWh'!$J$6:$CC$146,MATCH($P35,'EUROSTAT EB TJ GWh'!$I$6:$I$146,0),MATCH(CJ$7,'EUROSTAT EB TJ GWh'!$J$5:$CC$5,0))*$Q35</f>
        <v>-8804.7147960000148</v>
      </c>
      <c r="CK35">
        <f t="shared" si="0"/>
        <v>0</v>
      </c>
      <c r="CL35" s="316" t="s">
        <v>493</v>
      </c>
      <c r="CM35" s="364">
        <f t="shared" si="1"/>
        <v>-4.18679999820597E-2</v>
      </c>
      <c r="CN35" s="293">
        <f>INDEX('EUROSTAT EB TJ GWh'!$J$6:$CC$146,MATCH($V35,'EUROSTAT EB TJ GWh'!$I$6:$I$146,0),MATCH(CN$7,'EUROSTAT EB TJ GWh'!$J$5:$CC$5,0))*$W35+INDEX('EUROSTAT EB TJ GWh'!$J$6:$CC$146,MATCH($T35,'EUROSTAT EB TJ GWh'!$I$6:$I$146,0),MATCH(CN$7,'EUROSTAT EB TJ GWh'!$J$5:$CC$5,0))*$U35+INDEX('EUROSTAT EB TJ GWh'!$J$6:$CC$146,MATCH($R35,'EUROSTAT EB TJ GWh'!$I$6:$I$146,0),MATCH(CN$7,'EUROSTAT EB TJ GWh'!$J$5:$CC$5,0))*$S35+INDEX('EUROSTAT EB TJ GWh'!$J$6:$CC$146,MATCH($P35,'EUROSTAT EB TJ GWh'!$I$6:$I$146,0),MATCH(CN$7,'EUROSTAT EB TJ GWh'!$J$5:$CC$5,0))*$Q35</f>
        <v>0</v>
      </c>
      <c r="CO35" s="293">
        <f t="shared" si="2"/>
        <v>-4.18679999820597E-2</v>
      </c>
    </row>
    <row r="36" spans="1:93" x14ac:dyDescent="0.2">
      <c r="A36" t="s">
        <v>224</v>
      </c>
      <c r="B36" s="321"/>
      <c r="C36" s="321" t="s">
        <v>493</v>
      </c>
      <c r="D36" s="338"/>
      <c r="E36" s="345"/>
      <c r="F36" s="338"/>
      <c r="G36" s="345"/>
      <c r="H36" s="338"/>
      <c r="I36" s="345"/>
      <c r="J36" s="338"/>
      <c r="K36" s="345"/>
      <c r="L36" s="338"/>
      <c r="M36" s="345"/>
      <c r="N36" s="338"/>
      <c r="O36" s="345"/>
      <c r="P36" s="338"/>
      <c r="Q36" s="345"/>
      <c r="R36" s="338"/>
      <c r="S36" s="345"/>
      <c r="T36" s="342" t="s">
        <v>520</v>
      </c>
      <c r="U36" s="340">
        <v>-1</v>
      </c>
      <c r="V36" s="342" t="s">
        <v>549</v>
      </c>
      <c r="W36" s="340">
        <v>1</v>
      </c>
      <c r="X36" s="316" t="s">
        <v>493</v>
      </c>
      <c r="Y36" t="s">
        <v>619</v>
      </c>
      <c r="Z36" t="s">
        <v>619</v>
      </c>
      <c r="AA36">
        <f>INDEX('EUROSTAT EB TJ GWh'!$J$6:$CC$146,MATCH($V36,'EUROSTAT EB TJ GWh'!$I$6:$I$146,0),MATCH(AA$7,'EUROSTAT EB TJ GWh'!$J$5:$CC$5,0))*$W36+INDEX('EUROSTAT EB TJ GWh'!$J$6:$CC$146,MATCH($T36,'EUROSTAT EB TJ GWh'!$I$6:$I$146,0),MATCH(AA$7,'EUROSTAT EB TJ GWh'!$J$5:$CC$5,0))*$U36</f>
        <v>0</v>
      </c>
      <c r="AB36">
        <f>INDEX('EUROSTAT EB TJ GWh'!$J$6:$CC$146,MATCH($V36,'EUROSTAT EB TJ GWh'!$I$6:$I$146,0),MATCH(AB$7,'EUROSTAT EB TJ GWh'!$J$5:$CC$5,0))*$W36+INDEX('EUROSTAT EB TJ GWh'!$J$6:$CC$146,MATCH($T36,'EUROSTAT EB TJ GWh'!$I$6:$I$146,0),MATCH(AB$7,'EUROSTAT EB TJ GWh'!$J$5:$CC$5,0))*$U36</f>
        <v>0</v>
      </c>
      <c r="AC36">
        <f>INDEX('EUROSTAT EB TJ GWh'!$J$6:$CC$146,MATCH($V36,'EUROSTAT EB TJ GWh'!$I$6:$I$146,0),MATCH(AC$7,'EUROSTAT EB TJ GWh'!$J$5:$CC$5,0))*$W36+INDEX('EUROSTAT EB TJ GWh'!$J$6:$CC$146,MATCH($T36,'EUROSTAT EB TJ GWh'!$I$6:$I$146,0),MATCH(AC$7,'EUROSTAT EB TJ GWh'!$J$5:$CC$5,0))*$U36</f>
        <v>0</v>
      </c>
      <c r="AD36">
        <f>INDEX('EUROSTAT EB TJ GWh'!$J$6:$CC$146,MATCH($V36,'EUROSTAT EB TJ GWh'!$I$6:$I$146,0),MATCH(AD$7,'EUROSTAT EB TJ GWh'!$J$5:$CC$5,0))*$W36+INDEX('EUROSTAT EB TJ GWh'!$J$6:$CC$146,MATCH($T36,'EUROSTAT EB TJ GWh'!$I$6:$I$146,0),MATCH(AD$7,'EUROSTAT EB TJ GWh'!$J$5:$CC$5,0))*$U36</f>
        <v>0</v>
      </c>
      <c r="AE36">
        <f>INDEX('EUROSTAT EB TJ GWh'!$J$6:$CC$146,MATCH($V36,'EUROSTAT EB TJ GWh'!$I$6:$I$146,0),MATCH(AE$7,'EUROSTAT EB TJ GWh'!$J$5:$CC$5,0))*$W36+INDEX('EUROSTAT EB TJ GWh'!$J$6:$CC$146,MATCH($T36,'EUROSTAT EB TJ GWh'!$I$6:$I$146,0),MATCH(AE$7,'EUROSTAT EB TJ GWh'!$J$5:$CC$5,0))*$U36</f>
        <v>0</v>
      </c>
      <c r="AF36">
        <f>INDEX('EUROSTAT EB TJ GWh'!$J$6:$CC$146,MATCH($V36,'EUROSTAT EB TJ GWh'!$I$6:$I$146,0),MATCH(AF$7,'EUROSTAT EB TJ GWh'!$J$5:$CC$5,0))*$W36+INDEX('EUROSTAT EB TJ GWh'!$J$6:$CC$146,MATCH($T36,'EUROSTAT EB TJ GWh'!$I$6:$I$146,0),MATCH(AF$7,'EUROSTAT EB TJ GWh'!$J$5:$CC$5,0))*$U36</f>
        <v>0</v>
      </c>
      <c r="AG36">
        <f>INDEX('EUROSTAT EB TJ GWh'!$J$6:$CC$146,MATCH($V36,'EUROSTAT EB TJ GWh'!$I$6:$I$146,0),MATCH(AG$7,'EUROSTAT EB TJ GWh'!$J$5:$CC$5,0))*$W36+INDEX('EUROSTAT EB TJ GWh'!$J$6:$CC$146,MATCH($T36,'EUROSTAT EB TJ GWh'!$I$6:$I$146,0),MATCH(AG$7,'EUROSTAT EB TJ GWh'!$J$5:$CC$5,0))*$U36</f>
        <v>0</v>
      </c>
      <c r="AH36">
        <f>INDEX('EUROSTAT EB TJ GWh'!$J$6:$CC$146,MATCH($V36,'EUROSTAT EB TJ GWh'!$I$6:$I$146,0),MATCH(AH$7,'EUROSTAT EB TJ GWh'!$J$5:$CC$5,0))*$W36+INDEX('EUROSTAT EB TJ GWh'!$J$6:$CC$146,MATCH($T36,'EUROSTAT EB TJ GWh'!$I$6:$I$146,0),MATCH(AH$7,'EUROSTAT EB TJ GWh'!$J$5:$CC$5,0))*$U36</f>
        <v>0</v>
      </c>
      <c r="AI36">
        <f>INDEX('EUROSTAT EB TJ GWh'!$J$6:$CC$146,MATCH($V36,'EUROSTAT EB TJ GWh'!$I$6:$I$146,0),MATCH(AI$7,'EUROSTAT EB TJ GWh'!$J$5:$CC$5,0))*$W36+INDEX('EUROSTAT EB TJ GWh'!$J$6:$CC$146,MATCH($T36,'EUROSTAT EB TJ GWh'!$I$6:$I$146,0),MATCH(AI$7,'EUROSTAT EB TJ GWh'!$J$5:$CC$5,0))*$U36</f>
        <v>0</v>
      </c>
      <c r="AJ36">
        <f>INDEX('EUROSTAT EB TJ GWh'!$J$6:$CC$146,MATCH($V36,'EUROSTAT EB TJ GWh'!$I$6:$I$146,0),MATCH(AJ$7,'EUROSTAT EB TJ GWh'!$J$5:$CC$5,0))*$W36+INDEX('EUROSTAT EB TJ GWh'!$J$6:$CC$146,MATCH($T36,'EUROSTAT EB TJ GWh'!$I$6:$I$146,0),MATCH(AJ$7,'EUROSTAT EB TJ GWh'!$J$5:$CC$5,0))*$U36</f>
        <v>0</v>
      </c>
      <c r="AK36">
        <f>INDEX('EUROSTAT EB TJ GWh'!$J$6:$CC$146,MATCH($V36,'EUROSTAT EB TJ GWh'!$I$6:$I$146,0),MATCH(AK$7,'EUROSTAT EB TJ GWh'!$J$5:$CC$5,0))*$W36+INDEX('EUROSTAT EB TJ GWh'!$J$6:$CC$146,MATCH($T36,'EUROSTAT EB TJ GWh'!$I$6:$I$146,0),MATCH(AK$7,'EUROSTAT EB TJ GWh'!$J$5:$CC$5,0))*$U36</f>
        <v>0</v>
      </c>
      <c r="AL36">
        <f>INDEX('EUROSTAT EB TJ GWh'!$J$6:$CC$146,MATCH($V36,'EUROSTAT EB TJ GWh'!$I$6:$I$146,0),MATCH(AL$7,'EUROSTAT EB TJ GWh'!$J$5:$CC$5,0))*$W36+INDEX('EUROSTAT EB TJ GWh'!$J$6:$CC$146,MATCH($T36,'EUROSTAT EB TJ GWh'!$I$6:$I$146,0),MATCH(AL$7,'EUROSTAT EB TJ GWh'!$J$5:$CC$5,0))*$U36</f>
        <v>0</v>
      </c>
      <c r="AM36">
        <f>INDEX('EUROSTAT EB TJ GWh'!$J$6:$CC$146,MATCH($V36,'EUROSTAT EB TJ GWh'!$I$6:$I$146,0),MATCH(AM$7,'EUROSTAT EB TJ GWh'!$J$5:$CC$5,0))*$W36+INDEX('EUROSTAT EB TJ GWh'!$J$6:$CC$146,MATCH($T36,'EUROSTAT EB TJ GWh'!$I$6:$I$146,0),MATCH(AM$7,'EUROSTAT EB TJ GWh'!$J$5:$CC$5,0))*$U36</f>
        <v>0</v>
      </c>
      <c r="AN36">
        <f>INDEX('EUROSTAT EB TJ GWh'!$J$6:$CC$146,MATCH($V36,'EUROSTAT EB TJ GWh'!$I$6:$I$146,0),MATCH(AN$7,'EUROSTAT EB TJ GWh'!$J$5:$CC$5,0))*$W36+INDEX('EUROSTAT EB TJ GWh'!$J$6:$CC$146,MATCH($T36,'EUROSTAT EB TJ GWh'!$I$6:$I$146,0),MATCH(AN$7,'EUROSTAT EB TJ GWh'!$J$5:$CC$5,0))*$U36</f>
        <v>0</v>
      </c>
      <c r="AO36">
        <f>INDEX('EUROSTAT EB TJ GWh'!$J$6:$CC$146,MATCH($V36,'EUROSTAT EB TJ GWh'!$I$6:$I$146,0),MATCH(AO$7,'EUROSTAT EB TJ GWh'!$J$5:$CC$5,0))*$W36+INDEX('EUROSTAT EB TJ GWh'!$J$6:$CC$146,MATCH($T36,'EUROSTAT EB TJ GWh'!$I$6:$I$146,0),MATCH(AO$7,'EUROSTAT EB TJ GWh'!$J$5:$CC$5,0))*$U36</f>
        <v>0</v>
      </c>
      <c r="AP36">
        <f>INDEX('EUROSTAT EB TJ GWh'!$J$6:$CC$146,MATCH($V36,'EUROSTAT EB TJ GWh'!$I$6:$I$146,0),MATCH(AP$7,'EUROSTAT EB TJ GWh'!$J$5:$CC$5,0))*$W36+INDEX('EUROSTAT EB TJ GWh'!$J$6:$CC$146,MATCH($T36,'EUROSTAT EB TJ GWh'!$I$6:$I$146,0),MATCH(AP$7,'EUROSTAT EB TJ GWh'!$J$5:$CC$5,0))*$U36</f>
        <v>0</v>
      </c>
      <c r="AQ36" t="s">
        <v>619</v>
      </c>
      <c r="AR36">
        <f>INDEX('EUROSTAT EB TJ GWh'!$J$6:$CC$146,MATCH($V36,'EUROSTAT EB TJ GWh'!$I$6:$I$146,0),MATCH(AR$7,'EUROSTAT EB TJ GWh'!$J$5:$CC$5,0))*$W36+INDEX('EUROSTAT EB TJ GWh'!$J$6:$CC$146,MATCH($T36,'EUROSTAT EB TJ GWh'!$I$6:$I$146,0),MATCH(AR$7,'EUROSTAT EB TJ GWh'!$J$5:$CC$5,0))*$U36</f>
        <v>0</v>
      </c>
      <c r="AS36">
        <f>INDEX('EUROSTAT EB TJ GWh'!$J$6:$CC$146,MATCH($V36,'EUROSTAT EB TJ GWh'!$I$6:$I$146,0),MATCH(AS$7,'EUROSTAT EB TJ GWh'!$J$5:$CC$5,0))*$W36+INDEX('EUROSTAT EB TJ GWh'!$J$6:$CC$146,MATCH($T36,'EUROSTAT EB TJ GWh'!$I$6:$I$146,0),MATCH(AS$7,'EUROSTAT EB TJ GWh'!$J$5:$CC$5,0))*$U36</f>
        <v>0</v>
      </c>
      <c r="AT36">
        <f>INDEX('EUROSTAT EB TJ GWh'!$J$6:$CC$146,MATCH($V36,'EUROSTAT EB TJ GWh'!$I$6:$I$146,0),MATCH(AT$7,'EUROSTAT EB TJ GWh'!$J$5:$CC$5,0))*$W36+INDEX('EUROSTAT EB TJ GWh'!$J$6:$CC$146,MATCH($T36,'EUROSTAT EB TJ GWh'!$I$6:$I$146,0),MATCH(AT$7,'EUROSTAT EB TJ GWh'!$J$5:$CC$5,0))*$U36</f>
        <v>0</v>
      </c>
      <c r="AU36">
        <f>INDEX('EUROSTAT EB TJ GWh'!$J$6:$CC$146,MATCH($V36,'EUROSTAT EB TJ GWh'!$I$6:$I$146,0),MATCH(AU$7,'EUROSTAT EB TJ GWh'!$J$5:$CC$5,0))*$W36+INDEX('EUROSTAT EB TJ GWh'!$J$6:$CC$146,MATCH($T36,'EUROSTAT EB TJ GWh'!$I$6:$I$146,0),MATCH(AU$7,'EUROSTAT EB TJ GWh'!$J$5:$CC$5,0))*$U36</f>
        <v>0</v>
      </c>
      <c r="AV36">
        <f>INDEX('EUROSTAT EB TJ GWh'!$J$6:$CC$146,MATCH($V36,'EUROSTAT EB TJ GWh'!$I$6:$I$146,0),MATCH(AV$7,'EUROSTAT EB TJ GWh'!$J$5:$CC$5,0))*$W36+INDEX('EUROSTAT EB TJ GWh'!$J$6:$CC$146,MATCH($T36,'EUROSTAT EB TJ GWh'!$I$6:$I$146,0),MATCH(AV$7,'EUROSTAT EB TJ GWh'!$J$5:$CC$5,0))*$U36</f>
        <v>0</v>
      </c>
      <c r="AW36">
        <f>INDEX('EUROSTAT EB TJ GWh'!$J$6:$CC$146,MATCH($V36,'EUROSTAT EB TJ GWh'!$I$6:$I$146,0),MATCH(AW$7,'EUROSTAT EB TJ GWh'!$J$5:$CC$5,0))*$W36+INDEX('EUROSTAT EB TJ GWh'!$J$6:$CC$146,MATCH($T36,'EUROSTAT EB TJ GWh'!$I$6:$I$146,0),MATCH(AW$7,'EUROSTAT EB TJ GWh'!$J$5:$CC$5,0))*$U36</f>
        <v>0</v>
      </c>
      <c r="AX36">
        <f>INDEX('EUROSTAT EB TJ GWh'!$J$6:$CC$146,MATCH($V36,'EUROSTAT EB TJ GWh'!$I$6:$I$146,0),MATCH(AX$7,'EUROSTAT EB TJ GWh'!$J$5:$CC$5,0))*$W36+INDEX('EUROSTAT EB TJ GWh'!$J$6:$CC$146,MATCH($T36,'EUROSTAT EB TJ GWh'!$I$6:$I$146,0),MATCH(AX$7,'EUROSTAT EB TJ GWh'!$J$5:$CC$5,0))*$U36</f>
        <v>0</v>
      </c>
      <c r="AY36">
        <f>INDEX('EUROSTAT EB TJ GWh'!$J$6:$CC$146,MATCH($V36,'EUROSTAT EB TJ GWh'!$I$6:$I$146,0),MATCH(AY$7,'EUROSTAT EB TJ GWh'!$J$5:$CC$5,0))*$W36+INDEX('EUROSTAT EB TJ GWh'!$J$6:$CC$146,MATCH($T36,'EUROSTAT EB TJ GWh'!$I$6:$I$146,0),MATCH(AY$7,'EUROSTAT EB TJ GWh'!$J$5:$CC$5,0))*$U36</f>
        <v>0</v>
      </c>
      <c r="AZ36">
        <f>INDEX('EUROSTAT EB TJ GWh'!$J$6:$CC$146,MATCH($V36,'EUROSTAT EB TJ GWh'!$I$6:$I$146,0),MATCH(AZ$7,'EUROSTAT EB TJ GWh'!$J$5:$CC$5,0))*$W36+INDEX('EUROSTAT EB TJ GWh'!$J$6:$CC$146,MATCH($T36,'EUROSTAT EB TJ GWh'!$I$6:$I$146,0),MATCH(AZ$7,'EUROSTAT EB TJ GWh'!$J$5:$CC$5,0))*$U36</f>
        <v>0</v>
      </c>
      <c r="BA36">
        <f>INDEX('EUROSTAT EB TJ GWh'!$J$6:$CC$146,MATCH($V36,'EUROSTAT EB TJ GWh'!$I$6:$I$146,0),MATCH(BA$7,'EUROSTAT EB TJ GWh'!$J$5:$CC$5,0))*$W36+INDEX('EUROSTAT EB TJ GWh'!$J$6:$CC$146,MATCH($T36,'EUROSTAT EB TJ GWh'!$I$6:$I$146,0),MATCH(BA$7,'EUROSTAT EB TJ GWh'!$J$5:$CC$5,0))*$U36</f>
        <v>0</v>
      </c>
      <c r="BB36">
        <f>INDEX('EUROSTAT EB TJ GWh'!$J$6:$CC$146,MATCH($V36,'EUROSTAT EB TJ GWh'!$I$6:$I$146,0),MATCH(BB$7,'EUROSTAT EB TJ GWh'!$J$5:$CC$5,0))*$W36+INDEX('EUROSTAT EB TJ GWh'!$J$6:$CC$146,MATCH($T36,'EUROSTAT EB TJ GWh'!$I$6:$I$146,0),MATCH(BB$7,'EUROSTAT EB TJ GWh'!$J$5:$CC$5,0))*$U36</f>
        <v>0</v>
      </c>
      <c r="BC36">
        <f>INDEX('EUROSTAT EB TJ GWh'!$J$6:$CC$146,MATCH($V36,'EUROSTAT EB TJ GWh'!$I$6:$I$146,0),MATCH(BC$7,'EUROSTAT EB TJ GWh'!$J$5:$CC$5,0))*$W36+INDEX('EUROSTAT EB TJ GWh'!$J$6:$CC$146,MATCH($T36,'EUROSTAT EB TJ GWh'!$I$6:$I$146,0),MATCH(BC$7,'EUROSTAT EB TJ GWh'!$J$5:$CC$5,0))*$U36</f>
        <v>0</v>
      </c>
      <c r="BD36">
        <f>INDEX('EUROSTAT EB TJ GWh'!$J$6:$CC$146,MATCH($V36,'EUROSTAT EB TJ GWh'!$I$6:$I$146,0),MATCH(BD$7,'EUROSTAT EB TJ GWh'!$J$5:$CC$5,0))*$W36+INDEX('EUROSTAT EB TJ GWh'!$J$6:$CC$146,MATCH($T36,'EUROSTAT EB TJ GWh'!$I$6:$I$146,0),MATCH(BD$7,'EUROSTAT EB TJ GWh'!$J$5:$CC$5,0))*$U36</f>
        <v>0</v>
      </c>
      <c r="BE36">
        <f>INDEX('EUROSTAT EB TJ GWh'!$J$6:$CC$146,MATCH($V36,'EUROSTAT EB TJ GWh'!$I$6:$I$146,0),MATCH(BE$7,'EUROSTAT EB TJ GWh'!$J$5:$CC$5,0))*$W36+INDEX('EUROSTAT EB TJ GWh'!$J$6:$CC$146,MATCH($T36,'EUROSTAT EB TJ GWh'!$I$6:$I$146,0),MATCH(BE$7,'EUROSTAT EB TJ GWh'!$J$5:$CC$5,0))*$U36</f>
        <v>0</v>
      </c>
      <c r="BF36">
        <f>INDEX('EUROSTAT EB TJ GWh'!$J$6:$CC$146,MATCH($V36,'EUROSTAT EB TJ GWh'!$I$6:$I$146,0),MATCH(BF$7,'EUROSTAT EB TJ GWh'!$J$5:$CC$5,0))*$W36+INDEX('EUROSTAT EB TJ GWh'!$J$6:$CC$146,MATCH($T36,'EUROSTAT EB TJ GWh'!$I$6:$I$146,0),MATCH(BF$7,'EUROSTAT EB TJ GWh'!$J$5:$CC$5,0))*$U36</f>
        <v>0</v>
      </c>
      <c r="BG36">
        <f>INDEX('EUROSTAT EB TJ GWh'!$J$6:$CC$146,MATCH($V36,'EUROSTAT EB TJ GWh'!$I$6:$I$146,0),MATCH(BG$7,'EUROSTAT EB TJ GWh'!$J$5:$CC$5,0))*$W36+INDEX('EUROSTAT EB TJ GWh'!$J$6:$CC$146,MATCH($T36,'EUROSTAT EB TJ GWh'!$I$6:$I$146,0),MATCH(BG$7,'EUROSTAT EB TJ GWh'!$J$5:$CC$5,0))*$U36</f>
        <v>0</v>
      </c>
      <c r="BH36">
        <f>INDEX('EUROSTAT EB TJ GWh'!$J$6:$CC$146,MATCH($V36,'EUROSTAT EB TJ GWh'!$I$6:$I$146,0),MATCH(BH$7,'EUROSTAT EB TJ GWh'!$J$5:$CC$5,0))*$W36+INDEX('EUROSTAT EB TJ GWh'!$J$6:$CC$146,MATCH($T36,'EUROSTAT EB TJ GWh'!$I$6:$I$146,0),MATCH(BH$7,'EUROSTAT EB TJ GWh'!$J$5:$CC$5,0))*$U36</f>
        <v>0</v>
      </c>
      <c r="BI36">
        <f>INDEX('EUROSTAT EB TJ GWh'!$J$6:$CC$146,MATCH($V36,'EUROSTAT EB TJ GWh'!$I$6:$I$146,0),MATCH(BI$7,'EUROSTAT EB TJ GWh'!$J$5:$CC$5,0))*$W36+INDEX('EUROSTAT EB TJ GWh'!$J$6:$CC$146,MATCH($T36,'EUROSTAT EB TJ GWh'!$I$6:$I$146,0),MATCH(BI$7,'EUROSTAT EB TJ GWh'!$J$5:$CC$5,0))*$U36</f>
        <v>0</v>
      </c>
      <c r="BJ36">
        <f>INDEX('EUROSTAT EB TJ GWh'!$J$6:$CC$146,MATCH($V36,'EUROSTAT EB TJ GWh'!$I$6:$I$146,0),MATCH(BJ$7,'EUROSTAT EB TJ GWh'!$J$5:$CC$5,0))*$W36+INDEX('EUROSTAT EB TJ GWh'!$J$6:$CC$146,MATCH($T36,'EUROSTAT EB TJ GWh'!$I$6:$I$146,0),MATCH(BJ$7,'EUROSTAT EB TJ GWh'!$J$5:$CC$5,0))*$U36</f>
        <v>0</v>
      </c>
      <c r="BK36">
        <f>INDEX('EUROSTAT EB TJ GWh'!$J$6:$CC$146,MATCH($V36,'EUROSTAT EB TJ GWh'!$I$6:$I$146,0),MATCH(BK$7,'EUROSTAT EB TJ GWh'!$J$5:$CC$5,0))*$W36+INDEX('EUROSTAT EB TJ GWh'!$J$6:$CC$146,MATCH($T36,'EUROSTAT EB TJ GWh'!$I$6:$I$146,0),MATCH(BK$7,'EUROSTAT EB TJ GWh'!$J$5:$CC$5,0))*$U36</f>
        <v>0</v>
      </c>
      <c r="BL36">
        <f>INDEX('EUROSTAT EB TJ GWh'!$J$6:$CC$146,MATCH($V36,'EUROSTAT EB TJ GWh'!$I$6:$I$146,0),MATCH(BL$7,'EUROSTAT EB TJ GWh'!$J$5:$CC$5,0))*$W36+INDEX('EUROSTAT EB TJ GWh'!$J$6:$CC$146,MATCH($T36,'EUROSTAT EB TJ GWh'!$I$6:$I$146,0),MATCH(BL$7,'EUROSTAT EB TJ GWh'!$J$5:$CC$5,0))*$U36</f>
        <v>0</v>
      </c>
      <c r="BM36">
        <f>INDEX('EUROSTAT EB TJ GWh'!$J$6:$CC$146,MATCH($V36,'EUROSTAT EB TJ GWh'!$I$6:$I$146,0),MATCH(BM$7,'EUROSTAT EB TJ GWh'!$J$5:$CC$5,0))*$W36+INDEX('EUROSTAT EB TJ GWh'!$J$6:$CC$146,MATCH($T36,'EUROSTAT EB TJ GWh'!$I$6:$I$146,0),MATCH(BM$7,'EUROSTAT EB TJ GWh'!$J$5:$CC$5,0))*$U36</f>
        <v>0</v>
      </c>
      <c r="BN36">
        <f>INDEX('EUROSTAT EB TJ GWh'!$J$6:$CC$146,MATCH($V36,'EUROSTAT EB TJ GWh'!$I$6:$I$146,0),MATCH(BN$7,'EUROSTAT EB TJ GWh'!$J$5:$CC$5,0))*$W36+INDEX('EUROSTAT EB TJ GWh'!$J$6:$CC$146,MATCH($T36,'EUROSTAT EB TJ GWh'!$I$6:$I$146,0),MATCH(BN$7,'EUROSTAT EB TJ GWh'!$J$5:$CC$5,0))*$U36</f>
        <v>0</v>
      </c>
      <c r="BO36">
        <f>INDEX('EUROSTAT EB TJ GWh'!$J$6:$CC$146,MATCH($V36,'EUROSTAT EB TJ GWh'!$I$6:$I$146,0),MATCH(BO$7,'EUROSTAT EB TJ GWh'!$J$5:$CC$5,0))*$W36+INDEX('EUROSTAT EB TJ GWh'!$J$6:$CC$146,MATCH($T36,'EUROSTAT EB TJ GWh'!$I$6:$I$146,0),MATCH(BO$7,'EUROSTAT EB TJ GWh'!$J$5:$CC$5,0))*$U36</f>
        <v>0</v>
      </c>
      <c r="BP36">
        <f>INDEX('EUROSTAT EB TJ GWh'!$J$6:$CC$146,MATCH($V36,'EUROSTAT EB TJ GWh'!$I$6:$I$146,0),MATCH(BP$7,'EUROSTAT EB TJ GWh'!$J$5:$CC$5,0))*$W36+INDEX('EUROSTAT EB TJ GWh'!$J$6:$CC$146,MATCH($T36,'EUROSTAT EB TJ GWh'!$I$6:$I$146,0),MATCH(BP$7,'EUROSTAT EB TJ GWh'!$J$5:$CC$5,0))*$U36</f>
        <v>0</v>
      </c>
      <c r="BQ36">
        <f>INDEX('EUROSTAT EB TJ GWh'!$J$6:$CC$146,MATCH($V36,'EUROSTAT EB TJ GWh'!$I$6:$I$146,0),MATCH(BQ$7,'EUROSTAT EB TJ GWh'!$J$5:$CC$5,0))*$W36+INDEX('EUROSTAT EB TJ GWh'!$J$6:$CC$146,MATCH($T36,'EUROSTAT EB TJ GWh'!$I$6:$I$146,0),MATCH(BQ$7,'EUROSTAT EB TJ GWh'!$J$5:$CC$5,0))*$U36</f>
        <v>0</v>
      </c>
      <c r="BR36">
        <f>INDEX('EUROSTAT EB TJ GWh'!$J$6:$CC$146,MATCH($V36,'EUROSTAT EB TJ GWh'!$I$6:$I$146,0),MATCH(BR$7,'EUROSTAT EB TJ GWh'!$J$5:$CC$5,0))*$W36+INDEX('EUROSTAT EB TJ GWh'!$J$6:$CC$146,MATCH($T36,'EUROSTAT EB TJ GWh'!$I$6:$I$146,0),MATCH(BR$7,'EUROSTAT EB TJ GWh'!$J$5:$CC$5,0))*$U36</f>
        <v>0</v>
      </c>
      <c r="BS36">
        <f>INDEX('EUROSTAT EB TJ GWh'!$J$6:$CC$146,MATCH($V36,'EUROSTAT EB TJ GWh'!$I$6:$I$146,0),MATCH(BS$7,'EUROSTAT EB TJ GWh'!$J$5:$CC$5,0))*$W36+INDEX('EUROSTAT EB TJ GWh'!$J$6:$CC$146,MATCH($T36,'EUROSTAT EB TJ GWh'!$I$6:$I$146,0),MATCH(BS$7,'EUROSTAT EB TJ GWh'!$J$5:$CC$5,0))*$U36+INDEX('EUROSTAT EB TJ GWh'!$J$6:$CC$146,MATCH($V36,'EUROSTAT EB TJ GWh'!$I$6:$I$146,0),MATCH(BS$6,'EUROSTAT EB TJ GWh'!$J$5:$CC$5,0))*$W36+INDEX('EUROSTAT EB TJ GWh'!$J$6:$CC$146,MATCH($T36,'EUROSTAT EB TJ GWh'!$I$6:$I$146,0),MATCH(BS$6,'EUROSTAT EB TJ GWh'!$J$5:$CC$5,0))*$U36</f>
        <v>0</v>
      </c>
      <c r="BT36">
        <f>INDEX('EUROSTAT EB TJ GWh'!$J$6:$CC$146,MATCH($V36,'EUROSTAT EB TJ GWh'!$I$6:$I$146,0),MATCH(BT$7,'EUROSTAT EB TJ GWh'!$J$5:$CC$5,0))*$W36+INDEX('EUROSTAT EB TJ GWh'!$J$6:$CC$146,MATCH($T36,'EUROSTAT EB TJ GWh'!$I$6:$I$146,0),MATCH(BT$7,'EUROSTAT EB TJ GWh'!$J$5:$CC$5,0))*$U36+INDEX('EUROSTAT EB TJ GWh'!$J$6:$CC$146,MATCH($V36,'EUROSTAT EB TJ GWh'!$I$6:$I$146,0),MATCH(BT$6,'EUROSTAT EB TJ GWh'!$J$5:$CC$5,0))*$W36+INDEX('EUROSTAT EB TJ GWh'!$J$6:$CC$146,MATCH($T36,'EUROSTAT EB TJ GWh'!$I$6:$I$146,0),MATCH(BT$6,'EUROSTAT EB TJ GWh'!$J$5:$CC$5,0))*$U36</f>
        <v>0</v>
      </c>
      <c r="BU36">
        <f>INDEX('EUROSTAT EB TJ GWh'!$J$6:$CC$146,MATCH($V36,'EUROSTAT EB TJ GWh'!$I$6:$I$146,0),MATCH(BU$7,'EUROSTAT EB TJ GWh'!$J$5:$CC$5,0))*$W36+INDEX('EUROSTAT EB TJ GWh'!$J$6:$CC$146,MATCH($T36,'EUROSTAT EB TJ GWh'!$I$6:$I$146,0),MATCH(BU$7,'EUROSTAT EB TJ GWh'!$J$5:$CC$5,0))*$U36</f>
        <v>0</v>
      </c>
      <c r="BV36">
        <v>0</v>
      </c>
      <c r="BW36">
        <f>INDEX('EUROSTAT EB TJ GWh'!$J$6:$CC$146,MATCH($V36,'EUROSTAT EB TJ GWh'!$I$6:$I$146,0),MATCH(BW$7,'EUROSTAT EB TJ GWh'!$J$5:$CC$5,0))*$W36+INDEX('EUROSTAT EB TJ GWh'!$J$6:$CC$146,MATCH($T36,'EUROSTAT EB TJ GWh'!$I$6:$I$146,0),MATCH(BW$7,'EUROSTAT EB TJ GWh'!$J$5:$CC$5,0))*$U36</f>
        <v>0</v>
      </c>
      <c r="BX36">
        <v>0</v>
      </c>
      <c r="BY36">
        <v>0</v>
      </c>
      <c r="BZ36">
        <f>INDEX('EUROSTAT EB TJ GWh'!$J$6:$CC$146,MATCH($V36,'EUROSTAT EB TJ GWh'!$I$6:$I$146,0),MATCH(BZ$7,'EUROSTAT EB TJ GWh'!$J$5:$CC$5,0))*$W36+INDEX('EUROSTAT EB TJ GWh'!$J$6:$CC$146,MATCH($T36,'EUROSTAT EB TJ GWh'!$I$6:$I$146,0),MATCH(BZ$7,'EUROSTAT EB TJ GWh'!$J$5:$CC$5,0))*$U36</f>
        <v>0</v>
      </c>
      <c r="CA36">
        <f>INDEX('EUROSTAT EB TJ GWh'!$J$6:$CC$146,MATCH($V36,'EUROSTAT EB TJ GWh'!$I$6:$I$146,0),MATCH(CA$7,'EUROSTAT EB TJ GWh'!$J$5:$CC$5,0))*$W36+INDEX('EUROSTAT EB TJ GWh'!$J$6:$CC$146,MATCH($T36,'EUROSTAT EB TJ GWh'!$I$6:$I$146,0),MATCH(CA$7,'EUROSTAT EB TJ GWh'!$J$5:$CC$5,0))*$U36</f>
        <v>0</v>
      </c>
      <c r="CB36">
        <f>INDEX('EUROSTAT EB TJ GWh'!$J$6:$CC$146,MATCH($V36,'EUROSTAT EB TJ GWh'!$I$6:$I$146,0),MATCH(CB$7,'EUROSTAT EB TJ GWh'!$J$5:$CC$5,0))*$W36+INDEX('EUROSTAT EB TJ GWh'!$J$6:$CC$146,MATCH($T36,'EUROSTAT EB TJ GWh'!$I$6:$I$146,0),MATCH(CB$7,'EUROSTAT EB TJ GWh'!$J$5:$CC$5,0))*$U36</f>
        <v>0</v>
      </c>
      <c r="CC36">
        <f>INDEX('EUROSTAT EB TJ GWh'!$J$6:$CC$146,MATCH($V36,'EUROSTAT EB TJ GWh'!$I$6:$I$146,0),MATCH(CC$7,'EUROSTAT EB TJ GWh'!$J$5:$CC$5,0))*$W36+INDEX('EUROSTAT EB TJ GWh'!$J$6:$CC$146,MATCH($T36,'EUROSTAT EB TJ GWh'!$I$6:$I$146,0),MATCH(CC$7,'EUROSTAT EB TJ GWh'!$J$5:$CC$5,0))*$U36</f>
        <v>0</v>
      </c>
      <c r="CD36">
        <f>INDEX('EUROSTAT EB TJ GWh'!$J$6:$CC$146,MATCH($V36,'EUROSTAT EB TJ GWh'!$I$6:$I$146,0),MATCH(CD$7,'EUROSTAT EB TJ GWh'!$J$5:$CC$5,0))*$W36+INDEX('EUROSTAT EB TJ GWh'!$J$6:$CC$146,MATCH($T36,'EUROSTAT EB TJ GWh'!$I$6:$I$146,0),MATCH(CD$7,'EUROSTAT EB TJ GWh'!$J$5:$CC$5,0))*$U36</f>
        <v>0</v>
      </c>
      <c r="CE36">
        <f>INDEX('EUROSTAT EB TJ GWh'!$J$6:$CC$146,MATCH($V36,'EUROSTAT EB TJ GWh'!$I$6:$I$146,0),MATCH(CE$7,'EUROSTAT EB TJ GWh'!$J$5:$CC$5,0))*$W36+INDEX('EUROSTAT EB TJ GWh'!$J$6:$CC$146,MATCH($T36,'EUROSTAT EB TJ GWh'!$I$6:$I$146,0),MATCH(CE$7,'EUROSTAT EB TJ GWh'!$J$5:$CC$5,0))*$U36</f>
        <v>0</v>
      </c>
      <c r="CF36">
        <f>INDEX('EUROSTAT EB TJ GWh'!$J$6:$CC$146,MATCH($V36,'EUROSTAT EB TJ GWh'!$I$6:$I$146,0),MATCH(CF$7,'EUROSTAT EB TJ GWh'!$J$5:$CC$5,0))*$W36+INDEX('EUROSTAT EB TJ GWh'!$J$6:$CC$146,MATCH($T36,'EUROSTAT EB TJ GWh'!$I$6:$I$146,0),MATCH(CF$7,'EUROSTAT EB TJ GWh'!$J$5:$CC$5,0))*$U36</f>
        <v>0</v>
      </c>
      <c r="CG36">
        <v>0</v>
      </c>
      <c r="CH36">
        <f>INDEX('EUROSTAT EB TJ GWh'!$J$6:$CC$146,MATCH($V36,'EUROSTAT EB TJ GWh'!$I$6:$I$146,0),MATCH(CH$7,'EUROSTAT EB TJ GWh'!$J$5:$CC$5,0))*$W36+INDEX('EUROSTAT EB TJ GWh'!$J$6:$CC$146,MATCH($T36,'EUROSTAT EB TJ GWh'!$I$6:$I$146,0),MATCH(CH$7,'EUROSTAT EB TJ GWh'!$J$5:$CC$5,0))*$U36</f>
        <v>0</v>
      </c>
      <c r="CI36">
        <f>INDEX('EUROSTAT EB TJ GWh'!$J$6:$CC$146,MATCH($V36,'EUROSTAT EB TJ GWh'!$I$6:$I$146,0),MATCH(CI$7,'EUROSTAT EB TJ GWh'!$J$5:$CC$5,0))*$W36+INDEX('EUROSTAT EB TJ GWh'!$J$6:$CC$146,MATCH($T36,'EUROSTAT EB TJ GWh'!$I$6:$I$146,0),MATCH(CI$7,'EUROSTAT EB TJ GWh'!$J$5:$CC$5,0))*$U36</f>
        <v>0</v>
      </c>
      <c r="CJ36">
        <f>INDEX('EUROSTAT EB TJ GWh'!$J$6:$CC$146,MATCH($V36,'EUROSTAT EB TJ GWh'!$I$6:$I$146,0),MATCH(CJ$7,'EUROSTAT EB TJ GWh'!$J$5:$CC$5,0))*$W36+INDEX('EUROSTAT EB TJ GWh'!$J$6:$CC$146,MATCH($T36,'EUROSTAT EB TJ GWh'!$I$6:$I$146,0),MATCH(CJ$7,'EUROSTAT EB TJ GWh'!$J$5:$CC$5,0))*$U36</f>
        <v>0</v>
      </c>
      <c r="CK36">
        <f t="shared" si="0"/>
        <v>0</v>
      </c>
      <c r="CL36" s="316" t="s">
        <v>493</v>
      </c>
      <c r="CM36" s="364">
        <f t="shared" si="1"/>
        <v>0</v>
      </c>
      <c r="CN36" s="293">
        <f>INDEX('EUROSTAT EB TJ GWh'!$J$6:$CC$146,MATCH($V36,'EUROSTAT EB TJ GWh'!$I$6:$I$146,0),MATCH(CN$7,'EUROSTAT EB TJ GWh'!$J$5:$CC$5,0))*$W36+INDEX('EUROSTAT EB TJ GWh'!$J$6:$CC$146,MATCH($T36,'EUROSTAT EB TJ GWh'!$I$6:$I$146,0),MATCH(CN$7,'EUROSTAT EB TJ GWh'!$J$5:$CC$5,0))*$U36</f>
        <v>0</v>
      </c>
      <c r="CO36" s="293">
        <f t="shared" si="2"/>
        <v>0</v>
      </c>
    </row>
    <row r="37" spans="1:93" x14ac:dyDescent="0.2">
      <c r="A37" t="s">
        <v>296</v>
      </c>
      <c r="B37" s="321"/>
      <c r="C37" s="321" t="s">
        <v>493</v>
      </c>
      <c r="D37" s="338"/>
      <c r="E37" s="345"/>
      <c r="F37" s="338"/>
      <c r="G37" s="345"/>
      <c r="H37" s="338"/>
      <c r="I37" s="345"/>
      <c r="J37" s="338"/>
      <c r="K37" s="345"/>
      <c r="L37" s="338"/>
      <c r="M37" s="345"/>
      <c r="N37" s="338"/>
      <c r="O37" s="345"/>
      <c r="P37" s="338"/>
      <c r="Q37" s="345"/>
      <c r="R37" s="338"/>
      <c r="S37" s="345"/>
      <c r="T37" s="342" t="s">
        <v>524</v>
      </c>
      <c r="U37" s="340">
        <v>-1</v>
      </c>
      <c r="V37" s="342" t="s">
        <v>553</v>
      </c>
      <c r="W37" s="340">
        <v>1</v>
      </c>
      <c r="X37" s="316" t="s">
        <v>493</v>
      </c>
      <c r="Y37" t="s">
        <v>619</v>
      </c>
      <c r="Z37" t="s">
        <v>619</v>
      </c>
      <c r="AA37">
        <f>INDEX('EUROSTAT EB TJ GWh'!$J$6:$CC$146,MATCH($V37,'EUROSTAT EB TJ GWh'!$I$6:$I$146,0),MATCH(AA$7,'EUROSTAT EB TJ GWh'!$J$5:$CC$5,0))*$W37+INDEX('EUROSTAT EB TJ GWh'!$J$6:$CC$146,MATCH($T37,'EUROSTAT EB TJ GWh'!$I$6:$I$146,0),MATCH(AA$7,'EUROSTAT EB TJ GWh'!$J$5:$CC$5,0))*$U37</f>
        <v>0</v>
      </c>
      <c r="AB37">
        <f>INDEX('EUROSTAT EB TJ GWh'!$J$6:$CC$146,MATCH($V37,'EUROSTAT EB TJ GWh'!$I$6:$I$146,0),MATCH(AB$7,'EUROSTAT EB TJ GWh'!$J$5:$CC$5,0))*$W37+INDEX('EUROSTAT EB TJ GWh'!$J$6:$CC$146,MATCH($T37,'EUROSTAT EB TJ GWh'!$I$6:$I$146,0),MATCH(AB$7,'EUROSTAT EB TJ GWh'!$J$5:$CC$5,0))*$U37</f>
        <v>0</v>
      </c>
      <c r="AC37">
        <f>INDEX('EUROSTAT EB TJ GWh'!$J$6:$CC$146,MATCH($V37,'EUROSTAT EB TJ GWh'!$I$6:$I$146,0),MATCH(AC$7,'EUROSTAT EB TJ GWh'!$J$5:$CC$5,0))*$W37+INDEX('EUROSTAT EB TJ GWh'!$J$6:$CC$146,MATCH($T37,'EUROSTAT EB TJ GWh'!$I$6:$I$146,0),MATCH(AC$7,'EUROSTAT EB TJ GWh'!$J$5:$CC$5,0))*$U37</f>
        <v>0</v>
      </c>
      <c r="AD37">
        <f>INDEX('EUROSTAT EB TJ GWh'!$J$6:$CC$146,MATCH($V37,'EUROSTAT EB TJ GWh'!$I$6:$I$146,0),MATCH(AD$7,'EUROSTAT EB TJ GWh'!$J$5:$CC$5,0))*$W37+INDEX('EUROSTAT EB TJ GWh'!$J$6:$CC$146,MATCH($T37,'EUROSTAT EB TJ GWh'!$I$6:$I$146,0),MATCH(AD$7,'EUROSTAT EB TJ GWh'!$J$5:$CC$5,0))*$U37</f>
        <v>0</v>
      </c>
      <c r="AE37">
        <f>INDEX('EUROSTAT EB TJ GWh'!$J$6:$CC$146,MATCH($V37,'EUROSTAT EB TJ GWh'!$I$6:$I$146,0),MATCH(AE$7,'EUROSTAT EB TJ GWh'!$J$5:$CC$5,0))*$W37+INDEX('EUROSTAT EB TJ GWh'!$J$6:$CC$146,MATCH($T37,'EUROSTAT EB TJ GWh'!$I$6:$I$146,0),MATCH(AE$7,'EUROSTAT EB TJ GWh'!$J$5:$CC$5,0))*$U37</f>
        <v>0</v>
      </c>
      <c r="AF37">
        <f>INDEX('EUROSTAT EB TJ GWh'!$J$6:$CC$146,MATCH($V37,'EUROSTAT EB TJ GWh'!$I$6:$I$146,0),MATCH(AF$7,'EUROSTAT EB TJ GWh'!$J$5:$CC$5,0))*$W37+INDEX('EUROSTAT EB TJ GWh'!$J$6:$CC$146,MATCH($T37,'EUROSTAT EB TJ GWh'!$I$6:$I$146,0),MATCH(AF$7,'EUROSTAT EB TJ GWh'!$J$5:$CC$5,0))*$U37</f>
        <v>0</v>
      </c>
      <c r="AG37">
        <f>INDEX('EUROSTAT EB TJ GWh'!$J$6:$CC$146,MATCH($V37,'EUROSTAT EB TJ GWh'!$I$6:$I$146,0),MATCH(AG$7,'EUROSTAT EB TJ GWh'!$J$5:$CC$5,0))*$W37+INDEX('EUROSTAT EB TJ GWh'!$J$6:$CC$146,MATCH($T37,'EUROSTAT EB TJ GWh'!$I$6:$I$146,0),MATCH(AG$7,'EUROSTAT EB TJ GWh'!$J$5:$CC$5,0))*$U37</f>
        <v>0</v>
      </c>
      <c r="AH37">
        <f>INDEX('EUROSTAT EB TJ GWh'!$J$6:$CC$146,MATCH($V37,'EUROSTAT EB TJ GWh'!$I$6:$I$146,0),MATCH(AH$7,'EUROSTAT EB TJ GWh'!$J$5:$CC$5,0))*$W37+INDEX('EUROSTAT EB TJ GWh'!$J$6:$CC$146,MATCH($T37,'EUROSTAT EB TJ GWh'!$I$6:$I$146,0),MATCH(AH$7,'EUROSTAT EB TJ GWh'!$J$5:$CC$5,0))*$U37</f>
        <v>0</v>
      </c>
      <c r="AI37">
        <f>INDEX('EUROSTAT EB TJ GWh'!$J$6:$CC$146,MATCH($V37,'EUROSTAT EB TJ GWh'!$I$6:$I$146,0),MATCH(AI$7,'EUROSTAT EB TJ GWh'!$J$5:$CC$5,0))*$W37+INDEX('EUROSTAT EB TJ GWh'!$J$6:$CC$146,MATCH($T37,'EUROSTAT EB TJ GWh'!$I$6:$I$146,0),MATCH(AI$7,'EUROSTAT EB TJ GWh'!$J$5:$CC$5,0))*$U37</f>
        <v>0</v>
      </c>
      <c r="AJ37">
        <f>INDEX('EUROSTAT EB TJ GWh'!$J$6:$CC$146,MATCH($V37,'EUROSTAT EB TJ GWh'!$I$6:$I$146,0),MATCH(AJ$7,'EUROSTAT EB TJ GWh'!$J$5:$CC$5,0))*$W37+INDEX('EUROSTAT EB TJ GWh'!$J$6:$CC$146,MATCH($T37,'EUROSTAT EB TJ GWh'!$I$6:$I$146,0),MATCH(AJ$7,'EUROSTAT EB TJ GWh'!$J$5:$CC$5,0))*$U37</f>
        <v>0</v>
      </c>
      <c r="AK37">
        <f>INDEX('EUROSTAT EB TJ GWh'!$J$6:$CC$146,MATCH($V37,'EUROSTAT EB TJ GWh'!$I$6:$I$146,0),MATCH(AK$7,'EUROSTAT EB TJ GWh'!$J$5:$CC$5,0))*$W37+INDEX('EUROSTAT EB TJ GWh'!$J$6:$CC$146,MATCH($T37,'EUROSTAT EB TJ GWh'!$I$6:$I$146,0),MATCH(AK$7,'EUROSTAT EB TJ GWh'!$J$5:$CC$5,0))*$U37</f>
        <v>0</v>
      </c>
      <c r="AL37">
        <f>INDEX('EUROSTAT EB TJ GWh'!$J$6:$CC$146,MATCH($V37,'EUROSTAT EB TJ GWh'!$I$6:$I$146,0),MATCH(AL$7,'EUROSTAT EB TJ GWh'!$J$5:$CC$5,0))*$W37+INDEX('EUROSTAT EB TJ GWh'!$J$6:$CC$146,MATCH($T37,'EUROSTAT EB TJ GWh'!$I$6:$I$146,0),MATCH(AL$7,'EUROSTAT EB TJ GWh'!$J$5:$CC$5,0))*$U37</f>
        <v>0</v>
      </c>
      <c r="AM37">
        <f>INDEX('EUROSTAT EB TJ GWh'!$J$6:$CC$146,MATCH($V37,'EUROSTAT EB TJ GWh'!$I$6:$I$146,0),MATCH(AM$7,'EUROSTAT EB TJ GWh'!$J$5:$CC$5,0))*$W37+INDEX('EUROSTAT EB TJ GWh'!$J$6:$CC$146,MATCH($T37,'EUROSTAT EB TJ GWh'!$I$6:$I$146,0),MATCH(AM$7,'EUROSTAT EB TJ GWh'!$J$5:$CC$5,0))*$U37</f>
        <v>0</v>
      </c>
      <c r="AN37">
        <f>INDEX('EUROSTAT EB TJ GWh'!$J$6:$CC$146,MATCH($V37,'EUROSTAT EB TJ GWh'!$I$6:$I$146,0),MATCH(AN$7,'EUROSTAT EB TJ GWh'!$J$5:$CC$5,0))*$W37+INDEX('EUROSTAT EB TJ GWh'!$J$6:$CC$146,MATCH($T37,'EUROSTAT EB TJ GWh'!$I$6:$I$146,0),MATCH(AN$7,'EUROSTAT EB TJ GWh'!$J$5:$CC$5,0))*$U37</f>
        <v>0</v>
      </c>
      <c r="AO37">
        <f>INDEX('EUROSTAT EB TJ GWh'!$J$6:$CC$146,MATCH($V37,'EUROSTAT EB TJ GWh'!$I$6:$I$146,0),MATCH(AO$7,'EUROSTAT EB TJ GWh'!$J$5:$CC$5,0))*$W37+INDEX('EUROSTAT EB TJ GWh'!$J$6:$CC$146,MATCH($T37,'EUROSTAT EB TJ GWh'!$I$6:$I$146,0),MATCH(AO$7,'EUROSTAT EB TJ GWh'!$J$5:$CC$5,0))*$U37</f>
        <v>0</v>
      </c>
      <c r="AP37">
        <f>INDEX('EUROSTAT EB TJ GWh'!$J$6:$CC$146,MATCH($V37,'EUROSTAT EB TJ GWh'!$I$6:$I$146,0),MATCH(AP$7,'EUROSTAT EB TJ GWh'!$J$5:$CC$5,0))*$W37+INDEX('EUROSTAT EB TJ GWh'!$J$6:$CC$146,MATCH($T37,'EUROSTAT EB TJ GWh'!$I$6:$I$146,0),MATCH(AP$7,'EUROSTAT EB TJ GWh'!$J$5:$CC$5,0))*$U37</f>
        <v>0</v>
      </c>
      <c r="AQ37" t="s">
        <v>619</v>
      </c>
      <c r="AR37">
        <f>INDEX('EUROSTAT EB TJ GWh'!$J$6:$CC$146,MATCH($V37,'EUROSTAT EB TJ GWh'!$I$6:$I$146,0),MATCH(AR$7,'EUROSTAT EB TJ GWh'!$J$5:$CC$5,0))*$W37+INDEX('EUROSTAT EB TJ GWh'!$J$6:$CC$146,MATCH($T37,'EUROSTAT EB TJ GWh'!$I$6:$I$146,0),MATCH(AR$7,'EUROSTAT EB TJ GWh'!$J$5:$CC$5,0))*$U37</f>
        <v>0</v>
      </c>
      <c r="AS37">
        <f>INDEX('EUROSTAT EB TJ GWh'!$J$6:$CC$146,MATCH($V37,'EUROSTAT EB TJ GWh'!$I$6:$I$146,0),MATCH(AS$7,'EUROSTAT EB TJ GWh'!$J$5:$CC$5,0))*$W37+INDEX('EUROSTAT EB TJ GWh'!$J$6:$CC$146,MATCH($T37,'EUROSTAT EB TJ GWh'!$I$6:$I$146,0),MATCH(AS$7,'EUROSTAT EB TJ GWh'!$J$5:$CC$5,0))*$U37</f>
        <v>0</v>
      </c>
      <c r="AT37">
        <f>INDEX('EUROSTAT EB TJ GWh'!$J$6:$CC$146,MATCH($V37,'EUROSTAT EB TJ GWh'!$I$6:$I$146,0),MATCH(AT$7,'EUROSTAT EB TJ GWh'!$J$5:$CC$5,0))*$W37+INDEX('EUROSTAT EB TJ GWh'!$J$6:$CC$146,MATCH($T37,'EUROSTAT EB TJ GWh'!$I$6:$I$146,0),MATCH(AT$7,'EUROSTAT EB TJ GWh'!$J$5:$CC$5,0))*$U37</f>
        <v>0</v>
      </c>
      <c r="AU37">
        <f>INDEX('EUROSTAT EB TJ GWh'!$J$6:$CC$146,MATCH($V37,'EUROSTAT EB TJ GWh'!$I$6:$I$146,0),MATCH(AU$7,'EUROSTAT EB TJ GWh'!$J$5:$CC$5,0))*$W37+INDEX('EUROSTAT EB TJ GWh'!$J$6:$CC$146,MATCH($T37,'EUROSTAT EB TJ GWh'!$I$6:$I$146,0),MATCH(AU$7,'EUROSTAT EB TJ GWh'!$J$5:$CC$5,0))*$U37</f>
        <v>0</v>
      </c>
      <c r="AV37">
        <f>INDEX('EUROSTAT EB TJ GWh'!$J$6:$CC$146,MATCH($V37,'EUROSTAT EB TJ GWh'!$I$6:$I$146,0),MATCH(AV$7,'EUROSTAT EB TJ GWh'!$J$5:$CC$5,0))*$W37+INDEX('EUROSTAT EB TJ GWh'!$J$6:$CC$146,MATCH($T37,'EUROSTAT EB TJ GWh'!$I$6:$I$146,0),MATCH(AV$7,'EUROSTAT EB TJ GWh'!$J$5:$CC$5,0))*$U37</f>
        <v>0</v>
      </c>
      <c r="AW37">
        <f>INDEX('EUROSTAT EB TJ GWh'!$J$6:$CC$146,MATCH($V37,'EUROSTAT EB TJ GWh'!$I$6:$I$146,0),MATCH(AW$7,'EUROSTAT EB TJ GWh'!$J$5:$CC$5,0))*$W37+INDEX('EUROSTAT EB TJ GWh'!$J$6:$CC$146,MATCH($T37,'EUROSTAT EB TJ GWh'!$I$6:$I$146,0),MATCH(AW$7,'EUROSTAT EB TJ GWh'!$J$5:$CC$5,0))*$U37</f>
        <v>0</v>
      </c>
      <c r="AX37">
        <f>INDEX('EUROSTAT EB TJ GWh'!$J$6:$CC$146,MATCH($V37,'EUROSTAT EB TJ GWh'!$I$6:$I$146,0),MATCH(AX$7,'EUROSTAT EB TJ GWh'!$J$5:$CC$5,0))*$W37+INDEX('EUROSTAT EB TJ GWh'!$J$6:$CC$146,MATCH($T37,'EUROSTAT EB TJ GWh'!$I$6:$I$146,0),MATCH(AX$7,'EUROSTAT EB TJ GWh'!$J$5:$CC$5,0))*$U37</f>
        <v>0</v>
      </c>
      <c r="AY37">
        <f>INDEX('EUROSTAT EB TJ GWh'!$J$6:$CC$146,MATCH($V37,'EUROSTAT EB TJ GWh'!$I$6:$I$146,0),MATCH(AY$7,'EUROSTAT EB TJ GWh'!$J$5:$CC$5,0))*$W37+INDEX('EUROSTAT EB TJ GWh'!$J$6:$CC$146,MATCH($T37,'EUROSTAT EB TJ GWh'!$I$6:$I$146,0),MATCH(AY$7,'EUROSTAT EB TJ GWh'!$J$5:$CC$5,0))*$U37</f>
        <v>0</v>
      </c>
      <c r="AZ37">
        <f>INDEX('EUROSTAT EB TJ GWh'!$J$6:$CC$146,MATCH($V37,'EUROSTAT EB TJ GWh'!$I$6:$I$146,0),MATCH(AZ$7,'EUROSTAT EB TJ GWh'!$J$5:$CC$5,0))*$W37+INDEX('EUROSTAT EB TJ GWh'!$J$6:$CC$146,MATCH($T37,'EUROSTAT EB TJ GWh'!$I$6:$I$146,0),MATCH(AZ$7,'EUROSTAT EB TJ GWh'!$J$5:$CC$5,0))*$U37</f>
        <v>0</v>
      </c>
      <c r="BA37">
        <f>INDEX('EUROSTAT EB TJ GWh'!$J$6:$CC$146,MATCH($V37,'EUROSTAT EB TJ GWh'!$I$6:$I$146,0),MATCH(BA$7,'EUROSTAT EB TJ GWh'!$J$5:$CC$5,0))*$W37+INDEX('EUROSTAT EB TJ GWh'!$J$6:$CC$146,MATCH($T37,'EUROSTAT EB TJ GWh'!$I$6:$I$146,0),MATCH(BA$7,'EUROSTAT EB TJ GWh'!$J$5:$CC$5,0))*$U37</f>
        <v>0</v>
      </c>
      <c r="BB37">
        <f>INDEX('EUROSTAT EB TJ GWh'!$J$6:$CC$146,MATCH($V37,'EUROSTAT EB TJ GWh'!$I$6:$I$146,0),MATCH(BB$7,'EUROSTAT EB TJ GWh'!$J$5:$CC$5,0))*$W37+INDEX('EUROSTAT EB TJ GWh'!$J$6:$CC$146,MATCH($T37,'EUROSTAT EB TJ GWh'!$I$6:$I$146,0),MATCH(BB$7,'EUROSTAT EB TJ GWh'!$J$5:$CC$5,0))*$U37</f>
        <v>0</v>
      </c>
      <c r="BC37">
        <f>INDEX('EUROSTAT EB TJ GWh'!$J$6:$CC$146,MATCH($V37,'EUROSTAT EB TJ GWh'!$I$6:$I$146,0),MATCH(BC$7,'EUROSTAT EB TJ GWh'!$J$5:$CC$5,0))*$W37+INDEX('EUROSTAT EB TJ GWh'!$J$6:$CC$146,MATCH($T37,'EUROSTAT EB TJ GWh'!$I$6:$I$146,0),MATCH(BC$7,'EUROSTAT EB TJ GWh'!$J$5:$CC$5,0))*$U37</f>
        <v>0</v>
      </c>
      <c r="BD37">
        <f>INDEX('EUROSTAT EB TJ GWh'!$J$6:$CC$146,MATCH($V37,'EUROSTAT EB TJ GWh'!$I$6:$I$146,0),MATCH(BD$7,'EUROSTAT EB TJ GWh'!$J$5:$CC$5,0))*$W37+INDEX('EUROSTAT EB TJ GWh'!$J$6:$CC$146,MATCH($T37,'EUROSTAT EB TJ GWh'!$I$6:$I$146,0),MATCH(BD$7,'EUROSTAT EB TJ GWh'!$J$5:$CC$5,0))*$U37</f>
        <v>0</v>
      </c>
      <c r="BE37">
        <f>INDEX('EUROSTAT EB TJ GWh'!$J$6:$CC$146,MATCH($V37,'EUROSTAT EB TJ GWh'!$I$6:$I$146,0),MATCH(BE$7,'EUROSTAT EB TJ GWh'!$J$5:$CC$5,0))*$W37+INDEX('EUROSTAT EB TJ GWh'!$J$6:$CC$146,MATCH($T37,'EUROSTAT EB TJ GWh'!$I$6:$I$146,0),MATCH(BE$7,'EUROSTAT EB TJ GWh'!$J$5:$CC$5,0))*$U37</f>
        <v>0</v>
      </c>
      <c r="BF37">
        <f>INDEX('EUROSTAT EB TJ GWh'!$J$6:$CC$146,MATCH($V37,'EUROSTAT EB TJ GWh'!$I$6:$I$146,0),MATCH(BF$7,'EUROSTAT EB TJ GWh'!$J$5:$CC$5,0))*$W37+INDEX('EUROSTAT EB TJ GWh'!$J$6:$CC$146,MATCH($T37,'EUROSTAT EB TJ GWh'!$I$6:$I$146,0),MATCH(BF$7,'EUROSTAT EB TJ GWh'!$J$5:$CC$5,0))*$U37</f>
        <v>0</v>
      </c>
      <c r="BG37">
        <f>INDEX('EUROSTAT EB TJ GWh'!$J$6:$CC$146,MATCH($V37,'EUROSTAT EB TJ GWh'!$I$6:$I$146,0),MATCH(BG$7,'EUROSTAT EB TJ GWh'!$J$5:$CC$5,0))*$W37+INDEX('EUROSTAT EB TJ GWh'!$J$6:$CC$146,MATCH($T37,'EUROSTAT EB TJ GWh'!$I$6:$I$146,0),MATCH(BG$7,'EUROSTAT EB TJ GWh'!$J$5:$CC$5,0))*$U37</f>
        <v>0</v>
      </c>
      <c r="BH37">
        <f>INDEX('EUROSTAT EB TJ GWh'!$J$6:$CC$146,MATCH($V37,'EUROSTAT EB TJ GWh'!$I$6:$I$146,0),MATCH(BH$7,'EUROSTAT EB TJ GWh'!$J$5:$CC$5,0))*$W37+INDEX('EUROSTAT EB TJ GWh'!$J$6:$CC$146,MATCH($T37,'EUROSTAT EB TJ GWh'!$I$6:$I$146,0),MATCH(BH$7,'EUROSTAT EB TJ GWh'!$J$5:$CC$5,0))*$U37</f>
        <v>0</v>
      </c>
      <c r="BI37">
        <f>INDEX('EUROSTAT EB TJ GWh'!$J$6:$CC$146,MATCH($V37,'EUROSTAT EB TJ GWh'!$I$6:$I$146,0),MATCH(BI$7,'EUROSTAT EB TJ GWh'!$J$5:$CC$5,0))*$W37+INDEX('EUROSTAT EB TJ GWh'!$J$6:$CC$146,MATCH($T37,'EUROSTAT EB TJ GWh'!$I$6:$I$146,0),MATCH(BI$7,'EUROSTAT EB TJ GWh'!$J$5:$CC$5,0))*$U37</f>
        <v>0</v>
      </c>
      <c r="BJ37">
        <f>INDEX('EUROSTAT EB TJ GWh'!$J$6:$CC$146,MATCH($V37,'EUROSTAT EB TJ GWh'!$I$6:$I$146,0),MATCH(BJ$7,'EUROSTAT EB TJ GWh'!$J$5:$CC$5,0))*$W37+INDEX('EUROSTAT EB TJ GWh'!$J$6:$CC$146,MATCH($T37,'EUROSTAT EB TJ GWh'!$I$6:$I$146,0),MATCH(BJ$7,'EUROSTAT EB TJ GWh'!$J$5:$CC$5,0))*$U37</f>
        <v>0</v>
      </c>
      <c r="BK37">
        <f>INDEX('EUROSTAT EB TJ GWh'!$J$6:$CC$146,MATCH($V37,'EUROSTAT EB TJ GWh'!$I$6:$I$146,0),MATCH(BK$7,'EUROSTAT EB TJ GWh'!$J$5:$CC$5,0))*$W37+INDEX('EUROSTAT EB TJ GWh'!$J$6:$CC$146,MATCH($T37,'EUROSTAT EB TJ GWh'!$I$6:$I$146,0),MATCH(BK$7,'EUROSTAT EB TJ GWh'!$J$5:$CC$5,0))*$U37</f>
        <v>0</v>
      </c>
      <c r="BL37">
        <f>INDEX('EUROSTAT EB TJ GWh'!$J$6:$CC$146,MATCH($V37,'EUROSTAT EB TJ GWh'!$I$6:$I$146,0),MATCH(BL$7,'EUROSTAT EB TJ GWh'!$J$5:$CC$5,0))*$W37+INDEX('EUROSTAT EB TJ GWh'!$J$6:$CC$146,MATCH($T37,'EUROSTAT EB TJ GWh'!$I$6:$I$146,0),MATCH(BL$7,'EUROSTAT EB TJ GWh'!$J$5:$CC$5,0))*$U37</f>
        <v>0</v>
      </c>
      <c r="BM37">
        <f>INDEX('EUROSTAT EB TJ GWh'!$J$6:$CC$146,MATCH($V37,'EUROSTAT EB TJ GWh'!$I$6:$I$146,0),MATCH(BM$7,'EUROSTAT EB TJ GWh'!$J$5:$CC$5,0))*$W37+INDEX('EUROSTAT EB TJ GWh'!$J$6:$CC$146,MATCH($T37,'EUROSTAT EB TJ GWh'!$I$6:$I$146,0),MATCH(BM$7,'EUROSTAT EB TJ GWh'!$J$5:$CC$5,0))*$U37</f>
        <v>0</v>
      </c>
      <c r="BN37">
        <f>INDEX('EUROSTAT EB TJ GWh'!$J$6:$CC$146,MATCH($V37,'EUROSTAT EB TJ GWh'!$I$6:$I$146,0),MATCH(BN$7,'EUROSTAT EB TJ GWh'!$J$5:$CC$5,0))*$W37+INDEX('EUROSTAT EB TJ GWh'!$J$6:$CC$146,MATCH($T37,'EUROSTAT EB TJ GWh'!$I$6:$I$146,0),MATCH(BN$7,'EUROSTAT EB TJ GWh'!$J$5:$CC$5,0))*$U37</f>
        <v>0</v>
      </c>
      <c r="BO37">
        <f>INDEX('EUROSTAT EB TJ GWh'!$J$6:$CC$146,MATCH($V37,'EUROSTAT EB TJ GWh'!$I$6:$I$146,0),MATCH(BO$7,'EUROSTAT EB TJ GWh'!$J$5:$CC$5,0))*$W37+INDEX('EUROSTAT EB TJ GWh'!$J$6:$CC$146,MATCH($T37,'EUROSTAT EB TJ GWh'!$I$6:$I$146,0),MATCH(BO$7,'EUROSTAT EB TJ GWh'!$J$5:$CC$5,0))*$U37</f>
        <v>0</v>
      </c>
      <c r="BP37">
        <f>INDEX('EUROSTAT EB TJ GWh'!$J$6:$CC$146,MATCH($V37,'EUROSTAT EB TJ GWh'!$I$6:$I$146,0),MATCH(BP$7,'EUROSTAT EB TJ GWh'!$J$5:$CC$5,0))*$W37+INDEX('EUROSTAT EB TJ GWh'!$J$6:$CC$146,MATCH($T37,'EUROSTAT EB TJ GWh'!$I$6:$I$146,0),MATCH(BP$7,'EUROSTAT EB TJ GWh'!$J$5:$CC$5,0))*$U37</f>
        <v>0</v>
      </c>
      <c r="BQ37">
        <f>INDEX('EUROSTAT EB TJ GWh'!$J$6:$CC$146,MATCH($V37,'EUROSTAT EB TJ GWh'!$I$6:$I$146,0),MATCH(BQ$7,'EUROSTAT EB TJ GWh'!$J$5:$CC$5,0))*$W37+INDEX('EUROSTAT EB TJ GWh'!$J$6:$CC$146,MATCH($T37,'EUROSTAT EB TJ GWh'!$I$6:$I$146,0),MATCH(BQ$7,'EUROSTAT EB TJ GWh'!$J$5:$CC$5,0))*$U37</f>
        <v>0</v>
      </c>
      <c r="BR37">
        <f>INDEX('EUROSTAT EB TJ GWh'!$J$6:$CC$146,MATCH($V37,'EUROSTAT EB TJ GWh'!$I$6:$I$146,0),MATCH(BR$7,'EUROSTAT EB TJ GWh'!$J$5:$CC$5,0))*$W37+INDEX('EUROSTAT EB TJ GWh'!$J$6:$CC$146,MATCH($T37,'EUROSTAT EB TJ GWh'!$I$6:$I$146,0),MATCH(BR$7,'EUROSTAT EB TJ GWh'!$J$5:$CC$5,0))*$U37</f>
        <v>0</v>
      </c>
      <c r="BS37">
        <f>INDEX('EUROSTAT EB TJ GWh'!$J$6:$CC$146,MATCH($V37,'EUROSTAT EB TJ GWh'!$I$6:$I$146,0),MATCH(BS$7,'EUROSTAT EB TJ GWh'!$J$5:$CC$5,0))*$W37+INDEX('EUROSTAT EB TJ GWh'!$J$6:$CC$146,MATCH($T37,'EUROSTAT EB TJ GWh'!$I$6:$I$146,0),MATCH(BS$7,'EUROSTAT EB TJ GWh'!$J$5:$CC$5,0))*$U37+INDEX('EUROSTAT EB TJ GWh'!$J$6:$CC$146,MATCH($V37,'EUROSTAT EB TJ GWh'!$I$6:$I$146,0),MATCH(BS$6,'EUROSTAT EB TJ GWh'!$J$5:$CC$5,0))*$W37+INDEX('EUROSTAT EB TJ GWh'!$J$6:$CC$146,MATCH($T37,'EUROSTAT EB TJ GWh'!$I$6:$I$146,0),MATCH(BS$6,'EUROSTAT EB TJ GWh'!$J$5:$CC$5,0))*$U37</f>
        <v>0</v>
      </c>
      <c r="BT37">
        <f>INDEX('EUROSTAT EB TJ GWh'!$J$6:$CC$146,MATCH($V37,'EUROSTAT EB TJ GWh'!$I$6:$I$146,0),MATCH(BT$7,'EUROSTAT EB TJ GWh'!$J$5:$CC$5,0))*$W37+INDEX('EUROSTAT EB TJ GWh'!$J$6:$CC$146,MATCH($T37,'EUROSTAT EB TJ GWh'!$I$6:$I$146,0),MATCH(BT$7,'EUROSTAT EB TJ GWh'!$J$5:$CC$5,0))*$U37+INDEX('EUROSTAT EB TJ GWh'!$J$6:$CC$146,MATCH($V37,'EUROSTAT EB TJ GWh'!$I$6:$I$146,0),MATCH(BT$6,'EUROSTAT EB TJ GWh'!$J$5:$CC$5,0))*$W37+INDEX('EUROSTAT EB TJ GWh'!$J$6:$CC$146,MATCH($T37,'EUROSTAT EB TJ GWh'!$I$6:$I$146,0),MATCH(BT$6,'EUROSTAT EB TJ GWh'!$J$5:$CC$5,0))*$U37</f>
        <v>0</v>
      </c>
      <c r="BU37">
        <f>INDEX('EUROSTAT EB TJ GWh'!$J$6:$CC$146,MATCH($V37,'EUROSTAT EB TJ GWh'!$I$6:$I$146,0),MATCH(BU$7,'EUROSTAT EB TJ GWh'!$J$5:$CC$5,0))*$W37+INDEX('EUROSTAT EB TJ GWh'!$J$6:$CC$146,MATCH($T37,'EUROSTAT EB TJ GWh'!$I$6:$I$146,0),MATCH(BU$7,'EUROSTAT EB TJ GWh'!$J$5:$CC$5,0))*$U37</f>
        <v>0</v>
      </c>
      <c r="BV37">
        <v>0</v>
      </c>
      <c r="BW37">
        <f>INDEX('EUROSTAT EB TJ GWh'!$J$6:$CC$146,MATCH($V37,'EUROSTAT EB TJ GWh'!$I$6:$I$146,0),MATCH(BW$7,'EUROSTAT EB TJ GWh'!$J$5:$CC$5,0))*$W37+INDEX('EUROSTAT EB TJ GWh'!$J$6:$CC$146,MATCH($T37,'EUROSTAT EB TJ GWh'!$I$6:$I$146,0),MATCH(BW$7,'EUROSTAT EB TJ GWh'!$J$5:$CC$5,0))*$U37</f>
        <v>0</v>
      </c>
      <c r="BX37">
        <v>0</v>
      </c>
      <c r="BY37">
        <v>0</v>
      </c>
      <c r="BZ37">
        <f>INDEX('EUROSTAT EB TJ GWh'!$J$6:$CC$146,MATCH($V37,'EUROSTAT EB TJ GWh'!$I$6:$I$146,0),MATCH(BZ$7,'EUROSTAT EB TJ GWh'!$J$5:$CC$5,0))*$W37+INDEX('EUROSTAT EB TJ GWh'!$J$6:$CC$146,MATCH($T37,'EUROSTAT EB TJ GWh'!$I$6:$I$146,0),MATCH(BZ$7,'EUROSTAT EB TJ GWh'!$J$5:$CC$5,0))*$U37</f>
        <v>0</v>
      </c>
      <c r="CA37">
        <f>INDEX('EUROSTAT EB TJ GWh'!$J$6:$CC$146,MATCH($V37,'EUROSTAT EB TJ GWh'!$I$6:$I$146,0),MATCH(CA$7,'EUROSTAT EB TJ GWh'!$J$5:$CC$5,0))*$W37+INDEX('EUROSTAT EB TJ GWh'!$J$6:$CC$146,MATCH($T37,'EUROSTAT EB TJ GWh'!$I$6:$I$146,0),MATCH(CA$7,'EUROSTAT EB TJ GWh'!$J$5:$CC$5,0))*$U37</f>
        <v>0</v>
      </c>
      <c r="CB37">
        <f>INDEX('EUROSTAT EB TJ GWh'!$J$6:$CC$146,MATCH($V37,'EUROSTAT EB TJ GWh'!$I$6:$I$146,0),MATCH(CB$7,'EUROSTAT EB TJ GWh'!$J$5:$CC$5,0))*$W37+INDEX('EUROSTAT EB TJ GWh'!$J$6:$CC$146,MATCH($T37,'EUROSTAT EB TJ GWh'!$I$6:$I$146,0),MATCH(CB$7,'EUROSTAT EB TJ GWh'!$J$5:$CC$5,0))*$U37</f>
        <v>0</v>
      </c>
      <c r="CC37">
        <f>INDEX('EUROSTAT EB TJ GWh'!$J$6:$CC$146,MATCH($V37,'EUROSTAT EB TJ GWh'!$I$6:$I$146,0),MATCH(CC$7,'EUROSTAT EB TJ GWh'!$J$5:$CC$5,0))*$W37+INDEX('EUROSTAT EB TJ GWh'!$J$6:$CC$146,MATCH($T37,'EUROSTAT EB TJ GWh'!$I$6:$I$146,0),MATCH(CC$7,'EUROSTAT EB TJ GWh'!$J$5:$CC$5,0))*$U37</f>
        <v>0</v>
      </c>
      <c r="CD37">
        <f>INDEX('EUROSTAT EB TJ GWh'!$J$6:$CC$146,MATCH($V37,'EUROSTAT EB TJ GWh'!$I$6:$I$146,0),MATCH(CD$7,'EUROSTAT EB TJ GWh'!$J$5:$CC$5,0))*$W37+INDEX('EUROSTAT EB TJ GWh'!$J$6:$CC$146,MATCH($T37,'EUROSTAT EB TJ GWh'!$I$6:$I$146,0),MATCH(CD$7,'EUROSTAT EB TJ GWh'!$J$5:$CC$5,0))*$U37</f>
        <v>0</v>
      </c>
      <c r="CE37">
        <f>INDEX('EUROSTAT EB TJ GWh'!$J$6:$CC$146,MATCH($V37,'EUROSTAT EB TJ GWh'!$I$6:$I$146,0),MATCH(CE$7,'EUROSTAT EB TJ GWh'!$J$5:$CC$5,0))*$W37+INDEX('EUROSTAT EB TJ GWh'!$J$6:$CC$146,MATCH($T37,'EUROSTAT EB TJ GWh'!$I$6:$I$146,0),MATCH(CE$7,'EUROSTAT EB TJ GWh'!$J$5:$CC$5,0))*$U37</f>
        <v>0</v>
      </c>
      <c r="CF37">
        <f>INDEX('EUROSTAT EB TJ GWh'!$J$6:$CC$146,MATCH($V37,'EUROSTAT EB TJ GWh'!$I$6:$I$146,0),MATCH(CF$7,'EUROSTAT EB TJ GWh'!$J$5:$CC$5,0))*$W37+INDEX('EUROSTAT EB TJ GWh'!$J$6:$CC$146,MATCH($T37,'EUROSTAT EB TJ GWh'!$I$6:$I$146,0),MATCH(CF$7,'EUROSTAT EB TJ GWh'!$J$5:$CC$5,0))*$U37</f>
        <v>0</v>
      </c>
      <c r="CG37">
        <v>0</v>
      </c>
      <c r="CH37">
        <f>INDEX('EUROSTAT EB TJ GWh'!$J$6:$CC$146,MATCH($V37,'EUROSTAT EB TJ GWh'!$I$6:$I$146,0),MATCH(CH$7,'EUROSTAT EB TJ GWh'!$J$5:$CC$5,0))*$W37+INDEX('EUROSTAT EB TJ GWh'!$J$6:$CC$146,MATCH($T37,'EUROSTAT EB TJ GWh'!$I$6:$I$146,0),MATCH(CH$7,'EUROSTAT EB TJ GWh'!$J$5:$CC$5,0))*$U37</f>
        <v>0</v>
      </c>
      <c r="CI37">
        <f>INDEX('EUROSTAT EB TJ GWh'!$J$6:$CC$146,MATCH($V37,'EUROSTAT EB TJ GWh'!$I$6:$I$146,0),MATCH(CI$7,'EUROSTAT EB TJ GWh'!$J$5:$CC$5,0))*$W37+INDEX('EUROSTAT EB TJ GWh'!$J$6:$CC$146,MATCH($T37,'EUROSTAT EB TJ GWh'!$I$6:$I$146,0),MATCH(CI$7,'EUROSTAT EB TJ GWh'!$J$5:$CC$5,0))*$U37</f>
        <v>0</v>
      </c>
      <c r="CJ37">
        <f>INDEX('EUROSTAT EB TJ GWh'!$J$6:$CC$146,MATCH($V37,'EUROSTAT EB TJ GWh'!$I$6:$I$146,0),MATCH(CJ$7,'EUROSTAT EB TJ GWh'!$J$5:$CC$5,0))*$W37+INDEX('EUROSTAT EB TJ GWh'!$J$6:$CC$146,MATCH($T37,'EUROSTAT EB TJ GWh'!$I$6:$I$146,0),MATCH(CJ$7,'EUROSTAT EB TJ GWh'!$J$5:$CC$5,0))*$U37</f>
        <v>0</v>
      </c>
      <c r="CK37">
        <f t="shared" si="0"/>
        <v>0</v>
      </c>
      <c r="CL37" s="316" t="s">
        <v>493</v>
      </c>
      <c r="CM37" s="364">
        <f t="shared" si="1"/>
        <v>0</v>
      </c>
      <c r="CN37" s="293">
        <f>INDEX('EUROSTAT EB TJ GWh'!$J$6:$CC$146,MATCH($V37,'EUROSTAT EB TJ GWh'!$I$6:$I$146,0),MATCH(CN$7,'EUROSTAT EB TJ GWh'!$J$5:$CC$5,0))*$W37+INDEX('EUROSTAT EB TJ GWh'!$J$6:$CC$146,MATCH($T37,'EUROSTAT EB TJ GWh'!$I$6:$I$146,0),MATCH(CN$7,'EUROSTAT EB TJ GWh'!$J$5:$CC$5,0))*$U37</f>
        <v>0</v>
      </c>
      <c r="CO37" s="293">
        <f t="shared" si="2"/>
        <v>0</v>
      </c>
    </row>
    <row r="38" spans="1:93" x14ac:dyDescent="0.2">
      <c r="A38" t="s">
        <v>226</v>
      </c>
      <c r="B38" s="321"/>
      <c r="C38" s="321" t="s">
        <v>493</v>
      </c>
      <c r="D38" s="338"/>
      <c r="E38" s="345"/>
      <c r="F38" s="338"/>
      <c r="G38" s="345"/>
      <c r="H38" s="338"/>
      <c r="I38" s="345"/>
      <c r="J38" s="338"/>
      <c r="K38" s="345"/>
      <c r="L38" s="338"/>
      <c r="M38" s="345"/>
      <c r="N38" s="338"/>
      <c r="O38" s="345"/>
      <c r="P38" s="338"/>
      <c r="Q38" s="345"/>
      <c r="R38" s="338"/>
      <c r="S38" s="345"/>
      <c r="T38" s="353" t="s">
        <v>521</v>
      </c>
      <c r="U38" s="340">
        <v>-1</v>
      </c>
      <c r="V38" s="353" t="s">
        <v>550</v>
      </c>
      <c r="W38" s="340">
        <v>1</v>
      </c>
      <c r="X38" s="316" t="s">
        <v>493</v>
      </c>
      <c r="Y38" t="s">
        <v>619</v>
      </c>
      <c r="Z38" t="s">
        <v>619</v>
      </c>
      <c r="AA38">
        <f>INDEX('EUROSTAT EB TJ GWh'!$J$6:$CC$146,MATCH($V38,'EUROSTAT EB TJ GWh'!$I$6:$I$146,0),MATCH(AA$7,'EUROSTAT EB TJ GWh'!$J$5:$CC$5,0))*$W38+INDEX('EUROSTAT EB TJ GWh'!$J$6:$CC$146,MATCH($T38,'EUROSTAT EB TJ GWh'!$I$6:$I$146,0),MATCH(AA$7,'EUROSTAT EB TJ GWh'!$J$5:$CC$5,0))*$U38</f>
        <v>0</v>
      </c>
      <c r="AB38">
        <f>INDEX('EUROSTAT EB TJ GWh'!$J$6:$CC$146,MATCH($V38,'EUROSTAT EB TJ GWh'!$I$6:$I$146,0),MATCH(AB$7,'EUROSTAT EB TJ GWh'!$J$5:$CC$5,0))*$W38+INDEX('EUROSTAT EB TJ GWh'!$J$6:$CC$146,MATCH($T38,'EUROSTAT EB TJ GWh'!$I$6:$I$146,0),MATCH(AB$7,'EUROSTAT EB TJ GWh'!$J$5:$CC$5,0))*$U38</f>
        <v>0</v>
      </c>
      <c r="AC38">
        <f>INDEX('EUROSTAT EB TJ GWh'!$J$6:$CC$146,MATCH($V38,'EUROSTAT EB TJ GWh'!$I$6:$I$146,0),MATCH(AC$7,'EUROSTAT EB TJ GWh'!$J$5:$CC$5,0))*$W38+INDEX('EUROSTAT EB TJ GWh'!$J$6:$CC$146,MATCH($T38,'EUROSTAT EB TJ GWh'!$I$6:$I$146,0),MATCH(AC$7,'EUROSTAT EB TJ GWh'!$J$5:$CC$5,0))*$U38</f>
        <v>0</v>
      </c>
      <c r="AD38">
        <f>INDEX('EUROSTAT EB TJ GWh'!$J$6:$CC$146,MATCH($V38,'EUROSTAT EB TJ GWh'!$I$6:$I$146,0),MATCH(AD$7,'EUROSTAT EB TJ GWh'!$J$5:$CC$5,0))*$W38+INDEX('EUROSTAT EB TJ GWh'!$J$6:$CC$146,MATCH($T38,'EUROSTAT EB TJ GWh'!$I$6:$I$146,0),MATCH(AD$7,'EUROSTAT EB TJ GWh'!$J$5:$CC$5,0))*$U38</f>
        <v>0</v>
      </c>
      <c r="AE38">
        <f>INDEX('EUROSTAT EB TJ GWh'!$J$6:$CC$146,MATCH($V38,'EUROSTAT EB TJ GWh'!$I$6:$I$146,0),MATCH(AE$7,'EUROSTAT EB TJ GWh'!$J$5:$CC$5,0))*$W38+INDEX('EUROSTAT EB TJ GWh'!$J$6:$CC$146,MATCH($T38,'EUROSTAT EB TJ GWh'!$I$6:$I$146,0),MATCH(AE$7,'EUROSTAT EB TJ GWh'!$J$5:$CC$5,0))*$U38</f>
        <v>0</v>
      </c>
      <c r="AF38">
        <f>INDEX('EUROSTAT EB TJ GWh'!$J$6:$CC$146,MATCH($V38,'EUROSTAT EB TJ GWh'!$I$6:$I$146,0),MATCH(AF$7,'EUROSTAT EB TJ GWh'!$J$5:$CC$5,0))*$W38+INDEX('EUROSTAT EB TJ GWh'!$J$6:$CC$146,MATCH($T38,'EUROSTAT EB TJ GWh'!$I$6:$I$146,0),MATCH(AF$7,'EUROSTAT EB TJ GWh'!$J$5:$CC$5,0))*$U38</f>
        <v>0</v>
      </c>
      <c r="AG38">
        <f>INDEX('EUROSTAT EB TJ GWh'!$J$6:$CC$146,MATCH($V38,'EUROSTAT EB TJ GWh'!$I$6:$I$146,0),MATCH(AG$7,'EUROSTAT EB TJ GWh'!$J$5:$CC$5,0))*$W38+INDEX('EUROSTAT EB TJ GWh'!$J$6:$CC$146,MATCH($T38,'EUROSTAT EB TJ GWh'!$I$6:$I$146,0),MATCH(AG$7,'EUROSTAT EB TJ GWh'!$J$5:$CC$5,0))*$U38</f>
        <v>0</v>
      </c>
      <c r="AH38">
        <f>INDEX('EUROSTAT EB TJ GWh'!$J$6:$CC$146,MATCH($V38,'EUROSTAT EB TJ GWh'!$I$6:$I$146,0),MATCH(AH$7,'EUROSTAT EB TJ GWh'!$J$5:$CC$5,0))*$W38+INDEX('EUROSTAT EB TJ GWh'!$J$6:$CC$146,MATCH($T38,'EUROSTAT EB TJ GWh'!$I$6:$I$146,0),MATCH(AH$7,'EUROSTAT EB TJ GWh'!$J$5:$CC$5,0))*$U38</f>
        <v>0</v>
      </c>
      <c r="AI38">
        <f>INDEX('EUROSTAT EB TJ GWh'!$J$6:$CC$146,MATCH($V38,'EUROSTAT EB TJ GWh'!$I$6:$I$146,0),MATCH(AI$7,'EUROSTAT EB TJ GWh'!$J$5:$CC$5,0))*$W38+INDEX('EUROSTAT EB TJ GWh'!$J$6:$CC$146,MATCH($T38,'EUROSTAT EB TJ GWh'!$I$6:$I$146,0),MATCH(AI$7,'EUROSTAT EB TJ GWh'!$J$5:$CC$5,0))*$U38</f>
        <v>0</v>
      </c>
      <c r="AJ38">
        <f>INDEX('EUROSTAT EB TJ GWh'!$J$6:$CC$146,MATCH($V38,'EUROSTAT EB TJ GWh'!$I$6:$I$146,0),MATCH(AJ$7,'EUROSTAT EB TJ GWh'!$J$5:$CC$5,0))*$W38+INDEX('EUROSTAT EB TJ GWh'!$J$6:$CC$146,MATCH($T38,'EUROSTAT EB TJ GWh'!$I$6:$I$146,0),MATCH(AJ$7,'EUROSTAT EB TJ GWh'!$J$5:$CC$5,0))*$U38</f>
        <v>0</v>
      </c>
      <c r="AK38">
        <f>INDEX('EUROSTAT EB TJ GWh'!$J$6:$CC$146,MATCH($V38,'EUROSTAT EB TJ GWh'!$I$6:$I$146,0),MATCH(AK$7,'EUROSTAT EB TJ GWh'!$J$5:$CC$5,0))*$W38+INDEX('EUROSTAT EB TJ GWh'!$J$6:$CC$146,MATCH($T38,'EUROSTAT EB TJ GWh'!$I$6:$I$146,0),MATCH(AK$7,'EUROSTAT EB TJ GWh'!$J$5:$CC$5,0))*$U38</f>
        <v>0</v>
      </c>
      <c r="AL38">
        <f>INDEX('EUROSTAT EB TJ GWh'!$J$6:$CC$146,MATCH($V38,'EUROSTAT EB TJ GWh'!$I$6:$I$146,0),MATCH(AL$7,'EUROSTAT EB TJ GWh'!$J$5:$CC$5,0))*$W38+INDEX('EUROSTAT EB TJ GWh'!$J$6:$CC$146,MATCH($T38,'EUROSTAT EB TJ GWh'!$I$6:$I$146,0),MATCH(AL$7,'EUROSTAT EB TJ GWh'!$J$5:$CC$5,0))*$U38</f>
        <v>0</v>
      </c>
      <c r="AM38">
        <f>INDEX('EUROSTAT EB TJ GWh'!$J$6:$CC$146,MATCH($V38,'EUROSTAT EB TJ GWh'!$I$6:$I$146,0),MATCH(AM$7,'EUROSTAT EB TJ GWh'!$J$5:$CC$5,0))*$W38+INDEX('EUROSTAT EB TJ GWh'!$J$6:$CC$146,MATCH($T38,'EUROSTAT EB TJ GWh'!$I$6:$I$146,0),MATCH(AM$7,'EUROSTAT EB TJ GWh'!$J$5:$CC$5,0))*$U38</f>
        <v>0</v>
      </c>
      <c r="AN38">
        <f>INDEX('EUROSTAT EB TJ GWh'!$J$6:$CC$146,MATCH($V38,'EUROSTAT EB TJ GWh'!$I$6:$I$146,0),MATCH(AN$7,'EUROSTAT EB TJ GWh'!$J$5:$CC$5,0))*$W38+INDEX('EUROSTAT EB TJ GWh'!$J$6:$CC$146,MATCH($T38,'EUROSTAT EB TJ GWh'!$I$6:$I$146,0),MATCH(AN$7,'EUROSTAT EB TJ GWh'!$J$5:$CC$5,0))*$U38</f>
        <v>0</v>
      </c>
      <c r="AO38">
        <f>INDEX('EUROSTAT EB TJ GWh'!$J$6:$CC$146,MATCH($V38,'EUROSTAT EB TJ GWh'!$I$6:$I$146,0),MATCH(AO$7,'EUROSTAT EB TJ GWh'!$J$5:$CC$5,0))*$W38+INDEX('EUROSTAT EB TJ GWh'!$J$6:$CC$146,MATCH($T38,'EUROSTAT EB TJ GWh'!$I$6:$I$146,0),MATCH(AO$7,'EUROSTAT EB TJ GWh'!$J$5:$CC$5,0))*$U38</f>
        <v>0</v>
      </c>
      <c r="AP38">
        <f>INDEX('EUROSTAT EB TJ GWh'!$J$6:$CC$146,MATCH($V38,'EUROSTAT EB TJ GWh'!$I$6:$I$146,0),MATCH(AP$7,'EUROSTAT EB TJ GWh'!$J$5:$CC$5,0))*$W38+INDEX('EUROSTAT EB TJ GWh'!$J$6:$CC$146,MATCH($T38,'EUROSTAT EB TJ GWh'!$I$6:$I$146,0),MATCH(AP$7,'EUROSTAT EB TJ GWh'!$J$5:$CC$5,0))*$U38</f>
        <v>5905.6488720000007</v>
      </c>
      <c r="AQ38" t="s">
        <v>619</v>
      </c>
      <c r="AR38">
        <f>INDEX('EUROSTAT EB TJ GWh'!$J$6:$CC$146,MATCH($V38,'EUROSTAT EB TJ GWh'!$I$6:$I$146,0),MATCH(AR$7,'EUROSTAT EB TJ GWh'!$J$5:$CC$5,0))*$W38+INDEX('EUROSTAT EB TJ GWh'!$J$6:$CC$146,MATCH($T38,'EUROSTAT EB TJ GWh'!$I$6:$I$146,0),MATCH(AR$7,'EUROSTAT EB TJ GWh'!$J$5:$CC$5,0))*$U38</f>
        <v>0</v>
      </c>
      <c r="AS38">
        <f>INDEX('EUROSTAT EB TJ GWh'!$J$6:$CC$146,MATCH($V38,'EUROSTAT EB TJ GWh'!$I$6:$I$146,0),MATCH(AS$7,'EUROSTAT EB TJ GWh'!$J$5:$CC$5,0))*$W38+INDEX('EUROSTAT EB TJ GWh'!$J$6:$CC$146,MATCH($T38,'EUROSTAT EB TJ GWh'!$I$6:$I$146,0),MATCH(AS$7,'EUROSTAT EB TJ GWh'!$J$5:$CC$5,0))*$U38</f>
        <v>0</v>
      </c>
      <c r="AT38">
        <f>INDEX('EUROSTAT EB TJ GWh'!$J$6:$CC$146,MATCH($V38,'EUROSTAT EB TJ GWh'!$I$6:$I$146,0),MATCH(AT$7,'EUROSTAT EB TJ GWh'!$J$5:$CC$5,0))*$W38+INDEX('EUROSTAT EB TJ GWh'!$J$6:$CC$146,MATCH($T38,'EUROSTAT EB TJ GWh'!$I$6:$I$146,0),MATCH(AT$7,'EUROSTAT EB TJ GWh'!$J$5:$CC$5,0))*$U38</f>
        <v>0</v>
      </c>
      <c r="AU38">
        <f>INDEX('EUROSTAT EB TJ GWh'!$J$6:$CC$146,MATCH($V38,'EUROSTAT EB TJ GWh'!$I$6:$I$146,0),MATCH(AU$7,'EUROSTAT EB TJ GWh'!$J$5:$CC$5,0))*$W38+INDEX('EUROSTAT EB TJ GWh'!$J$6:$CC$146,MATCH($T38,'EUROSTAT EB TJ GWh'!$I$6:$I$146,0),MATCH(AU$7,'EUROSTAT EB TJ GWh'!$J$5:$CC$5,0))*$U38</f>
        <v>0</v>
      </c>
      <c r="AV38">
        <f>INDEX('EUROSTAT EB TJ GWh'!$J$6:$CC$146,MATCH($V38,'EUROSTAT EB TJ GWh'!$I$6:$I$146,0),MATCH(AV$7,'EUROSTAT EB TJ GWh'!$J$5:$CC$5,0))*$W38+INDEX('EUROSTAT EB TJ GWh'!$J$6:$CC$146,MATCH($T38,'EUROSTAT EB TJ GWh'!$I$6:$I$146,0),MATCH(AV$7,'EUROSTAT EB TJ GWh'!$J$5:$CC$5,0))*$U38</f>
        <v>0</v>
      </c>
      <c r="AW38">
        <f>INDEX('EUROSTAT EB TJ GWh'!$J$6:$CC$146,MATCH($V38,'EUROSTAT EB TJ GWh'!$I$6:$I$146,0),MATCH(AW$7,'EUROSTAT EB TJ GWh'!$J$5:$CC$5,0))*$W38+INDEX('EUROSTAT EB TJ GWh'!$J$6:$CC$146,MATCH($T38,'EUROSTAT EB TJ GWh'!$I$6:$I$146,0),MATCH(AW$7,'EUROSTAT EB TJ GWh'!$J$5:$CC$5,0))*$U38</f>
        <v>-1401.0707520000001</v>
      </c>
      <c r="AX38">
        <f>INDEX('EUROSTAT EB TJ GWh'!$J$6:$CC$146,MATCH($V38,'EUROSTAT EB TJ GWh'!$I$6:$I$146,0),MATCH(AX$7,'EUROSTAT EB TJ GWh'!$J$5:$CC$5,0))*$W38+INDEX('EUROSTAT EB TJ GWh'!$J$6:$CC$146,MATCH($T38,'EUROSTAT EB TJ GWh'!$I$6:$I$146,0),MATCH(AX$7,'EUROSTAT EB TJ GWh'!$J$5:$CC$5,0))*$U38</f>
        <v>0</v>
      </c>
      <c r="AY38">
        <f>INDEX('EUROSTAT EB TJ GWh'!$J$6:$CC$146,MATCH($V38,'EUROSTAT EB TJ GWh'!$I$6:$I$146,0),MATCH(AY$7,'EUROSTAT EB TJ GWh'!$J$5:$CC$5,0))*$W38+INDEX('EUROSTAT EB TJ GWh'!$J$6:$CC$146,MATCH($T38,'EUROSTAT EB TJ GWh'!$I$6:$I$146,0),MATCH(AY$7,'EUROSTAT EB TJ GWh'!$J$5:$CC$5,0))*$U38</f>
        <v>0</v>
      </c>
      <c r="AZ38">
        <f>INDEX('EUROSTAT EB TJ GWh'!$J$6:$CC$146,MATCH($V38,'EUROSTAT EB TJ GWh'!$I$6:$I$146,0),MATCH(AZ$7,'EUROSTAT EB TJ GWh'!$J$5:$CC$5,0))*$W38+INDEX('EUROSTAT EB TJ GWh'!$J$6:$CC$146,MATCH($T38,'EUROSTAT EB TJ GWh'!$I$6:$I$146,0),MATCH(AZ$7,'EUROSTAT EB TJ GWh'!$J$5:$CC$5,0))*$U38</f>
        <v>0</v>
      </c>
      <c r="BA38">
        <f>INDEX('EUROSTAT EB TJ GWh'!$J$6:$CC$146,MATCH($V38,'EUROSTAT EB TJ GWh'!$I$6:$I$146,0),MATCH(BA$7,'EUROSTAT EB TJ GWh'!$J$5:$CC$5,0))*$W38+INDEX('EUROSTAT EB TJ GWh'!$J$6:$CC$146,MATCH($T38,'EUROSTAT EB TJ GWh'!$I$6:$I$146,0),MATCH(BA$7,'EUROSTAT EB TJ GWh'!$J$5:$CC$5,0))*$U38</f>
        <v>0</v>
      </c>
      <c r="BB38">
        <f>INDEX('EUROSTAT EB TJ GWh'!$J$6:$CC$146,MATCH($V38,'EUROSTAT EB TJ GWh'!$I$6:$I$146,0),MATCH(BB$7,'EUROSTAT EB TJ GWh'!$J$5:$CC$5,0))*$W38+INDEX('EUROSTAT EB TJ GWh'!$J$6:$CC$146,MATCH($T38,'EUROSTAT EB TJ GWh'!$I$6:$I$146,0),MATCH(BB$7,'EUROSTAT EB TJ GWh'!$J$5:$CC$5,0))*$U38</f>
        <v>0</v>
      </c>
      <c r="BC38">
        <f>INDEX('EUROSTAT EB TJ GWh'!$J$6:$CC$146,MATCH($V38,'EUROSTAT EB TJ GWh'!$I$6:$I$146,0),MATCH(BC$7,'EUROSTAT EB TJ GWh'!$J$5:$CC$5,0))*$W38+INDEX('EUROSTAT EB TJ GWh'!$J$6:$CC$146,MATCH($T38,'EUROSTAT EB TJ GWh'!$I$6:$I$146,0),MATCH(BC$7,'EUROSTAT EB TJ GWh'!$J$5:$CC$5,0))*$U38</f>
        <v>0</v>
      </c>
      <c r="BD38">
        <f>INDEX('EUROSTAT EB TJ GWh'!$J$6:$CC$146,MATCH($V38,'EUROSTAT EB TJ GWh'!$I$6:$I$146,0),MATCH(BD$7,'EUROSTAT EB TJ GWh'!$J$5:$CC$5,0))*$W38+INDEX('EUROSTAT EB TJ GWh'!$J$6:$CC$146,MATCH($T38,'EUROSTAT EB TJ GWh'!$I$6:$I$146,0),MATCH(BD$7,'EUROSTAT EB TJ GWh'!$J$5:$CC$5,0))*$U38</f>
        <v>0</v>
      </c>
      <c r="BE38">
        <f>INDEX('EUROSTAT EB TJ GWh'!$J$6:$CC$146,MATCH($V38,'EUROSTAT EB TJ GWh'!$I$6:$I$146,0),MATCH(BE$7,'EUROSTAT EB TJ GWh'!$J$5:$CC$5,0))*$W38+INDEX('EUROSTAT EB TJ GWh'!$J$6:$CC$146,MATCH($T38,'EUROSTAT EB TJ GWh'!$I$6:$I$146,0),MATCH(BE$7,'EUROSTAT EB TJ GWh'!$J$5:$CC$5,0))*$U38</f>
        <v>0</v>
      </c>
      <c r="BF38">
        <f>INDEX('EUROSTAT EB TJ GWh'!$J$6:$CC$146,MATCH($V38,'EUROSTAT EB TJ GWh'!$I$6:$I$146,0),MATCH(BF$7,'EUROSTAT EB TJ GWh'!$J$5:$CC$5,0))*$W38+INDEX('EUROSTAT EB TJ GWh'!$J$6:$CC$146,MATCH($T38,'EUROSTAT EB TJ GWh'!$I$6:$I$146,0),MATCH(BF$7,'EUROSTAT EB TJ GWh'!$J$5:$CC$5,0))*$U38</f>
        <v>0</v>
      </c>
      <c r="BG38">
        <f>INDEX('EUROSTAT EB TJ GWh'!$J$6:$CC$146,MATCH($V38,'EUROSTAT EB TJ GWh'!$I$6:$I$146,0),MATCH(BG$7,'EUROSTAT EB TJ GWh'!$J$5:$CC$5,0))*$W38+INDEX('EUROSTAT EB TJ GWh'!$J$6:$CC$146,MATCH($T38,'EUROSTAT EB TJ GWh'!$I$6:$I$146,0),MATCH(BG$7,'EUROSTAT EB TJ GWh'!$J$5:$CC$5,0))*$U38</f>
        <v>0</v>
      </c>
      <c r="BH38">
        <f>INDEX('EUROSTAT EB TJ GWh'!$J$6:$CC$146,MATCH($V38,'EUROSTAT EB TJ GWh'!$I$6:$I$146,0),MATCH(BH$7,'EUROSTAT EB TJ GWh'!$J$5:$CC$5,0))*$W38+INDEX('EUROSTAT EB TJ GWh'!$J$6:$CC$146,MATCH($T38,'EUROSTAT EB TJ GWh'!$I$6:$I$146,0),MATCH(BH$7,'EUROSTAT EB TJ GWh'!$J$5:$CC$5,0))*$U38</f>
        <v>0</v>
      </c>
      <c r="BI38">
        <f>INDEX('EUROSTAT EB TJ GWh'!$J$6:$CC$146,MATCH($V38,'EUROSTAT EB TJ GWh'!$I$6:$I$146,0),MATCH(BI$7,'EUROSTAT EB TJ GWh'!$J$5:$CC$5,0))*$W38+INDEX('EUROSTAT EB TJ GWh'!$J$6:$CC$146,MATCH($T38,'EUROSTAT EB TJ GWh'!$I$6:$I$146,0),MATCH(BI$7,'EUROSTAT EB TJ GWh'!$J$5:$CC$5,0))*$U38</f>
        <v>0</v>
      </c>
      <c r="BJ38">
        <f>INDEX('EUROSTAT EB TJ GWh'!$J$6:$CC$146,MATCH($V38,'EUROSTAT EB TJ GWh'!$I$6:$I$146,0),MATCH(BJ$7,'EUROSTAT EB TJ GWh'!$J$5:$CC$5,0))*$W38+INDEX('EUROSTAT EB TJ GWh'!$J$6:$CC$146,MATCH($T38,'EUROSTAT EB TJ GWh'!$I$6:$I$146,0),MATCH(BJ$7,'EUROSTAT EB TJ GWh'!$J$5:$CC$5,0))*$U38</f>
        <v>0</v>
      </c>
      <c r="BK38">
        <f>INDEX('EUROSTAT EB TJ GWh'!$J$6:$CC$146,MATCH($V38,'EUROSTAT EB TJ GWh'!$I$6:$I$146,0),MATCH(BK$7,'EUROSTAT EB TJ GWh'!$J$5:$CC$5,0))*$W38+INDEX('EUROSTAT EB TJ GWh'!$J$6:$CC$146,MATCH($T38,'EUROSTAT EB TJ GWh'!$I$6:$I$146,0),MATCH(BK$7,'EUROSTAT EB TJ GWh'!$J$5:$CC$5,0))*$U38</f>
        <v>0</v>
      </c>
      <c r="BL38">
        <f>INDEX('EUROSTAT EB TJ GWh'!$J$6:$CC$146,MATCH($V38,'EUROSTAT EB TJ GWh'!$I$6:$I$146,0),MATCH(BL$7,'EUROSTAT EB TJ GWh'!$J$5:$CC$5,0))*$W38+INDEX('EUROSTAT EB TJ GWh'!$J$6:$CC$146,MATCH($T38,'EUROSTAT EB TJ GWh'!$I$6:$I$146,0),MATCH(BL$7,'EUROSTAT EB TJ GWh'!$J$5:$CC$5,0))*$U38</f>
        <v>0</v>
      </c>
      <c r="BM38">
        <f>INDEX('EUROSTAT EB TJ GWh'!$J$6:$CC$146,MATCH($V38,'EUROSTAT EB TJ GWh'!$I$6:$I$146,0),MATCH(BM$7,'EUROSTAT EB TJ GWh'!$J$5:$CC$5,0))*$W38+INDEX('EUROSTAT EB TJ GWh'!$J$6:$CC$146,MATCH($T38,'EUROSTAT EB TJ GWh'!$I$6:$I$146,0),MATCH(BM$7,'EUROSTAT EB TJ GWh'!$J$5:$CC$5,0))*$U38</f>
        <v>0</v>
      </c>
      <c r="BN38">
        <f>INDEX('EUROSTAT EB TJ GWh'!$J$6:$CC$146,MATCH($V38,'EUROSTAT EB TJ GWh'!$I$6:$I$146,0),MATCH(BN$7,'EUROSTAT EB TJ GWh'!$J$5:$CC$5,0))*$W38+INDEX('EUROSTAT EB TJ GWh'!$J$6:$CC$146,MATCH($T38,'EUROSTAT EB TJ GWh'!$I$6:$I$146,0),MATCH(BN$7,'EUROSTAT EB TJ GWh'!$J$5:$CC$5,0))*$U38</f>
        <v>0</v>
      </c>
      <c r="BO38">
        <f>INDEX('EUROSTAT EB TJ GWh'!$J$6:$CC$146,MATCH($V38,'EUROSTAT EB TJ GWh'!$I$6:$I$146,0),MATCH(BO$7,'EUROSTAT EB TJ GWh'!$J$5:$CC$5,0))*$W38+INDEX('EUROSTAT EB TJ GWh'!$J$6:$CC$146,MATCH($T38,'EUROSTAT EB TJ GWh'!$I$6:$I$146,0),MATCH(BO$7,'EUROSTAT EB TJ GWh'!$J$5:$CC$5,0))*$U38</f>
        <v>0</v>
      </c>
      <c r="BP38">
        <f>INDEX('EUROSTAT EB TJ GWh'!$J$6:$CC$146,MATCH($V38,'EUROSTAT EB TJ GWh'!$I$6:$I$146,0),MATCH(BP$7,'EUROSTAT EB TJ GWh'!$J$5:$CC$5,0))*$W38+INDEX('EUROSTAT EB TJ GWh'!$J$6:$CC$146,MATCH($T38,'EUROSTAT EB TJ GWh'!$I$6:$I$146,0),MATCH(BP$7,'EUROSTAT EB TJ GWh'!$J$5:$CC$5,0))*$U38</f>
        <v>0</v>
      </c>
      <c r="BQ38">
        <f>INDEX('EUROSTAT EB TJ GWh'!$J$6:$CC$146,MATCH($V38,'EUROSTAT EB TJ GWh'!$I$6:$I$146,0),MATCH(BQ$7,'EUROSTAT EB TJ GWh'!$J$5:$CC$5,0))*$W38+INDEX('EUROSTAT EB TJ GWh'!$J$6:$CC$146,MATCH($T38,'EUROSTAT EB TJ GWh'!$I$6:$I$146,0),MATCH(BQ$7,'EUROSTAT EB TJ GWh'!$J$5:$CC$5,0))*$U38</f>
        <v>0</v>
      </c>
      <c r="BR38">
        <f>INDEX('EUROSTAT EB TJ GWh'!$J$6:$CC$146,MATCH($V38,'EUROSTAT EB TJ GWh'!$I$6:$I$146,0),MATCH(BR$7,'EUROSTAT EB TJ GWh'!$J$5:$CC$5,0))*$W38+INDEX('EUROSTAT EB TJ GWh'!$J$6:$CC$146,MATCH($T38,'EUROSTAT EB TJ GWh'!$I$6:$I$146,0),MATCH(BR$7,'EUROSTAT EB TJ GWh'!$J$5:$CC$5,0))*$U38</f>
        <v>-4502.4009839999999</v>
      </c>
      <c r="BS38">
        <f>INDEX('EUROSTAT EB TJ GWh'!$J$6:$CC$146,MATCH($V38,'EUROSTAT EB TJ GWh'!$I$6:$I$146,0),MATCH(BS$7,'EUROSTAT EB TJ GWh'!$J$5:$CC$5,0))*$W38+INDEX('EUROSTAT EB TJ GWh'!$J$6:$CC$146,MATCH($T38,'EUROSTAT EB TJ GWh'!$I$6:$I$146,0),MATCH(BS$7,'EUROSTAT EB TJ GWh'!$J$5:$CC$5,0))*$U38+INDEX('EUROSTAT EB TJ GWh'!$J$6:$CC$146,MATCH($V38,'EUROSTAT EB TJ GWh'!$I$6:$I$146,0),MATCH(BS$6,'EUROSTAT EB TJ GWh'!$J$5:$CC$5,0))*$W38+INDEX('EUROSTAT EB TJ GWh'!$J$6:$CC$146,MATCH($T38,'EUROSTAT EB TJ GWh'!$I$6:$I$146,0),MATCH(BS$6,'EUROSTAT EB TJ GWh'!$J$5:$CC$5,0))*$U38</f>
        <v>0</v>
      </c>
      <c r="BT38">
        <f>INDEX('EUROSTAT EB TJ GWh'!$J$6:$CC$146,MATCH($V38,'EUROSTAT EB TJ GWh'!$I$6:$I$146,0),MATCH(BT$7,'EUROSTAT EB TJ GWh'!$J$5:$CC$5,0))*$W38+INDEX('EUROSTAT EB TJ GWh'!$J$6:$CC$146,MATCH($T38,'EUROSTAT EB TJ GWh'!$I$6:$I$146,0),MATCH(BT$7,'EUROSTAT EB TJ GWh'!$J$5:$CC$5,0))*$U38+INDEX('EUROSTAT EB TJ GWh'!$J$6:$CC$146,MATCH($V38,'EUROSTAT EB TJ GWh'!$I$6:$I$146,0),MATCH(BT$6,'EUROSTAT EB TJ GWh'!$J$5:$CC$5,0))*$W38+INDEX('EUROSTAT EB TJ GWh'!$J$6:$CC$146,MATCH($T38,'EUROSTAT EB TJ GWh'!$I$6:$I$146,0),MATCH(BT$6,'EUROSTAT EB TJ GWh'!$J$5:$CC$5,0))*$U38</f>
        <v>0</v>
      </c>
      <c r="BU38">
        <f>INDEX('EUROSTAT EB TJ GWh'!$J$6:$CC$146,MATCH($V38,'EUROSTAT EB TJ GWh'!$I$6:$I$146,0),MATCH(BU$7,'EUROSTAT EB TJ GWh'!$J$5:$CC$5,0))*$W38+INDEX('EUROSTAT EB TJ GWh'!$J$6:$CC$146,MATCH($T38,'EUROSTAT EB TJ GWh'!$I$6:$I$146,0),MATCH(BU$7,'EUROSTAT EB TJ GWh'!$J$5:$CC$5,0))*$U38</f>
        <v>0</v>
      </c>
      <c r="BV38">
        <v>0</v>
      </c>
      <c r="BW38">
        <f>INDEX('EUROSTAT EB TJ GWh'!$J$6:$CC$146,MATCH($V38,'EUROSTAT EB TJ GWh'!$I$6:$I$146,0),MATCH(BW$7,'EUROSTAT EB TJ GWh'!$J$5:$CC$5,0))*$W38+INDEX('EUROSTAT EB TJ GWh'!$J$6:$CC$146,MATCH($T38,'EUROSTAT EB TJ GWh'!$I$6:$I$146,0),MATCH(BW$7,'EUROSTAT EB TJ GWh'!$J$5:$CC$5,0))*$U38</f>
        <v>0</v>
      </c>
      <c r="BX38">
        <v>0</v>
      </c>
      <c r="BY38">
        <v>0</v>
      </c>
      <c r="BZ38">
        <f>INDEX('EUROSTAT EB TJ GWh'!$J$6:$CC$146,MATCH($V38,'EUROSTAT EB TJ GWh'!$I$6:$I$146,0),MATCH(BZ$7,'EUROSTAT EB TJ GWh'!$J$5:$CC$5,0))*$W38+INDEX('EUROSTAT EB TJ GWh'!$J$6:$CC$146,MATCH($T38,'EUROSTAT EB TJ GWh'!$I$6:$I$146,0),MATCH(BZ$7,'EUROSTAT EB TJ GWh'!$J$5:$CC$5,0))*$U38</f>
        <v>0</v>
      </c>
      <c r="CA38">
        <f>INDEX('EUROSTAT EB TJ GWh'!$J$6:$CC$146,MATCH($V38,'EUROSTAT EB TJ GWh'!$I$6:$I$146,0),MATCH(CA$7,'EUROSTAT EB TJ GWh'!$J$5:$CC$5,0))*$W38+INDEX('EUROSTAT EB TJ GWh'!$J$6:$CC$146,MATCH($T38,'EUROSTAT EB TJ GWh'!$I$6:$I$146,0),MATCH(CA$7,'EUROSTAT EB TJ GWh'!$J$5:$CC$5,0))*$U38</f>
        <v>0</v>
      </c>
      <c r="CB38">
        <f>INDEX('EUROSTAT EB TJ GWh'!$J$6:$CC$146,MATCH($V38,'EUROSTAT EB TJ GWh'!$I$6:$I$146,0),MATCH(CB$7,'EUROSTAT EB TJ GWh'!$J$5:$CC$5,0))*$W38+INDEX('EUROSTAT EB TJ GWh'!$J$6:$CC$146,MATCH($T38,'EUROSTAT EB TJ GWh'!$I$6:$I$146,0),MATCH(CB$7,'EUROSTAT EB TJ GWh'!$J$5:$CC$5,0))*$U38</f>
        <v>0</v>
      </c>
      <c r="CC38">
        <f>INDEX('EUROSTAT EB TJ GWh'!$J$6:$CC$146,MATCH($V38,'EUROSTAT EB TJ GWh'!$I$6:$I$146,0),MATCH(CC$7,'EUROSTAT EB TJ GWh'!$J$5:$CC$5,0))*$W38+INDEX('EUROSTAT EB TJ GWh'!$J$6:$CC$146,MATCH($T38,'EUROSTAT EB TJ GWh'!$I$6:$I$146,0),MATCH(CC$7,'EUROSTAT EB TJ GWh'!$J$5:$CC$5,0))*$U38</f>
        <v>0</v>
      </c>
      <c r="CD38">
        <f>INDEX('EUROSTAT EB TJ GWh'!$J$6:$CC$146,MATCH($V38,'EUROSTAT EB TJ GWh'!$I$6:$I$146,0),MATCH(CD$7,'EUROSTAT EB TJ GWh'!$J$5:$CC$5,0))*$W38+INDEX('EUROSTAT EB TJ GWh'!$J$6:$CC$146,MATCH($T38,'EUROSTAT EB TJ GWh'!$I$6:$I$146,0),MATCH(CD$7,'EUROSTAT EB TJ GWh'!$J$5:$CC$5,0))*$U38</f>
        <v>0</v>
      </c>
      <c r="CE38">
        <f>INDEX('EUROSTAT EB TJ GWh'!$J$6:$CC$146,MATCH($V38,'EUROSTAT EB TJ GWh'!$I$6:$I$146,0),MATCH(CE$7,'EUROSTAT EB TJ GWh'!$J$5:$CC$5,0))*$W38+INDEX('EUROSTAT EB TJ GWh'!$J$6:$CC$146,MATCH($T38,'EUROSTAT EB TJ GWh'!$I$6:$I$146,0),MATCH(CE$7,'EUROSTAT EB TJ GWh'!$J$5:$CC$5,0))*$U38</f>
        <v>0</v>
      </c>
      <c r="CF38">
        <f>INDEX('EUROSTAT EB TJ GWh'!$J$6:$CC$146,MATCH($V38,'EUROSTAT EB TJ GWh'!$I$6:$I$146,0),MATCH(CF$7,'EUROSTAT EB TJ GWh'!$J$5:$CC$5,0))*$W38+INDEX('EUROSTAT EB TJ GWh'!$J$6:$CC$146,MATCH($T38,'EUROSTAT EB TJ GWh'!$I$6:$I$146,0),MATCH(CF$7,'EUROSTAT EB TJ GWh'!$J$5:$CC$5,0))*$U38</f>
        <v>0</v>
      </c>
      <c r="CG38">
        <v>0</v>
      </c>
      <c r="CH38">
        <f>INDEX('EUROSTAT EB TJ GWh'!$J$6:$CC$146,MATCH($V38,'EUROSTAT EB TJ GWh'!$I$6:$I$146,0),MATCH(CH$7,'EUROSTAT EB TJ GWh'!$J$5:$CC$5,0))*$W38+INDEX('EUROSTAT EB TJ GWh'!$J$6:$CC$146,MATCH($T38,'EUROSTAT EB TJ GWh'!$I$6:$I$146,0),MATCH(CH$7,'EUROSTAT EB TJ GWh'!$J$5:$CC$5,0))*$U38</f>
        <v>0</v>
      </c>
      <c r="CI38">
        <f>INDEX('EUROSTAT EB TJ GWh'!$J$6:$CC$146,MATCH($V38,'EUROSTAT EB TJ GWh'!$I$6:$I$146,0),MATCH(CI$7,'EUROSTAT EB TJ GWh'!$J$5:$CC$5,0))*$W38+INDEX('EUROSTAT EB TJ GWh'!$J$6:$CC$146,MATCH($T38,'EUROSTAT EB TJ GWh'!$I$6:$I$146,0),MATCH(CI$7,'EUROSTAT EB TJ GWh'!$J$5:$CC$5,0))*$U38</f>
        <v>0</v>
      </c>
      <c r="CJ38">
        <f>INDEX('EUROSTAT EB TJ GWh'!$J$6:$CC$146,MATCH($V38,'EUROSTAT EB TJ GWh'!$I$6:$I$146,0),MATCH(CJ$7,'EUROSTAT EB TJ GWh'!$J$5:$CC$5,0))*$W38+INDEX('EUROSTAT EB TJ GWh'!$J$6:$CC$146,MATCH($T38,'EUROSTAT EB TJ GWh'!$I$6:$I$146,0),MATCH(CJ$7,'EUROSTAT EB TJ GWh'!$J$5:$CC$5,0))*$U38</f>
        <v>2.177136000000246</v>
      </c>
      <c r="CK38">
        <f t="shared" si="0"/>
        <v>-4502.4009839999999</v>
      </c>
      <c r="CL38" s="316" t="s">
        <v>493</v>
      </c>
      <c r="CM38" s="364">
        <f t="shared" si="1"/>
        <v>0</v>
      </c>
      <c r="CN38" s="293">
        <f>INDEX('EUROSTAT EB TJ GWh'!$J$6:$CC$146,MATCH($V38,'EUROSTAT EB TJ GWh'!$I$6:$I$146,0),MATCH(CN$7,'EUROSTAT EB TJ GWh'!$J$5:$CC$5,0))*$W38+INDEX('EUROSTAT EB TJ GWh'!$J$6:$CC$146,MATCH($T38,'EUROSTAT EB TJ GWh'!$I$6:$I$146,0),MATCH(CN$7,'EUROSTAT EB TJ GWh'!$J$5:$CC$5,0))*$U38</f>
        <v>0</v>
      </c>
      <c r="CO38" s="293">
        <f t="shared" si="2"/>
        <v>0</v>
      </c>
    </row>
    <row r="39" spans="1:93" x14ac:dyDescent="0.2">
      <c r="A39" t="s">
        <v>230</v>
      </c>
      <c r="B39" s="321"/>
      <c r="C39" s="321" t="s">
        <v>493</v>
      </c>
      <c r="D39" s="338"/>
      <c r="E39" s="345"/>
      <c r="F39" s="338"/>
      <c r="G39" s="345"/>
      <c r="H39" s="338"/>
      <c r="I39" s="345"/>
      <c r="J39" s="338"/>
      <c r="K39" s="345"/>
      <c r="L39" s="338"/>
      <c r="M39" s="345"/>
      <c r="N39" s="338"/>
      <c r="O39" s="345"/>
      <c r="P39" s="338"/>
      <c r="Q39" s="345"/>
      <c r="R39" s="338"/>
      <c r="S39" s="345"/>
      <c r="T39" s="342" t="s">
        <v>523</v>
      </c>
      <c r="U39" s="340">
        <v>-1</v>
      </c>
      <c r="V39" s="342" t="s">
        <v>552</v>
      </c>
      <c r="W39" s="340">
        <v>1</v>
      </c>
      <c r="X39" s="316" t="s">
        <v>493</v>
      </c>
      <c r="Y39" t="s">
        <v>619</v>
      </c>
      <c r="Z39" t="s">
        <v>619</v>
      </c>
      <c r="AA39">
        <f>INDEX('EUROSTAT EB TJ GWh'!$J$6:$CC$146,MATCH($V39,'EUROSTAT EB TJ GWh'!$I$6:$I$146,0),MATCH(AA$7,'EUROSTAT EB TJ GWh'!$J$5:$CC$5,0))*$W39+INDEX('EUROSTAT EB TJ GWh'!$J$6:$CC$146,MATCH($T39,'EUROSTAT EB TJ GWh'!$I$6:$I$146,0),MATCH(AA$7,'EUROSTAT EB TJ GWh'!$J$5:$CC$5,0))*$U39</f>
        <v>0</v>
      </c>
      <c r="AB39">
        <f>INDEX('EUROSTAT EB TJ GWh'!$J$6:$CC$146,MATCH($V39,'EUROSTAT EB TJ GWh'!$I$6:$I$146,0),MATCH(AB$7,'EUROSTAT EB TJ GWh'!$J$5:$CC$5,0))*$W39+INDEX('EUROSTAT EB TJ GWh'!$J$6:$CC$146,MATCH($T39,'EUROSTAT EB TJ GWh'!$I$6:$I$146,0),MATCH(AB$7,'EUROSTAT EB TJ GWh'!$J$5:$CC$5,0))*$U39</f>
        <v>0</v>
      </c>
      <c r="AC39">
        <f>INDEX('EUROSTAT EB TJ GWh'!$J$6:$CC$146,MATCH($V39,'EUROSTAT EB TJ GWh'!$I$6:$I$146,0),MATCH(AC$7,'EUROSTAT EB TJ GWh'!$J$5:$CC$5,0))*$W39+INDEX('EUROSTAT EB TJ GWh'!$J$6:$CC$146,MATCH($T39,'EUROSTAT EB TJ GWh'!$I$6:$I$146,0),MATCH(AC$7,'EUROSTAT EB TJ GWh'!$J$5:$CC$5,0))*$U39</f>
        <v>0</v>
      </c>
      <c r="AD39">
        <f>INDEX('EUROSTAT EB TJ GWh'!$J$6:$CC$146,MATCH($V39,'EUROSTAT EB TJ GWh'!$I$6:$I$146,0),MATCH(AD$7,'EUROSTAT EB TJ GWh'!$J$5:$CC$5,0))*$W39+INDEX('EUROSTAT EB TJ GWh'!$J$6:$CC$146,MATCH($T39,'EUROSTAT EB TJ GWh'!$I$6:$I$146,0),MATCH(AD$7,'EUROSTAT EB TJ GWh'!$J$5:$CC$5,0))*$U39</f>
        <v>0</v>
      </c>
      <c r="AE39">
        <f>INDEX('EUROSTAT EB TJ GWh'!$J$6:$CC$146,MATCH($V39,'EUROSTAT EB TJ GWh'!$I$6:$I$146,0),MATCH(AE$7,'EUROSTAT EB TJ GWh'!$J$5:$CC$5,0))*$W39+INDEX('EUROSTAT EB TJ GWh'!$J$6:$CC$146,MATCH($T39,'EUROSTAT EB TJ GWh'!$I$6:$I$146,0),MATCH(AE$7,'EUROSTAT EB TJ GWh'!$J$5:$CC$5,0))*$U39</f>
        <v>0</v>
      </c>
      <c r="AF39">
        <f>INDEX('EUROSTAT EB TJ GWh'!$J$6:$CC$146,MATCH($V39,'EUROSTAT EB TJ GWh'!$I$6:$I$146,0),MATCH(AF$7,'EUROSTAT EB TJ GWh'!$J$5:$CC$5,0))*$W39+INDEX('EUROSTAT EB TJ GWh'!$J$6:$CC$146,MATCH($T39,'EUROSTAT EB TJ GWh'!$I$6:$I$146,0),MATCH(AF$7,'EUROSTAT EB TJ GWh'!$J$5:$CC$5,0))*$U39</f>
        <v>0</v>
      </c>
      <c r="AG39">
        <f>INDEX('EUROSTAT EB TJ GWh'!$J$6:$CC$146,MATCH($V39,'EUROSTAT EB TJ GWh'!$I$6:$I$146,0),MATCH(AG$7,'EUROSTAT EB TJ GWh'!$J$5:$CC$5,0))*$W39+INDEX('EUROSTAT EB TJ GWh'!$J$6:$CC$146,MATCH($T39,'EUROSTAT EB TJ GWh'!$I$6:$I$146,0),MATCH(AG$7,'EUROSTAT EB TJ GWh'!$J$5:$CC$5,0))*$U39</f>
        <v>0</v>
      </c>
      <c r="AH39">
        <f>INDEX('EUROSTAT EB TJ GWh'!$J$6:$CC$146,MATCH($V39,'EUROSTAT EB TJ GWh'!$I$6:$I$146,0),MATCH(AH$7,'EUROSTAT EB TJ GWh'!$J$5:$CC$5,0))*$W39+INDEX('EUROSTAT EB TJ GWh'!$J$6:$CC$146,MATCH($T39,'EUROSTAT EB TJ GWh'!$I$6:$I$146,0),MATCH(AH$7,'EUROSTAT EB TJ GWh'!$J$5:$CC$5,0))*$U39</f>
        <v>0</v>
      </c>
      <c r="AI39">
        <f>INDEX('EUROSTAT EB TJ GWh'!$J$6:$CC$146,MATCH($V39,'EUROSTAT EB TJ GWh'!$I$6:$I$146,0),MATCH(AI$7,'EUROSTAT EB TJ GWh'!$J$5:$CC$5,0))*$W39+INDEX('EUROSTAT EB TJ GWh'!$J$6:$CC$146,MATCH($T39,'EUROSTAT EB TJ GWh'!$I$6:$I$146,0),MATCH(AI$7,'EUROSTAT EB TJ GWh'!$J$5:$CC$5,0))*$U39</f>
        <v>0</v>
      </c>
      <c r="AJ39">
        <f>INDEX('EUROSTAT EB TJ GWh'!$J$6:$CC$146,MATCH($V39,'EUROSTAT EB TJ GWh'!$I$6:$I$146,0),MATCH(AJ$7,'EUROSTAT EB TJ GWh'!$J$5:$CC$5,0))*$W39+INDEX('EUROSTAT EB TJ GWh'!$J$6:$CC$146,MATCH($T39,'EUROSTAT EB TJ GWh'!$I$6:$I$146,0),MATCH(AJ$7,'EUROSTAT EB TJ GWh'!$J$5:$CC$5,0))*$U39</f>
        <v>0</v>
      </c>
      <c r="AK39">
        <f>INDEX('EUROSTAT EB TJ GWh'!$J$6:$CC$146,MATCH($V39,'EUROSTAT EB TJ GWh'!$I$6:$I$146,0),MATCH(AK$7,'EUROSTAT EB TJ GWh'!$J$5:$CC$5,0))*$W39+INDEX('EUROSTAT EB TJ GWh'!$J$6:$CC$146,MATCH($T39,'EUROSTAT EB TJ GWh'!$I$6:$I$146,0),MATCH(AK$7,'EUROSTAT EB TJ GWh'!$J$5:$CC$5,0))*$U39</f>
        <v>0</v>
      </c>
      <c r="AL39">
        <f>INDEX('EUROSTAT EB TJ GWh'!$J$6:$CC$146,MATCH($V39,'EUROSTAT EB TJ GWh'!$I$6:$I$146,0),MATCH(AL$7,'EUROSTAT EB TJ GWh'!$J$5:$CC$5,0))*$W39+INDEX('EUROSTAT EB TJ GWh'!$J$6:$CC$146,MATCH($T39,'EUROSTAT EB TJ GWh'!$I$6:$I$146,0),MATCH(AL$7,'EUROSTAT EB TJ GWh'!$J$5:$CC$5,0))*$U39</f>
        <v>0</v>
      </c>
      <c r="AM39">
        <f>INDEX('EUROSTAT EB TJ GWh'!$J$6:$CC$146,MATCH($V39,'EUROSTAT EB TJ GWh'!$I$6:$I$146,0),MATCH(AM$7,'EUROSTAT EB TJ GWh'!$J$5:$CC$5,0))*$W39+INDEX('EUROSTAT EB TJ GWh'!$J$6:$CC$146,MATCH($T39,'EUROSTAT EB TJ GWh'!$I$6:$I$146,0),MATCH(AM$7,'EUROSTAT EB TJ GWh'!$J$5:$CC$5,0))*$U39</f>
        <v>0</v>
      </c>
      <c r="AN39">
        <f>INDEX('EUROSTAT EB TJ GWh'!$J$6:$CC$146,MATCH($V39,'EUROSTAT EB TJ GWh'!$I$6:$I$146,0),MATCH(AN$7,'EUROSTAT EB TJ GWh'!$J$5:$CC$5,0))*$W39+INDEX('EUROSTAT EB TJ GWh'!$J$6:$CC$146,MATCH($T39,'EUROSTAT EB TJ GWh'!$I$6:$I$146,0),MATCH(AN$7,'EUROSTAT EB TJ GWh'!$J$5:$CC$5,0))*$U39</f>
        <v>0</v>
      </c>
      <c r="AO39">
        <f>INDEX('EUROSTAT EB TJ GWh'!$J$6:$CC$146,MATCH($V39,'EUROSTAT EB TJ GWh'!$I$6:$I$146,0),MATCH(AO$7,'EUROSTAT EB TJ GWh'!$J$5:$CC$5,0))*$W39+INDEX('EUROSTAT EB TJ GWh'!$J$6:$CC$146,MATCH($T39,'EUROSTAT EB TJ GWh'!$I$6:$I$146,0),MATCH(AO$7,'EUROSTAT EB TJ GWh'!$J$5:$CC$5,0))*$U39</f>
        <v>0</v>
      </c>
      <c r="AP39">
        <f>INDEX('EUROSTAT EB TJ GWh'!$J$6:$CC$146,MATCH($V39,'EUROSTAT EB TJ GWh'!$I$6:$I$146,0),MATCH(AP$7,'EUROSTAT EB TJ GWh'!$J$5:$CC$5,0))*$W39+INDEX('EUROSTAT EB TJ GWh'!$J$6:$CC$146,MATCH($T39,'EUROSTAT EB TJ GWh'!$I$6:$I$146,0),MATCH(AP$7,'EUROSTAT EB TJ GWh'!$J$5:$CC$5,0))*$U39</f>
        <v>0</v>
      </c>
      <c r="AQ39" t="s">
        <v>619</v>
      </c>
      <c r="AR39">
        <f>INDEX('EUROSTAT EB TJ GWh'!$J$6:$CC$146,MATCH($V39,'EUROSTAT EB TJ GWh'!$I$6:$I$146,0),MATCH(AR$7,'EUROSTAT EB TJ GWh'!$J$5:$CC$5,0))*$W39+INDEX('EUROSTAT EB TJ GWh'!$J$6:$CC$146,MATCH($T39,'EUROSTAT EB TJ GWh'!$I$6:$I$146,0),MATCH(AR$7,'EUROSTAT EB TJ GWh'!$J$5:$CC$5,0))*$U39</f>
        <v>0</v>
      </c>
      <c r="AS39">
        <f>INDEX('EUROSTAT EB TJ GWh'!$J$6:$CC$146,MATCH($V39,'EUROSTAT EB TJ GWh'!$I$6:$I$146,0),MATCH(AS$7,'EUROSTAT EB TJ GWh'!$J$5:$CC$5,0))*$W39+INDEX('EUROSTAT EB TJ GWh'!$J$6:$CC$146,MATCH($T39,'EUROSTAT EB TJ GWh'!$I$6:$I$146,0),MATCH(AS$7,'EUROSTAT EB TJ GWh'!$J$5:$CC$5,0))*$U39</f>
        <v>0</v>
      </c>
      <c r="AT39">
        <f>INDEX('EUROSTAT EB TJ GWh'!$J$6:$CC$146,MATCH($V39,'EUROSTAT EB TJ GWh'!$I$6:$I$146,0),MATCH(AT$7,'EUROSTAT EB TJ GWh'!$J$5:$CC$5,0))*$W39+INDEX('EUROSTAT EB TJ GWh'!$J$6:$CC$146,MATCH($T39,'EUROSTAT EB TJ GWh'!$I$6:$I$146,0),MATCH(AT$7,'EUROSTAT EB TJ GWh'!$J$5:$CC$5,0))*$U39</f>
        <v>0</v>
      </c>
      <c r="AU39">
        <f>INDEX('EUROSTAT EB TJ GWh'!$J$6:$CC$146,MATCH($V39,'EUROSTAT EB TJ GWh'!$I$6:$I$146,0),MATCH(AU$7,'EUROSTAT EB TJ GWh'!$J$5:$CC$5,0))*$W39+INDEX('EUROSTAT EB TJ GWh'!$J$6:$CC$146,MATCH($T39,'EUROSTAT EB TJ GWh'!$I$6:$I$146,0),MATCH(AU$7,'EUROSTAT EB TJ GWh'!$J$5:$CC$5,0))*$U39</f>
        <v>0</v>
      </c>
      <c r="AV39">
        <f>INDEX('EUROSTAT EB TJ GWh'!$J$6:$CC$146,MATCH($V39,'EUROSTAT EB TJ GWh'!$I$6:$I$146,0),MATCH(AV$7,'EUROSTAT EB TJ GWh'!$J$5:$CC$5,0))*$W39+INDEX('EUROSTAT EB TJ GWh'!$J$6:$CC$146,MATCH($T39,'EUROSTAT EB TJ GWh'!$I$6:$I$146,0),MATCH(AV$7,'EUROSTAT EB TJ GWh'!$J$5:$CC$5,0))*$U39</f>
        <v>0</v>
      </c>
      <c r="AW39">
        <f>INDEX('EUROSTAT EB TJ GWh'!$J$6:$CC$146,MATCH($V39,'EUROSTAT EB TJ GWh'!$I$6:$I$146,0),MATCH(AW$7,'EUROSTAT EB TJ GWh'!$J$5:$CC$5,0))*$W39+INDEX('EUROSTAT EB TJ GWh'!$J$6:$CC$146,MATCH($T39,'EUROSTAT EB TJ GWh'!$I$6:$I$146,0),MATCH(AW$7,'EUROSTAT EB TJ GWh'!$J$5:$CC$5,0))*$U39</f>
        <v>0</v>
      </c>
      <c r="AX39">
        <f>INDEX('EUROSTAT EB TJ GWh'!$J$6:$CC$146,MATCH($V39,'EUROSTAT EB TJ GWh'!$I$6:$I$146,0),MATCH(AX$7,'EUROSTAT EB TJ GWh'!$J$5:$CC$5,0))*$W39+INDEX('EUROSTAT EB TJ GWh'!$J$6:$CC$146,MATCH($T39,'EUROSTAT EB TJ GWh'!$I$6:$I$146,0),MATCH(AX$7,'EUROSTAT EB TJ GWh'!$J$5:$CC$5,0))*$U39</f>
        <v>0</v>
      </c>
      <c r="AY39">
        <f>INDEX('EUROSTAT EB TJ GWh'!$J$6:$CC$146,MATCH($V39,'EUROSTAT EB TJ GWh'!$I$6:$I$146,0),MATCH(AY$7,'EUROSTAT EB TJ GWh'!$J$5:$CC$5,0))*$W39+INDEX('EUROSTAT EB TJ GWh'!$J$6:$CC$146,MATCH($T39,'EUROSTAT EB TJ GWh'!$I$6:$I$146,0),MATCH(AY$7,'EUROSTAT EB TJ GWh'!$J$5:$CC$5,0))*$U39</f>
        <v>0</v>
      </c>
      <c r="AZ39">
        <f>INDEX('EUROSTAT EB TJ GWh'!$J$6:$CC$146,MATCH($V39,'EUROSTAT EB TJ GWh'!$I$6:$I$146,0),MATCH(AZ$7,'EUROSTAT EB TJ GWh'!$J$5:$CC$5,0))*$W39+INDEX('EUROSTAT EB TJ GWh'!$J$6:$CC$146,MATCH($T39,'EUROSTAT EB TJ GWh'!$I$6:$I$146,0),MATCH(AZ$7,'EUROSTAT EB TJ GWh'!$J$5:$CC$5,0))*$U39</f>
        <v>0</v>
      </c>
      <c r="BA39">
        <f>INDEX('EUROSTAT EB TJ GWh'!$J$6:$CC$146,MATCH($V39,'EUROSTAT EB TJ GWh'!$I$6:$I$146,0),MATCH(BA$7,'EUROSTAT EB TJ GWh'!$J$5:$CC$5,0))*$W39+INDEX('EUROSTAT EB TJ GWh'!$J$6:$CC$146,MATCH($T39,'EUROSTAT EB TJ GWh'!$I$6:$I$146,0),MATCH(BA$7,'EUROSTAT EB TJ GWh'!$J$5:$CC$5,0))*$U39</f>
        <v>0</v>
      </c>
      <c r="BB39">
        <f>INDEX('EUROSTAT EB TJ GWh'!$J$6:$CC$146,MATCH($V39,'EUROSTAT EB TJ GWh'!$I$6:$I$146,0),MATCH(BB$7,'EUROSTAT EB TJ GWh'!$J$5:$CC$5,0))*$W39+INDEX('EUROSTAT EB TJ GWh'!$J$6:$CC$146,MATCH($T39,'EUROSTAT EB TJ GWh'!$I$6:$I$146,0),MATCH(BB$7,'EUROSTAT EB TJ GWh'!$J$5:$CC$5,0))*$U39</f>
        <v>0</v>
      </c>
      <c r="BC39">
        <f>INDEX('EUROSTAT EB TJ GWh'!$J$6:$CC$146,MATCH($V39,'EUROSTAT EB TJ GWh'!$I$6:$I$146,0),MATCH(BC$7,'EUROSTAT EB TJ GWh'!$J$5:$CC$5,0))*$W39+INDEX('EUROSTAT EB TJ GWh'!$J$6:$CC$146,MATCH($T39,'EUROSTAT EB TJ GWh'!$I$6:$I$146,0),MATCH(BC$7,'EUROSTAT EB TJ GWh'!$J$5:$CC$5,0))*$U39</f>
        <v>0</v>
      </c>
      <c r="BD39">
        <f>INDEX('EUROSTAT EB TJ GWh'!$J$6:$CC$146,MATCH($V39,'EUROSTAT EB TJ GWh'!$I$6:$I$146,0),MATCH(BD$7,'EUROSTAT EB TJ GWh'!$J$5:$CC$5,0))*$W39+INDEX('EUROSTAT EB TJ GWh'!$J$6:$CC$146,MATCH($T39,'EUROSTAT EB TJ GWh'!$I$6:$I$146,0),MATCH(BD$7,'EUROSTAT EB TJ GWh'!$J$5:$CC$5,0))*$U39</f>
        <v>0</v>
      </c>
      <c r="BE39">
        <f>INDEX('EUROSTAT EB TJ GWh'!$J$6:$CC$146,MATCH($V39,'EUROSTAT EB TJ GWh'!$I$6:$I$146,0),MATCH(BE$7,'EUROSTAT EB TJ GWh'!$J$5:$CC$5,0))*$W39+INDEX('EUROSTAT EB TJ GWh'!$J$6:$CC$146,MATCH($T39,'EUROSTAT EB TJ GWh'!$I$6:$I$146,0),MATCH(BE$7,'EUROSTAT EB TJ GWh'!$J$5:$CC$5,0))*$U39</f>
        <v>0</v>
      </c>
      <c r="BF39">
        <f>INDEX('EUROSTAT EB TJ GWh'!$J$6:$CC$146,MATCH($V39,'EUROSTAT EB TJ GWh'!$I$6:$I$146,0),MATCH(BF$7,'EUROSTAT EB TJ GWh'!$J$5:$CC$5,0))*$W39+INDEX('EUROSTAT EB TJ GWh'!$J$6:$CC$146,MATCH($T39,'EUROSTAT EB TJ GWh'!$I$6:$I$146,0),MATCH(BF$7,'EUROSTAT EB TJ GWh'!$J$5:$CC$5,0))*$U39</f>
        <v>0</v>
      </c>
      <c r="BG39">
        <f>INDEX('EUROSTAT EB TJ GWh'!$J$6:$CC$146,MATCH($V39,'EUROSTAT EB TJ GWh'!$I$6:$I$146,0),MATCH(BG$7,'EUROSTAT EB TJ GWh'!$J$5:$CC$5,0))*$W39+INDEX('EUROSTAT EB TJ GWh'!$J$6:$CC$146,MATCH($T39,'EUROSTAT EB TJ GWh'!$I$6:$I$146,0),MATCH(BG$7,'EUROSTAT EB TJ GWh'!$J$5:$CC$5,0))*$U39</f>
        <v>0</v>
      </c>
      <c r="BH39">
        <f>INDEX('EUROSTAT EB TJ GWh'!$J$6:$CC$146,MATCH($V39,'EUROSTAT EB TJ GWh'!$I$6:$I$146,0),MATCH(BH$7,'EUROSTAT EB TJ GWh'!$J$5:$CC$5,0))*$W39+INDEX('EUROSTAT EB TJ GWh'!$J$6:$CC$146,MATCH($T39,'EUROSTAT EB TJ GWh'!$I$6:$I$146,0),MATCH(BH$7,'EUROSTAT EB TJ GWh'!$J$5:$CC$5,0))*$U39</f>
        <v>0</v>
      </c>
      <c r="BI39">
        <f>INDEX('EUROSTAT EB TJ GWh'!$J$6:$CC$146,MATCH($V39,'EUROSTAT EB TJ GWh'!$I$6:$I$146,0),MATCH(BI$7,'EUROSTAT EB TJ GWh'!$J$5:$CC$5,0))*$W39+INDEX('EUROSTAT EB TJ GWh'!$J$6:$CC$146,MATCH($T39,'EUROSTAT EB TJ GWh'!$I$6:$I$146,0),MATCH(BI$7,'EUROSTAT EB TJ GWh'!$J$5:$CC$5,0))*$U39</f>
        <v>0</v>
      </c>
      <c r="BJ39">
        <f>INDEX('EUROSTAT EB TJ GWh'!$J$6:$CC$146,MATCH($V39,'EUROSTAT EB TJ GWh'!$I$6:$I$146,0),MATCH(BJ$7,'EUROSTAT EB TJ GWh'!$J$5:$CC$5,0))*$W39+INDEX('EUROSTAT EB TJ GWh'!$J$6:$CC$146,MATCH($T39,'EUROSTAT EB TJ GWh'!$I$6:$I$146,0),MATCH(BJ$7,'EUROSTAT EB TJ GWh'!$J$5:$CC$5,0))*$U39</f>
        <v>0</v>
      </c>
      <c r="BK39">
        <f>INDEX('EUROSTAT EB TJ GWh'!$J$6:$CC$146,MATCH($V39,'EUROSTAT EB TJ GWh'!$I$6:$I$146,0),MATCH(BK$7,'EUROSTAT EB TJ GWh'!$J$5:$CC$5,0))*$W39+INDEX('EUROSTAT EB TJ GWh'!$J$6:$CC$146,MATCH($T39,'EUROSTAT EB TJ GWh'!$I$6:$I$146,0),MATCH(BK$7,'EUROSTAT EB TJ GWh'!$J$5:$CC$5,0))*$U39</f>
        <v>0</v>
      </c>
      <c r="BL39">
        <f>INDEX('EUROSTAT EB TJ GWh'!$J$6:$CC$146,MATCH($V39,'EUROSTAT EB TJ GWh'!$I$6:$I$146,0),MATCH(BL$7,'EUROSTAT EB TJ GWh'!$J$5:$CC$5,0))*$W39+INDEX('EUROSTAT EB TJ GWh'!$J$6:$CC$146,MATCH($T39,'EUROSTAT EB TJ GWh'!$I$6:$I$146,0),MATCH(BL$7,'EUROSTAT EB TJ GWh'!$J$5:$CC$5,0))*$U39</f>
        <v>0</v>
      </c>
      <c r="BM39">
        <f>INDEX('EUROSTAT EB TJ GWh'!$J$6:$CC$146,MATCH($V39,'EUROSTAT EB TJ GWh'!$I$6:$I$146,0),MATCH(BM$7,'EUROSTAT EB TJ GWh'!$J$5:$CC$5,0))*$W39+INDEX('EUROSTAT EB TJ GWh'!$J$6:$CC$146,MATCH($T39,'EUROSTAT EB TJ GWh'!$I$6:$I$146,0),MATCH(BM$7,'EUROSTAT EB TJ GWh'!$J$5:$CC$5,0))*$U39</f>
        <v>0</v>
      </c>
      <c r="BN39">
        <f>INDEX('EUROSTAT EB TJ GWh'!$J$6:$CC$146,MATCH($V39,'EUROSTAT EB TJ GWh'!$I$6:$I$146,0),MATCH(BN$7,'EUROSTAT EB TJ GWh'!$J$5:$CC$5,0))*$W39+INDEX('EUROSTAT EB TJ GWh'!$J$6:$CC$146,MATCH($T39,'EUROSTAT EB TJ GWh'!$I$6:$I$146,0),MATCH(BN$7,'EUROSTAT EB TJ GWh'!$J$5:$CC$5,0))*$U39</f>
        <v>0</v>
      </c>
      <c r="BO39">
        <f>INDEX('EUROSTAT EB TJ GWh'!$J$6:$CC$146,MATCH($V39,'EUROSTAT EB TJ GWh'!$I$6:$I$146,0),MATCH(BO$7,'EUROSTAT EB TJ GWh'!$J$5:$CC$5,0))*$W39+INDEX('EUROSTAT EB TJ GWh'!$J$6:$CC$146,MATCH($T39,'EUROSTAT EB TJ GWh'!$I$6:$I$146,0),MATCH(BO$7,'EUROSTAT EB TJ GWh'!$J$5:$CC$5,0))*$U39</f>
        <v>0</v>
      </c>
      <c r="BP39">
        <f>INDEX('EUROSTAT EB TJ GWh'!$J$6:$CC$146,MATCH($V39,'EUROSTAT EB TJ GWh'!$I$6:$I$146,0),MATCH(BP$7,'EUROSTAT EB TJ GWh'!$J$5:$CC$5,0))*$W39+INDEX('EUROSTAT EB TJ GWh'!$J$6:$CC$146,MATCH($T39,'EUROSTAT EB TJ GWh'!$I$6:$I$146,0),MATCH(BP$7,'EUROSTAT EB TJ GWh'!$J$5:$CC$5,0))*$U39</f>
        <v>0</v>
      </c>
      <c r="BQ39">
        <f>INDEX('EUROSTAT EB TJ GWh'!$J$6:$CC$146,MATCH($V39,'EUROSTAT EB TJ GWh'!$I$6:$I$146,0),MATCH(BQ$7,'EUROSTAT EB TJ GWh'!$J$5:$CC$5,0))*$W39+INDEX('EUROSTAT EB TJ GWh'!$J$6:$CC$146,MATCH($T39,'EUROSTAT EB TJ GWh'!$I$6:$I$146,0),MATCH(BQ$7,'EUROSTAT EB TJ GWh'!$J$5:$CC$5,0))*$U39</f>
        <v>0</v>
      </c>
      <c r="BR39">
        <f>INDEX('EUROSTAT EB TJ GWh'!$J$6:$CC$146,MATCH($V39,'EUROSTAT EB TJ GWh'!$I$6:$I$146,0),MATCH(BR$7,'EUROSTAT EB TJ GWh'!$J$5:$CC$5,0))*$W39+INDEX('EUROSTAT EB TJ GWh'!$J$6:$CC$146,MATCH($T39,'EUROSTAT EB TJ GWh'!$I$6:$I$146,0),MATCH(BR$7,'EUROSTAT EB TJ GWh'!$J$5:$CC$5,0))*$U39</f>
        <v>0</v>
      </c>
      <c r="BS39">
        <f>INDEX('EUROSTAT EB TJ GWh'!$J$6:$CC$146,MATCH($V39,'EUROSTAT EB TJ GWh'!$I$6:$I$146,0),MATCH(BS$7,'EUROSTAT EB TJ GWh'!$J$5:$CC$5,0))*$W39+INDEX('EUROSTAT EB TJ GWh'!$J$6:$CC$146,MATCH($T39,'EUROSTAT EB TJ GWh'!$I$6:$I$146,0),MATCH(BS$7,'EUROSTAT EB TJ GWh'!$J$5:$CC$5,0))*$U39+INDEX('EUROSTAT EB TJ GWh'!$J$6:$CC$146,MATCH($V39,'EUROSTAT EB TJ GWh'!$I$6:$I$146,0),MATCH(BS$6,'EUROSTAT EB TJ GWh'!$J$5:$CC$5,0))*$W39+INDEX('EUROSTAT EB TJ GWh'!$J$6:$CC$146,MATCH($T39,'EUROSTAT EB TJ GWh'!$I$6:$I$146,0),MATCH(BS$6,'EUROSTAT EB TJ GWh'!$J$5:$CC$5,0))*$U39</f>
        <v>0</v>
      </c>
      <c r="BT39">
        <f>INDEX('EUROSTAT EB TJ GWh'!$J$6:$CC$146,MATCH($V39,'EUROSTAT EB TJ GWh'!$I$6:$I$146,0),MATCH(BT$7,'EUROSTAT EB TJ GWh'!$J$5:$CC$5,0))*$W39+INDEX('EUROSTAT EB TJ GWh'!$J$6:$CC$146,MATCH($T39,'EUROSTAT EB TJ GWh'!$I$6:$I$146,0),MATCH(BT$7,'EUROSTAT EB TJ GWh'!$J$5:$CC$5,0))*$U39+INDEX('EUROSTAT EB TJ GWh'!$J$6:$CC$146,MATCH($V39,'EUROSTAT EB TJ GWh'!$I$6:$I$146,0),MATCH(BT$6,'EUROSTAT EB TJ GWh'!$J$5:$CC$5,0))*$W39+INDEX('EUROSTAT EB TJ GWh'!$J$6:$CC$146,MATCH($T39,'EUROSTAT EB TJ GWh'!$I$6:$I$146,0),MATCH(BT$6,'EUROSTAT EB TJ GWh'!$J$5:$CC$5,0))*$U39</f>
        <v>0</v>
      </c>
      <c r="BU39">
        <f>INDEX('EUROSTAT EB TJ GWh'!$J$6:$CC$146,MATCH($V39,'EUROSTAT EB TJ GWh'!$I$6:$I$146,0),MATCH(BU$7,'EUROSTAT EB TJ GWh'!$J$5:$CC$5,0))*$W39+INDEX('EUROSTAT EB TJ GWh'!$J$6:$CC$146,MATCH($T39,'EUROSTAT EB TJ GWh'!$I$6:$I$146,0),MATCH(BU$7,'EUROSTAT EB TJ GWh'!$J$5:$CC$5,0))*$U39</f>
        <v>0</v>
      </c>
      <c r="BV39">
        <v>0</v>
      </c>
      <c r="BW39">
        <f>INDEX('EUROSTAT EB TJ GWh'!$J$6:$CC$146,MATCH($V39,'EUROSTAT EB TJ GWh'!$I$6:$I$146,0),MATCH(BW$7,'EUROSTAT EB TJ GWh'!$J$5:$CC$5,0))*$W39+INDEX('EUROSTAT EB TJ GWh'!$J$6:$CC$146,MATCH($T39,'EUROSTAT EB TJ GWh'!$I$6:$I$146,0),MATCH(BW$7,'EUROSTAT EB TJ GWh'!$J$5:$CC$5,0))*$U39</f>
        <v>0</v>
      </c>
      <c r="BX39">
        <v>0</v>
      </c>
      <c r="BY39">
        <v>0</v>
      </c>
      <c r="BZ39">
        <f>INDEX('EUROSTAT EB TJ GWh'!$J$6:$CC$146,MATCH($V39,'EUROSTAT EB TJ GWh'!$I$6:$I$146,0),MATCH(BZ$7,'EUROSTAT EB TJ GWh'!$J$5:$CC$5,0))*$W39+INDEX('EUROSTAT EB TJ GWh'!$J$6:$CC$146,MATCH($T39,'EUROSTAT EB TJ GWh'!$I$6:$I$146,0),MATCH(BZ$7,'EUROSTAT EB TJ GWh'!$J$5:$CC$5,0))*$U39</f>
        <v>0</v>
      </c>
      <c r="CA39">
        <f>INDEX('EUROSTAT EB TJ GWh'!$J$6:$CC$146,MATCH($V39,'EUROSTAT EB TJ GWh'!$I$6:$I$146,0),MATCH(CA$7,'EUROSTAT EB TJ GWh'!$J$5:$CC$5,0))*$W39+INDEX('EUROSTAT EB TJ GWh'!$J$6:$CC$146,MATCH($T39,'EUROSTAT EB TJ GWh'!$I$6:$I$146,0),MATCH(CA$7,'EUROSTAT EB TJ GWh'!$J$5:$CC$5,0))*$U39</f>
        <v>0</v>
      </c>
      <c r="CB39">
        <f>INDEX('EUROSTAT EB TJ GWh'!$J$6:$CC$146,MATCH($V39,'EUROSTAT EB TJ GWh'!$I$6:$I$146,0),MATCH(CB$7,'EUROSTAT EB TJ GWh'!$J$5:$CC$5,0))*$W39+INDEX('EUROSTAT EB TJ GWh'!$J$6:$CC$146,MATCH($T39,'EUROSTAT EB TJ GWh'!$I$6:$I$146,0),MATCH(CB$7,'EUROSTAT EB TJ GWh'!$J$5:$CC$5,0))*$U39</f>
        <v>0</v>
      </c>
      <c r="CC39">
        <f>INDEX('EUROSTAT EB TJ GWh'!$J$6:$CC$146,MATCH($V39,'EUROSTAT EB TJ GWh'!$I$6:$I$146,0),MATCH(CC$7,'EUROSTAT EB TJ GWh'!$J$5:$CC$5,0))*$W39+INDEX('EUROSTAT EB TJ GWh'!$J$6:$CC$146,MATCH($T39,'EUROSTAT EB TJ GWh'!$I$6:$I$146,0),MATCH(CC$7,'EUROSTAT EB TJ GWh'!$J$5:$CC$5,0))*$U39</f>
        <v>0</v>
      </c>
      <c r="CD39">
        <f>INDEX('EUROSTAT EB TJ GWh'!$J$6:$CC$146,MATCH($V39,'EUROSTAT EB TJ GWh'!$I$6:$I$146,0),MATCH(CD$7,'EUROSTAT EB TJ GWh'!$J$5:$CC$5,0))*$W39+INDEX('EUROSTAT EB TJ GWh'!$J$6:$CC$146,MATCH($T39,'EUROSTAT EB TJ GWh'!$I$6:$I$146,0),MATCH(CD$7,'EUROSTAT EB TJ GWh'!$J$5:$CC$5,0))*$U39</f>
        <v>0</v>
      </c>
      <c r="CE39">
        <f>INDEX('EUROSTAT EB TJ GWh'!$J$6:$CC$146,MATCH($V39,'EUROSTAT EB TJ GWh'!$I$6:$I$146,0),MATCH(CE$7,'EUROSTAT EB TJ GWh'!$J$5:$CC$5,0))*$W39+INDEX('EUROSTAT EB TJ GWh'!$J$6:$CC$146,MATCH($T39,'EUROSTAT EB TJ GWh'!$I$6:$I$146,0),MATCH(CE$7,'EUROSTAT EB TJ GWh'!$J$5:$CC$5,0))*$U39</f>
        <v>0</v>
      </c>
      <c r="CF39">
        <f>INDEX('EUROSTAT EB TJ GWh'!$J$6:$CC$146,MATCH($V39,'EUROSTAT EB TJ GWh'!$I$6:$I$146,0),MATCH(CF$7,'EUROSTAT EB TJ GWh'!$J$5:$CC$5,0))*$W39+INDEX('EUROSTAT EB TJ GWh'!$J$6:$CC$146,MATCH($T39,'EUROSTAT EB TJ GWh'!$I$6:$I$146,0),MATCH(CF$7,'EUROSTAT EB TJ GWh'!$J$5:$CC$5,0))*$U39</f>
        <v>0</v>
      </c>
      <c r="CG39">
        <v>0</v>
      </c>
      <c r="CH39">
        <f>INDEX('EUROSTAT EB TJ GWh'!$J$6:$CC$146,MATCH($V39,'EUROSTAT EB TJ GWh'!$I$6:$I$146,0),MATCH(CH$7,'EUROSTAT EB TJ GWh'!$J$5:$CC$5,0))*$W39+INDEX('EUROSTAT EB TJ GWh'!$J$6:$CC$146,MATCH($T39,'EUROSTAT EB TJ GWh'!$I$6:$I$146,0),MATCH(CH$7,'EUROSTAT EB TJ GWh'!$J$5:$CC$5,0))*$U39</f>
        <v>0</v>
      </c>
      <c r="CI39">
        <f>INDEX('EUROSTAT EB TJ GWh'!$J$6:$CC$146,MATCH($V39,'EUROSTAT EB TJ GWh'!$I$6:$I$146,0),MATCH(CI$7,'EUROSTAT EB TJ GWh'!$J$5:$CC$5,0))*$W39+INDEX('EUROSTAT EB TJ GWh'!$J$6:$CC$146,MATCH($T39,'EUROSTAT EB TJ GWh'!$I$6:$I$146,0),MATCH(CI$7,'EUROSTAT EB TJ GWh'!$J$5:$CC$5,0))*$U39</f>
        <v>0</v>
      </c>
      <c r="CJ39">
        <f>INDEX('EUROSTAT EB TJ GWh'!$J$6:$CC$146,MATCH($V39,'EUROSTAT EB TJ GWh'!$I$6:$I$146,0),MATCH(CJ$7,'EUROSTAT EB TJ GWh'!$J$5:$CC$5,0))*$W39+INDEX('EUROSTAT EB TJ GWh'!$J$6:$CC$146,MATCH($T39,'EUROSTAT EB TJ GWh'!$I$6:$I$146,0),MATCH(CJ$7,'EUROSTAT EB TJ GWh'!$J$5:$CC$5,0))*$U39</f>
        <v>0</v>
      </c>
      <c r="CK39">
        <f t="shared" si="0"/>
        <v>0</v>
      </c>
      <c r="CL39" s="316" t="s">
        <v>493</v>
      </c>
      <c r="CM39" s="364">
        <f t="shared" si="1"/>
        <v>0</v>
      </c>
      <c r="CN39" s="293">
        <f>INDEX('EUROSTAT EB TJ GWh'!$J$6:$CC$146,MATCH($V39,'EUROSTAT EB TJ GWh'!$I$6:$I$146,0),MATCH(CN$7,'EUROSTAT EB TJ GWh'!$J$5:$CC$5,0))*$W39+INDEX('EUROSTAT EB TJ GWh'!$J$6:$CC$146,MATCH($T39,'EUROSTAT EB TJ GWh'!$I$6:$I$146,0),MATCH(CN$7,'EUROSTAT EB TJ GWh'!$J$5:$CC$5,0))*$U39</f>
        <v>0</v>
      </c>
      <c r="CO39" s="293">
        <f t="shared" si="2"/>
        <v>0</v>
      </c>
    </row>
    <row r="40" spans="1:93" x14ac:dyDescent="0.2">
      <c r="A40" t="s">
        <v>436</v>
      </c>
      <c r="B40" s="321"/>
      <c r="C40" s="321" t="s">
        <v>493</v>
      </c>
      <c r="D40" s="338"/>
      <c r="E40" s="345"/>
      <c r="F40" s="338"/>
      <c r="G40" s="345"/>
      <c r="H40" s="338"/>
      <c r="I40" s="345"/>
      <c r="J40" s="338"/>
      <c r="K40" s="345"/>
      <c r="L40" s="338"/>
      <c r="M40" s="345"/>
      <c r="N40" s="338"/>
      <c r="O40" s="345"/>
      <c r="P40" s="338"/>
      <c r="Q40" s="345"/>
      <c r="R40" s="338"/>
      <c r="S40" s="345"/>
      <c r="T40" s="342" t="s">
        <v>525</v>
      </c>
      <c r="U40" s="340">
        <v>-1</v>
      </c>
      <c r="V40" s="342" t="s">
        <v>554</v>
      </c>
      <c r="W40" s="340">
        <v>1</v>
      </c>
      <c r="X40" s="316" t="s">
        <v>493</v>
      </c>
      <c r="Y40" t="s">
        <v>619</v>
      </c>
      <c r="Z40" t="s">
        <v>619</v>
      </c>
      <c r="AA40">
        <f>INDEX('EUROSTAT EB TJ GWh'!$J$6:$CC$146,MATCH($V40,'EUROSTAT EB TJ GWh'!$I$6:$I$146,0),MATCH(AA$7,'EUROSTAT EB TJ GWh'!$J$5:$CC$5,0))*$W40+INDEX('EUROSTAT EB TJ GWh'!$J$6:$CC$146,MATCH($T40,'EUROSTAT EB TJ GWh'!$I$6:$I$146,0),MATCH(AA$7,'EUROSTAT EB TJ GWh'!$J$5:$CC$5,0))*$U40</f>
        <v>0</v>
      </c>
      <c r="AB40">
        <f>INDEX('EUROSTAT EB TJ GWh'!$J$6:$CC$146,MATCH($V40,'EUROSTAT EB TJ GWh'!$I$6:$I$146,0),MATCH(AB$7,'EUROSTAT EB TJ GWh'!$J$5:$CC$5,0))*$W40+INDEX('EUROSTAT EB TJ GWh'!$J$6:$CC$146,MATCH($T40,'EUROSTAT EB TJ GWh'!$I$6:$I$146,0),MATCH(AB$7,'EUROSTAT EB TJ GWh'!$J$5:$CC$5,0))*$U40</f>
        <v>0</v>
      </c>
      <c r="AC40">
        <f>INDEX('EUROSTAT EB TJ GWh'!$J$6:$CC$146,MATCH($V40,'EUROSTAT EB TJ GWh'!$I$6:$I$146,0),MATCH(AC$7,'EUROSTAT EB TJ GWh'!$J$5:$CC$5,0))*$W40+INDEX('EUROSTAT EB TJ GWh'!$J$6:$CC$146,MATCH($T40,'EUROSTAT EB TJ GWh'!$I$6:$I$146,0),MATCH(AC$7,'EUROSTAT EB TJ GWh'!$J$5:$CC$5,0))*$U40</f>
        <v>0</v>
      </c>
      <c r="AD40">
        <f>INDEX('EUROSTAT EB TJ GWh'!$J$6:$CC$146,MATCH($V40,'EUROSTAT EB TJ GWh'!$I$6:$I$146,0),MATCH(AD$7,'EUROSTAT EB TJ GWh'!$J$5:$CC$5,0))*$W40+INDEX('EUROSTAT EB TJ GWh'!$J$6:$CC$146,MATCH($T40,'EUROSTAT EB TJ GWh'!$I$6:$I$146,0),MATCH(AD$7,'EUROSTAT EB TJ GWh'!$J$5:$CC$5,0))*$U40</f>
        <v>0</v>
      </c>
      <c r="AE40">
        <f>INDEX('EUROSTAT EB TJ GWh'!$J$6:$CC$146,MATCH($V40,'EUROSTAT EB TJ GWh'!$I$6:$I$146,0),MATCH(AE$7,'EUROSTAT EB TJ GWh'!$J$5:$CC$5,0))*$W40+INDEX('EUROSTAT EB TJ GWh'!$J$6:$CC$146,MATCH($T40,'EUROSTAT EB TJ GWh'!$I$6:$I$146,0),MATCH(AE$7,'EUROSTAT EB TJ GWh'!$J$5:$CC$5,0))*$U40</f>
        <v>0</v>
      </c>
      <c r="AF40">
        <f>INDEX('EUROSTAT EB TJ GWh'!$J$6:$CC$146,MATCH($V40,'EUROSTAT EB TJ GWh'!$I$6:$I$146,0),MATCH(AF$7,'EUROSTAT EB TJ GWh'!$J$5:$CC$5,0))*$W40+INDEX('EUROSTAT EB TJ GWh'!$J$6:$CC$146,MATCH($T40,'EUROSTAT EB TJ GWh'!$I$6:$I$146,0),MATCH(AF$7,'EUROSTAT EB TJ GWh'!$J$5:$CC$5,0))*$U40</f>
        <v>0</v>
      </c>
      <c r="AG40">
        <f>INDEX('EUROSTAT EB TJ GWh'!$J$6:$CC$146,MATCH($V40,'EUROSTAT EB TJ GWh'!$I$6:$I$146,0),MATCH(AG$7,'EUROSTAT EB TJ GWh'!$J$5:$CC$5,0))*$W40+INDEX('EUROSTAT EB TJ GWh'!$J$6:$CC$146,MATCH($T40,'EUROSTAT EB TJ GWh'!$I$6:$I$146,0),MATCH(AG$7,'EUROSTAT EB TJ GWh'!$J$5:$CC$5,0))*$U40</f>
        <v>0</v>
      </c>
      <c r="AH40">
        <f>INDEX('EUROSTAT EB TJ GWh'!$J$6:$CC$146,MATCH($V40,'EUROSTAT EB TJ GWh'!$I$6:$I$146,0),MATCH(AH$7,'EUROSTAT EB TJ GWh'!$J$5:$CC$5,0))*$W40+INDEX('EUROSTAT EB TJ GWh'!$J$6:$CC$146,MATCH($T40,'EUROSTAT EB TJ GWh'!$I$6:$I$146,0),MATCH(AH$7,'EUROSTAT EB TJ GWh'!$J$5:$CC$5,0))*$U40</f>
        <v>0</v>
      </c>
      <c r="AI40">
        <f>INDEX('EUROSTAT EB TJ GWh'!$J$6:$CC$146,MATCH($V40,'EUROSTAT EB TJ GWh'!$I$6:$I$146,0),MATCH(AI$7,'EUROSTAT EB TJ GWh'!$J$5:$CC$5,0))*$W40+INDEX('EUROSTAT EB TJ GWh'!$J$6:$CC$146,MATCH($T40,'EUROSTAT EB TJ GWh'!$I$6:$I$146,0),MATCH(AI$7,'EUROSTAT EB TJ GWh'!$J$5:$CC$5,0))*$U40</f>
        <v>0</v>
      </c>
      <c r="AJ40">
        <f>INDEX('EUROSTAT EB TJ GWh'!$J$6:$CC$146,MATCH($V40,'EUROSTAT EB TJ GWh'!$I$6:$I$146,0),MATCH(AJ$7,'EUROSTAT EB TJ GWh'!$J$5:$CC$5,0))*$W40+INDEX('EUROSTAT EB TJ GWh'!$J$6:$CC$146,MATCH($T40,'EUROSTAT EB TJ GWh'!$I$6:$I$146,0),MATCH(AJ$7,'EUROSTAT EB TJ GWh'!$J$5:$CC$5,0))*$U40</f>
        <v>0</v>
      </c>
      <c r="AK40">
        <f>INDEX('EUROSTAT EB TJ GWh'!$J$6:$CC$146,MATCH($V40,'EUROSTAT EB TJ GWh'!$I$6:$I$146,0),MATCH(AK$7,'EUROSTAT EB TJ GWh'!$J$5:$CC$5,0))*$W40+INDEX('EUROSTAT EB TJ GWh'!$J$6:$CC$146,MATCH($T40,'EUROSTAT EB TJ GWh'!$I$6:$I$146,0),MATCH(AK$7,'EUROSTAT EB TJ GWh'!$J$5:$CC$5,0))*$U40</f>
        <v>0</v>
      </c>
      <c r="AL40">
        <f>INDEX('EUROSTAT EB TJ GWh'!$J$6:$CC$146,MATCH($V40,'EUROSTAT EB TJ GWh'!$I$6:$I$146,0),MATCH(AL$7,'EUROSTAT EB TJ GWh'!$J$5:$CC$5,0))*$W40+INDEX('EUROSTAT EB TJ GWh'!$J$6:$CC$146,MATCH($T40,'EUROSTAT EB TJ GWh'!$I$6:$I$146,0),MATCH(AL$7,'EUROSTAT EB TJ GWh'!$J$5:$CC$5,0))*$U40</f>
        <v>0</v>
      </c>
      <c r="AM40">
        <f>INDEX('EUROSTAT EB TJ GWh'!$J$6:$CC$146,MATCH($V40,'EUROSTAT EB TJ GWh'!$I$6:$I$146,0),MATCH(AM$7,'EUROSTAT EB TJ GWh'!$J$5:$CC$5,0))*$W40+INDEX('EUROSTAT EB TJ GWh'!$J$6:$CC$146,MATCH($T40,'EUROSTAT EB TJ GWh'!$I$6:$I$146,0),MATCH(AM$7,'EUROSTAT EB TJ GWh'!$J$5:$CC$5,0))*$U40</f>
        <v>0</v>
      </c>
      <c r="AN40">
        <f>INDEX('EUROSTAT EB TJ GWh'!$J$6:$CC$146,MATCH($V40,'EUROSTAT EB TJ GWh'!$I$6:$I$146,0),MATCH(AN$7,'EUROSTAT EB TJ GWh'!$J$5:$CC$5,0))*$W40+INDEX('EUROSTAT EB TJ GWh'!$J$6:$CC$146,MATCH($T40,'EUROSTAT EB TJ GWh'!$I$6:$I$146,0),MATCH(AN$7,'EUROSTAT EB TJ GWh'!$J$5:$CC$5,0))*$U40</f>
        <v>0</v>
      </c>
      <c r="AO40">
        <f>INDEX('EUROSTAT EB TJ GWh'!$J$6:$CC$146,MATCH($V40,'EUROSTAT EB TJ GWh'!$I$6:$I$146,0),MATCH(AO$7,'EUROSTAT EB TJ GWh'!$J$5:$CC$5,0))*$W40+INDEX('EUROSTAT EB TJ GWh'!$J$6:$CC$146,MATCH($T40,'EUROSTAT EB TJ GWh'!$I$6:$I$146,0),MATCH(AO$7,'EUROSTAT EB TJ GWh'!$J$5:$CC$5,0))*$U40</f>
        <v>0</v>
      </c>
      <c r="AP40">
        <f>INDEX('EUROSTAT EB TJ GWh'!$J$6:$CC$146,MATCH($V40,'EUROSTAT EB TJ GWh'!$I$6:$I$146,0),MATCH(AP$7,'EUROSTAT EB TJ GWh'!$J$5:$CC$5,0))*$W40+INDEX('EUROSTAT EB TJ GWh'!$J$6:$CC$146,MATCH($T40,'EUROSTAT EB TJ GWh'!$I$6:$I$146,0),MATCH(AP$7,'EUROSTAT EB TJ GWh'!$J$5:$CC$5,0))*$U40</f>
        <v>0</v>
      </c>
      <c r="AQ40" t="s">
        <v>619</v>
      </c>
      <c r="AR40">
        <f>INDEX('EUROSTAT EB TJ GWh'!$J$6:$CC$146,MATCH($V40,'EUROSTAT EB TJ GWh'!$I$6:$I$146,0),MATCH(AR$7,'EUROSTAT EB TJ GWh'!$J$5:$CC$5,0))*$W40+INDEX('EUROSTAT EB TJ GWh'!$J$6:$CC$146,MATCH($T40,'EUROSTAT EB TJ GWh'!$I$6:$I$146,0),MATCH(AR$7,'EUROSTAT EB TJ GWh'!$J$5:$CC$5,0))*$U40</f>
        <v>0</v>
      </c>
      <c r="AS40">
        <f>INDEX('EUROSTAT EB TJ GWh'!$J$6:$CC$146,MATCH($V40,'EUROSTAT EB TJ GWh'!$I$6:$I$146,0),MATCH(AS$7,'EUROSTAT EB TJ GWh'!$J$5:$CC$5,0))*$W40+INDEX('EUROSTAT EB TJ GWh'!$J$6:$CC$146,MATCH($T40,'EUROSTAT EB TJ GWh'!$I$6:$I$146,0),MATCH(AS$7,'EUROSTAT EB TJ GWh'!$J$5:$CC$5,0))*$U40</f>
        <v>0</v>
      </c>
      <c r="AT40">
        <f>INDEX('EUROSTAT EB TJ GWh'!$J$6:$CC$146,MATCH($V40,'EUROSTAT EB TJ GWh'!$I$6:$I$146,0),MATCH(AT$7,'EUROSTAT EB TJ GWh'!$J$5:$CC$5,0))*$W40+INDEX('EUROSTAT EB TJ GWh'!$J$6:$CC$146,MATCH($T40,'EUROSTAT EB TJ GWh'!$I$6:$I$146,0),MATCH(AT$7,'EUROSTAT EB TJ GWh'!$J$5:$CC$5,0))*$U40</f>
        <v>0</v>
      </c>
      <c r="AU40">
        <f>INDEX('EUROSTAT EB TJ GWh'!$J$6:$CC$146,MATCH($V40,'EUROSTAT EB TJ GWh'!$I$6:$I$146,0),MATCH(AU$7,'EUROSTAT EB TJ GWh'!$J$5:$CC$5,0))*$W40+INDEX('EUROSTAT EB TJ GWh'!$J$6:$CC$146,MATCH($T40,'EUROSTAT EB TJ GWh'!$I$6:$I$146,0),MATCH(AU$7,'EUROSTAT EB TJ GWh'!$J$5:$CC$5,0))*$U40</f>
        <v>0</v>
      </c>
      <c r="AV40">
        <f>INDEX('EUROSTAT EB TJ GWh'!$J$6:$CC$146,MATCH($V40,'EUROSTAT EB TJ GWh'!$I$6:$I$146,0),MATCH(AV$7,'EUROSTAT EB TJ GWh'!$J$5:$CC$5,0))*$W40+INDEX('EUROSTAT EB TJ GWh'!$J$6:$CC$146,MATCH($T40,'EUROSTAT EB TJ GWh'!$I$6:$I$146,0),MATCH(AV$7,'EUROSTAT EB TJ GWh'!$J$5:$CC$5,0))*$U40</f>
        <v>0</v>
      </c>
      <c r="AW40">
        <f>INDEX('EUROSTAT EB TJ GWh'!$J$6:$CC$146,MATCH($V40,'EUROSTAT EB TJ GWh'!$I$6:$I$146,0),MATCH(AW$7,'EUROSTAT EB TJ GWh'!$J$5:$CC$5,0))*$W40+INDEX('EUROSTAT EB TJ GWh'!$J$6:$CC$146,MATCH($T40,'EUROSTAT EB TJ GWh'!$I$6:$I$146,0),MATCH(AW$7,'EUROSTAT EB TJ GWh'!$J$5:$CC$5,0))*$U40</f>
        <v>0</v>
      </c>
      <c r="AX40">
        <f>INDEX('EUROSTAT EB TJ GWh'!$J$6:$CC$146,MATCH($V40,'EUROSTAT EB TJ GWh'!$I$6:$I$146,0),MATCH(AX$7,'EUROSTAT EB TJ GWh'!$J$5:$CC$5,0))*$W40+INDEX('EUROSTAT EB TJ GWh'!$J$6:$CC$146,MATCH($T40,'EUROSTAT EB TJ GWh'!$I$6:$I$146,0),MATCH(AX$7,'EUROSTAT EB TJ GWh'!$J$5:$CC$5,0))*$U40</f>
        <v>0</v>
      </c>
      <c r="AY40">
        <f>INDEX('EUROSTAT EB TJ GWh'!$J$6:$CC$146,MATCH($V40,'EUROSTAT EB TJ GWh'!$I$6:$I$146,0),MATCH(AY$7,'EUROSTAT EB TJ GWh'!$J$5:$CC$5,0))*$W40+INDEX('EUROSTAT EB TJ GWh'!$J$6:$CC$146,MATCH($T40,'EUROSTAT EB TJ GWh'!$I$6:$I$146,0),MATCH(AY$7,'EUROSTAT EB TJ GWh'!$J$5:$CC$5,0))*$U40</f>
        <v>0</v>
      </c>
      <c r="AZ40">
        <f>INDEX('EUROSTAT EB TJ GWh'!$J$6:$CC$146,MATCH($V40,'EUROSTAT EB TJ GWh'!$I$6:$I$146,0),MATCH(AZ$7,'EUROSTAT EB TJ GWh'!$J$5:$CC$5,0))*$W40+INDEX('EUROSTAT EB TJ GWh'!$J$6:$CC$146,MATCH($T40,'EUROSTAT EB TJ GWh'!$I$6:$I$146,0),MATCH(AZ$7,'EUROSTAT EB TJ GWh'!$J$5:$CC$5,0))*$U40</f>
        <v>0</v>
      </c>
      <c r="BA40">
        <f>INDEX('EUROSTAT EB TJ GWh'!$J$6:$CC$146,MATCH($V40,'EUROSTAT EB TJ GWh'!$I$6:$I$146,0),MATCH(BA$7,'EUROSTAT EB TJ GWh'!$J$5:$CC$5,0))*$W40+INDEX('EUROSTAT EB TJ GWh'!$J$6:$CC$146,MATCH($T40,'EUROSTAT EB TJ GWh'!$I$6:$I$146,0),MATCH(BA$7,'EUROSTAT EB TJ GWh'!$J$5:$CC$5,0))*$U40</f>
        <v>0</v>
      </c>
      <c r="BB40">
        <f>INDEX('EUROSTAT EB TJ GWh'!$J$6:$CC$146,MATCH($V40,'EUROSTAT EB TJ GWh'!$I$6:$I$146,0),MATCH(BB$7,'EUROSTAT EB TJ GWh'!$J$5:$CC$5,0))*$W40+INDEX('EUROSTAT EB TJ GWh'!$J$6:$CC$146,MATCH($T40,'EUROSTAT EB TJ GWh'!$I$6:$I$146,0),MATCH(BB$7,'EUROSTAT EB TJ GWh'!$J$5:$CC$5,0))*$U40</f>
        <v>0</v>
      </c>
      <c r="BC40">
        <f>INDEX('EUROSTAT EB TJ GWh'!$J$6:$CC$146,MATCH($V40,'EUROSTAT EB TJ GWh'!$I$6:$I$146,0),MATCH(BC$7,'EUROSTAT EB TJ GWh'!$J$5:$CC$5,0))*$W40+INDEX('EUROSTAT EB TJ GWh'!$J$6:$CC$146,MATCH($T40,'EUROSTAT EB TJ GWh'!$I$6:$I$146,0),MATCH(BC$7,'EUROSTAT EB TJ GWh'!$J$5:$CC$5,0))*$U40</f>
        <v>0</v>
      </c>
      <c r="BD40">
        <f>INDEX('EUROSTAT EB TJ GWh'!$J$6:$CC$146,MATCH($V40,'EUROSTAT EB TJ GWh'!$I$6:$I$146,0),MATCH(BD$7,'EUROSTAT EB TJ GWh'!$J$5:$CC$5,0))*$W40+INDEX('EUROSTAT EB TJ GWh'!$J$6:$CC$146,MATCH($T40,'EUROSTAT EB TJ GWh'!$I$6:$I$146,0),MATCH(BD$7,'EUROSTAT EB TJ GWh'!$J$5:$CC$5,0))*$U40</f>
        <v>0</v>
      </c>
      <c r="BE40">
        <f>INDEX('EUROSTAT EB TJ GWh'!$J$6:$CC$146,MATCH($V40,'EUROSTAT EB TJ GWh'!$I$6:$I$146,0),MATCH(BE$7,'EUROSTAT EB TJ GWh'!$J$5:$CC$5,0))*$W40+INDEX('EUROSTAT EB TJ GWh'!$J$6:$CC$146,MATCH($T40,'EUROSTAT EB TJ GWh'!$I$6:$I$146,0),MATCH(BE$7,'EUROSTAT EB TJ GWh'!$J$5:$CC$5,0))*$U40</f>
        <v>0</v>
      </c>
      <c r="BF40">
        <f>INDEX('EUROSTAT EB TJ GWh'!$J$6:$CC$146,MATCH($V40,'EUROSTAT EB TJ GWh'!$I$6:$I$146,0),MATCH(BF$7,'EUROSTAT EB TJ GWh'!$J$5:$CC$5,0))*$W40+INDEX('EUROSTAT EB TJ GWh'!$J$6:$CC$146,MATCH($T40,'EUROSTAT EB TJ GWh'!$I$6:$I$146,0),MATCH(BF$7,'EUROSTAT EB TJ GWh'!$J$5:$CC$5,0))*$U40</f>
        <v>0</v>
      </c>
      <c r="BG40">
        <f>INDEX('EUROSTAT EB TJ GWh'!$J$6:$CC$146,MATCH($V40,'EUROSTAT EB TJ GWh'!$I$6:$I$146,0),MATCH(BG$7,'EUROSTAT EB TJ GWh'!$J$5:$CC$5,0))*$W40+INDEX('EUROSTAT EB TJ GWh'!$J$6:$CC$146,MATCH($T40,'EUROSTAT EB TJ GWh'!$I$6:$I$146,0),MATCH(BG$7,'EUROSTAT EB TJ GWh'!$J$5:$CC$5,0))*$U40</f>
        <v>0</v>
      </c>
      <c r="BH40">
        <f>INDEX('EUROSTAT EB TJ GWh'!$J$6:$CC$146,MATCH($V40,'EUROSTAT EB TJ GWh'!$I$6:$I$146,0),MATCH(BH$7,'EUROSTAT EB TJ GWh'!$J$5:$CC$5,0))*$W40+INDEX('EUROSTAT EB TJ GWh'!$J$6:$CC$146,MATCH($T40,'EUROSTAT EB TJ GWh'!$I$6:$I$146,0),MATCH(BH$7,'EUROSTAT EB TJ GWh'!$J$5:$CC$5,0))*$U40</f>
        <v>0</v>
      </c>
      <c r="BI40">
        <f>INDEX('EUROSTAT EB TJ GWh'!$J$6:$CC$146,MATCH($V40,'EUROSTAT EB TJ GWh'!$I$6:$I$146,0),MATCH(BI$7,'EUROSTAT EB TJ GWh'!$J$5:$CC$5,0))*$W40+INDEX('EUROSTAT EB TJ GWh'!$J$6:$CC$146,MATCH($T40,'EUROSTAT EB TJ GWh'!$I$6:$I$146,0),MATCH(BI$7,'EUROSTAT EB TJ GWh'!$J$5:$CC$5,0))*$U40</f>
        <v>0</v>
      </c>
      <c r="BJ40">
        <f>INDEX('EUROSTAT EB TJ GWh'!$J$6:$CC$146,MATCH($V40,'EUROSTAT EB TJ GWh'!$I$6:$I$146,0),MATCH(BJ$7,'EUROSTAT EB TJ GWh'!$J$5:$CC$5,0))*$W40+INDEX('EUROSTAT EB TJ GWh'!$J$6:$CC$146,MATCH($T40,'EUROSTAT EB TJ GWh'!$I$6:$I$146,0),MATCH(BJ$7,'EUROSTAT EB TJ GWh'!$J$5:$CC$5,0))*$U40</f>
        <v>0</v>
      </c>
      <c r="BK40">
        <f>INDEX('EUROSTAT EB TJ GWh'!$J$6:$CC$146,MATCH($V40,'EUROSTAT EB TJ GWh'!$I$6:$I$146,0),MATCH(BK$7,'EUROSTAT EB TJ GWh'!$J$5:$CC$5,0))*$W40+INDEX('EUROSTAT EB TJ GWh'!$J$6:$CC$146,MATCH($T40,'EUROSTAT EB TJ GWh'!$I$6:$I$146,0),MATCH(BK$7,'EUROSTAT EB TJ GWh'!$J$5:$CC$5,0))*$U40</f>
        <v>0</v>
      </c>
      <c r="BL40">
        <f>INDEX('EUROSTAT EB TJ GWh'!$J$6:$CC$146,MATCH($V40,'EUROSTAT EB TJ GWh'!$I$6:$I$146,0),MATCH(BL$7,'EUROSTAT EB TJ GWh'!$J$5:$CC$5,0))*$W40+INDEX('EUROSTAT EB TJ GWh'!$J$6:$CC$146,MATCH($T40,'EUROSTAT EB TJ GWh'!$I$6:$I$146,0),MATCH(BL$7,'EUROSTAT EB TJ GWh'!$J$5:$CC$5,0))*$U40</f>
        <v>0</v>
      </c>
      <c r="BM40">
        <f>INDEX('EUROSTAT EB TJ GWh'!$J$6:$CC$146,MATCH($V40,'EUROSTAT EB TJ GWh'!$I$6:$I$146,0),MATCH(BM$7,'EUROSTAT EB TJ GWh'!$J$5:$CC$5,0))*$W40+INDEX('EUROSTAT EB TJ GWh'!$J$6:$CC$146,MATCH($T40,'EUROSTAT EB TJ GWh'!$I$6:$I$146,0),MATCH(BM$7,'EUROSTAT EB TJ GWh'!$J$5:$CC$5,0))*$U40</f>
        <v>0</v>
      </c>
      <c r="BN40">
        <f>INDEX('EUROSTAT EB TJ GWh'!$J$6:$CC$146,MATCH($V40,'EUROSTAT EB TJ GWh'!$I$6:$I$146,0),MATCH(BN$7,'EUROSTAT EB TJ GWh'!$J$5:$CC$5,0))*$W40+INDEX('EUROSTAT EB TJ GWh'!$J$6:$CC$146,MATCH($T40,'EUROSTAT EB TJ GWh'!$I$6:$I$146,0),MATCH(BN$7,'EUROSTAT EB TJ GWh'!$J$5:$CC$5,0))*$U40</f>
        <v>0</v>
      </c>
      <c r="BO40">
        <f>INDEX('EUROSTAT EB TJ GWh'!$J$6:$CC$146,MATCH($V40,'EUROSTAT EB TJ GWh'!$I$6:$I$146,0),MATCH(BO$7,'EUROSTAT EB TJ GWh'!$J$5:$CC$5,0))*$W40+INDEX('EUROSTAT EB TJ GWh'!$J$6:$CC$146,MATCH($T40,'EUROSTAT EB TJ GWh'!$I$6:$I$146,0),MATCH(BO$7,'EUROSTAT EB TJ GWh'!$J$5:$CC$5,0))*$U40</f>
        <v>0</v>
      </c>
      <c r="BP40">
        <f>INDEX('EUROSTAT EB TJ GWh'!$J$6:$CC$146,MATCH($V40,'EUROSTAT EB TJ GWh'!$I$6:$I$146,0),MATCH(BP$7,'EUROSTAT EB TJ GWh'!$J$5:$CC$5,0))*$W40+INDEX('EUROSTAT EB TJ GWh'!$J$6:$CC$146,MATCH($T40,'EUROSTAT EB TJ GWh'!$I$6:$I$146,0),MATCH(BP$7,'EUROSTAT EB TJ GWh'!$J$5:$CC$5,0))*$U40</f>
        <v>0</v>
      </c>
      <c r="BQ40">
        <f>INDEX('EUROSTAT EB TJ GWh'!$J$6:$CC$146,MATCH($V40,'EUROSTAT EB TJ GWh'!$I$6:$I$146,0),MATCH(BQ$7,'EUROSTAT EB TJ GWh'!$J$5:$CC$5,0))*$W40+INDEX('EUROSTAT EB TJ GWh'!$J$6:$CC$146,MATCH($T40,'EUROSTAT EB TJ GWh'!$I$6:$I$146,0),MATCH(BQ$7,'EUROSTAT EB TJ GWh'!$J$5:$CC$5,0))*$U40</f>
        <v>0</v>
      </c>
      <c r="BR40">
        <f>INDEX('EUROSTAT EB TJ GWh'!$J$6:$CC$146,MATCH($V40,'EUROSTAT EB TJ GWh'!$I$6:$I$146,0),MATCH(BR$7,'EUROSTAT EB TJ GWh'!$J$5:$CC$5,0))*$W40+INDEX('EUROSTAT EB TJ GWh'!$J$6:$CC$146,MATCH($T40,'EUROSTAT EB TJ GWh'!$I$6:$I$146,0),MATCH(BR$7,'EUROSTAT EB TJ GWh'!$J$5:$CC$5,0))*$U40</f>
        <v>0</v>
      </c>
      <c r="BS40">
        <f>INDEX('EUROSTAT EB TJ GWh'!$J$6:$CC$146,MATCH($V40,'EUROSTAT EB TJ GWh'!$I$6:$I$146,0),MATCH(BS$7,'EUROSTAT EB TJ GWh'!$J$5:$CC$5,0))*$W40+INDEX('EUROSTAT EB TJ GWh'!$J$6:$CC$146,MATCH($T40,'EUROSTAT EB TJ GWh'!$I$6:$I$146,0),MATCH(BS$7,'EUROSTAT EB TJ GWh'!$J$5:$CC$5,0))*$U40+INDEX('EUROSTAT EB TJ GWh'!$J$6:$CC$146,MATCH($V40,'EUROSTAT EB TJ GWh'!$I$6:$I$146,0),MATCH(BS$6,'EUROSTAT EB TJ GWh'!$J$5:$CC$5,0))*$W40+INDEX('EUROSTAT EB TJ GWh'!$J$6:$CC$146,MATCH($T40,'EUROSTAT EB TJ GWh'!$I$6:$I$146,0),MATCH(BS$6,'EUROSTAT EB TJ GWh'!$J$5:$CC$5,0))*$U40</f>
        <v>0</v>
      </c>
      <c r="BT40">
        <f>INDEX('EUROSTAT EB TJ GWh'!$J$6:$CC$146,MATCH($V40,'EUROSTAT EB TJ GWh'!$I$6:$I$146,0),MATCH(BT$7,'EUROSTAT EB TJ GWh'!$J$5:$CC$5,0))*$W40+INDEX('EUROSTAT EB TJ GWh'!$J$6:$CC$146,MATCH($T40,'EUROSTAT EB TJ GWh'!$I$6:$I$146,0),MATCH(BT$7,'EUROSTAT EB TJ GWh'!$J$5:$CC$5,0))*$U40+INDEX('EUROSTAT EB TJ GWh'!$J$6:$CC$146,MATCH($V40,'EUROSTAT EB TJ GWh'!$I$6:$I$146,0),MATCH(BT$6,'EUROSTAT EB TJ GWh'!$J$5:$CC$5,0))*$W40+INDEX('EUROSTAT EB TJ GWh'!$J$6:$CC$146,MATCH($T40,'EUROSTAT EB TJ GWh'!$I$6:$I$146,0),MATCH(BT$6,'EUROSTAT EB TJ GWh'!$J$5:$CC$5,0))*$U40</f>
        <v>0</v>
      </c>
      <c r="BU40">
        <f>INDEX('EUROSTAT EB TJ GWh'!$J$6:$CC$146,MATCH($V40,'EUROSTAT EB TJ GWh'!$I$6:$I$146,0),MATCH(BU$7,'EUROSTAT EB TJ GWh'!$J$5:$CC$5,0))*$W40+INDEX('EUROSTAT EB TJ GWh'!$J$6:$CC$146,MATCH($T40,'EUROSTAT EB TJ GWh'!$I$6:$I$146,0),MATCH(BU$7,'EUROSTAT EB TJ GWh'!$J$5:$CC$5,0))*$U40</f>
        <v>0</v>
      </c>
      <c r="BV40">
        <v>0</v>
      </c>
      <c r="BW40">
        <f>INDEX('EUROSTAT EB TJ GWh'!$J$6:$CC$146,MATCH($V40,'EUROSTAT EB TJ GWh'!$I$6:$I$146,0),MATCH(BW$7,'EUROSTAT EB TJ GWh'!$J$5:$CC$5,0))*$W40+INDEX('EUROSTAT EB TJ GWh'!$J$6:$CC$146,MATCH($T40,'EUROSTAT EB TJ GWh'!$I$6:$I$146,0),MATCH(BW$7,'EUROSTAT EB TJ GWh'!$J$5:$CC$5,0))*$U40</f>
        <v>0</v>
      </c>
      <c r="BX40">
        <v>0</v>
      </c>
      <c r="BY40">
        <v>0</v>
      </c>
      <c r="BZ40">
        <f>INDEX('EUROSTAT EB TJ GWh'!$J$6:$CC$146,MATCH($V40,'EUROSTAT EB TJ GWh'!$I$6:$I$146,0),MATCH(BZ$7,'EUROSTAT EB TJ GWh'!$J$5:$CC$5,0))*$W40+INDEX('EUROSTAT EB TJ GWh'!$J$6:$CC$146,MATCH($T40,'EUROSTAT EB TJ GWh'!$I$6:$I$146,0),MATCH(BZ$7,'EUROSTAT EB TJ GWh'!$J$5:$CC$5,0))*$U40</f>
        <v>0</v>
      </c>
      <c r="CA40">
        <f>INDEX('EUROSTAT EB TJ GWh'!$J$6:$CC$146,MATCH($V40,'EUROSTAT EB TJ GWh'!$I$6:$I$146,0),MATCH(CA$7,'EUROSTAT EB TJ GWh'!$J$5:$CC$5,0))*$W40+INDEX('EUROSTAT EB TJ GWh'!$J$6:$CC$146,MATCH($T40,'EUROSTAT EB TJ GWh'!$I$6:$I$146,0),MATCH(CA$7,'EUROSTAT EB TJ GWh'!$J$5:$CC$5,0))*$U40</f>
        <v>0</v>
      </c>
      <c r="CB40">
        <f>INDEX('EUROSTAT EB TJ GWh'!$J$6:$CC$146,MATCH($V40,'EUROSTAT EB TJ GWh'!$I$6:$I$146,0),MATCH(CB$7,'EUROSTAT EB TJ GWh'!$J$5:$CC$5,0))*$W40+INDEX('EUROSTAT EB TJ GWh'!$J$6:$CC$146,MATCH($T40,'EUROSTAT EB TJ GWh'!$I$6:$I$146,0),MATCH(CB$7,'EUROSTAT EB TJ GWh'!$J$5:$CC$5,0))*$U40</f>
        <v>0</v>
      </c>
      <c r="CC40">
        <f>INDEX('EUROSTAT EB TJ GWh'!$J$6:$CC$146,MATCH($V40,'EUROSTAT EB TJ GWh'!$I$6:$I$146,0),MATCH(CC$7,'EUROSTAT EB TJ GWh'!$J$5:$CC$5,0))*$W40+INDEX('EUROSTAT EB TJ GWh'!$J$6:$CC$146,MATCH($T40,'EUROSTAT EB TJ GWh'!$I$6:$I$146,0),MATCH(CC$7,'EUROSTAT EB TJ GWh'!$J$5:$CC$5,0))*$U40</f>
        <v>0</v>
      </c>
      <c r="CD40">
        <f>INDEX('EUROSTAT EB TJ GWh'!$J$6:$CC$146,MATCH($V40,'EUROSTAT EB TJ GWh'!$I$6:$I$146,0),MATCH(CD$7,'EUROSTAT EB TJ GWh'!$J$5:$CC$5,0))*$W40+INDEX('EUROSTAT EB TJ GWh'!$J$6:$CC$146,MATCH($T40,'EUROSTAT EB TJ GWh'!$I$6:$I$146,0),MATCH(CD$7,'EUROSTAT EB TJ GWh'!$J$5:$CC$5,0))*$U40</f>
        <v>0</v>
      </c>
      <c r="CE40">
        <f>INDEX('EUROSTAT EB TJ GWh'!$J$6:$CC$146,MATCH($V40,'EUROSTAT EB TJ GWh'!$I$6:$I$146,0),MATCH(CE$7,'EUROSTAT EB TJ GWh'!$J$5:$CC$5,0))*$W40+INDEX('EUROSTAT EB TJ GWh'!$J$6:$CC$146,MATCH($T40,'EUROSTAT EB TJ GWh'!$I$6:$I$146,0),MATCH(CE$7,'EUROSTAT EB TJ GWh'!$J$5:$CC$5,0))*$U40</f>
        <v>0</v>
      </c>
      <c r="CF40">
        <f>INDEX('EUROSTAT EB TJ GWh'!$J$6:$CC$146,MATCH($V40,'EUROSTAT EB TJ GWh'!$I$6:$I$146,0),MATCH(CF$7,'EUROSTAT EB TJ GWh'!$J$5:$CC$5,0))*$W40+INDEX('EUROSTAT EB TJ GWh'!$J$6:$CC$146,MATCH($T40,'EUROSTAT EB TJ GWh'!$I$6:$I$146,0),MATCH(CF$7,'EUROSTAT EB TJ GWh'!$J$5:$CC$5,0))*$U40</f>
        <v>0</v>
      </c>
      <c r="CG40">
        <v>0</v>
      </c>
      <c r="CH40">
        <f>INDEX('EUROSTAT EB TJ GWh'!$J$6:$CC$146,MATCH($V40,'EUROSTAT EB TJ GWh'!$I$6:$I$146,0),MATCH(CH$7,'EUROSTAT EB TJ GWh'!$J$5:$CC$5,0))*$W40+INDEX('EUROSTAT EB TJ GWh'!$J$6:$CC$146,MATCH($T40,'EUROSTAT EB TJ GWh'!$I$6:$I$146,0),MATCH(CH$7,'EUROSTAT EB TJ GWh'!$J$5:$CC$5,0))*$U40</f>
        <v>0</v>
      </c>
      <c r="CI40">
        <f>INDEX('EUROSTAT EB TJ GWh'!$J$6:$CC$146,MATCH($V40,'EUROSTAT EB TJ GWh'!$I$6:$I$146,0),MATCH(CI$7,'EUROSTAT EB TJ GWh'!$J$5:$CC$5,0))*$W40+INDEX('EUROSTAT EB TJ GWh'!$J$6:$CC$146,MATCH($T40,'EUROSTAT EB TJ GWh'!$I$6:$I$146,0),MATCH(CI$7,'EUROSTAT EB TJ GWh'!$J$5:$CC$5,0))*$U40</f>
        <v>0</v>
      </c>
      <c r="CJ40">
        <f>INDEX('EUROSTAT EB TJ GWh'!$J$6:$CC$146,MATCH($V40,'EUROSTAT EB TJ GWh'!$I$6:$I$146,0),MATCH(CJ$7,'EUROSTAT EB TJ GWh'!$J$5:$CC$5,0))*$W40+INDEX('EUROSTAT EB TJ GWh'!$J$6:$CC$146,MATCH($T40,'EUROSTAT EB TJ GWh'!$I$6:$I$146,0),MATCH(CJ$7,'EUROSTAT EB TJ GWh'!$J$5:$CC$5,0))*$U40</f>
        <v>0</v>
      </c>
      <c r="CK40">
        <f t="shared" si="0"/>
        <v>0</v>
      </c>
      <c r="CL40" s="316" t="s">
        <v>493</v>
      </c>
      <c r="CM40" s="364">
        <f t="shared" si="1"/>
        <v>0</v>
      </c>
      <c r="CN40" s="293">
        <f>INDEX('EUROSTAT EB TJ GWh'!$J$6:$CC$146,MATCH($V40,'EUROSTAT EB TJ GWh'!$I$6:$I$146,0),MATCH(CN$7,'EUROSTAT EB TJ GWh'!$J$5:$CC$5,0))*$W40+INDEX('EUROSTAT EB TJ GWh'!$J$6:$CC$146,MATCH($T40,'EUROSTAT EB TJ GWh'!$I$6:$I$146,0),MATCH(CN$7,'EUROSTAT EB TJ GWh'!$J$5:$CC$5,0))*$U40</f>
        <v>0</v>
      </c>
      <c r="CO40" s="293">
        <f t="shared" si="2"/>
        <v>0</v>
      </c>
    </row>
    <row r="41" spans="1:93" x14ac:dyDescent="0.2">
      <c r="A41" t="s">
        <v>437</v>
      </c>
      <c r="B41" s="321" t="s">
        <v>489</v>
      </c>
      <c r="C41" s="321" t="s">
        <v>493</v>
      </c>
      <c r="D41" s="347"/>
      <c r="E41" s="354"/>
      <c r="F41" s="347"/>
      <c r="G41" s="354"/>
      <c r="H41" s="347"/>
      <c r="I41" s="354"/>
      <c r="J41" s="347"/>
      <c r="K41" s="354"/>
      <c r="L41" s="347"/>
      <c r="M41" s="354"/>
      <c r="N41" s="347"/>
      <c r="O41" s="354"/>
      <c r="P41" s="347"/>
      <c r="Q41" s="354"/>
      <c r="R41" s="351" t="s">
        <v>506</v>
      </c>
      <c r="S41" s="349">
        <v>-1</v>
      </c>
      <c r="T41" s="351" t="s">
        <v>535</v>
      </c>
      <c r="U41" s="349">
        <v>1</v>
      </c>
      <c r="V41" s="348" t="s">
        <v>555</v>
      </c>
      <c r="W41" s="349">
        <v>-1</v>
      </c>
      <c r="X41" s="316" t="s">
        <v>493</v>
      </c>
      <c r="Y41" t="s">
        <v>619</v>
      </c>
      <c r="Z41" t="s">
        <v>619</v>
      </c>
      <c r="AA41">
        <f>INDEX('EUROSTAT EB TJ GWh'!$J$6:$CC$146,MATCH($V41,'EUROSTAT EB TJ GWh'!$I$6:$I$146,0),MATCH(AA$7,'EUROSTAT EB TJ GWh'!$J$5:$CC$5,0))*$W41+INDEX('EUROSTAT EB TJ GWh'!$J$6:$CC$146,MATCH($T41,'EUROSTAT EB TJ GWh'!$I$6:$I$146,0),MATCH(AA$7,'EUROSTAT EB TJ GWh'!$J$5:$CC$5,0))*$U41+INDEX('EUROSTAT EB TJ GWh'!$J$6:$CC$146,MATCH($R41,'EUROSTAT EB TJ GWh'!$I$6:$I$146,0),MATCH(AA$7,'EUROSTAT EB TJ GWh'!$J$5:$CC$5,0))*$S41</f>
        <v>0</v>
      </c>
      <c r="AB41">
        <f>INDEX('EUROSTAT EB TJ GWh'!$J$6:$CC$146,MATCH($V41,'EUROSTAT EB TJ GWh'!$I$6:$I$146,0),MATCH(AB$7,'EUROSTAT EB TJ GWh'!$J$5:$CC$5,0))*$W41+INDEX('EUROSTAT EB TJ GWh'!$J$6:$CC$146,MATCH($T41,'EUROSTAT EB TJ GWh'!$I$6:$I$146,0),MATCH(AB$7,'EUROSTAT EB TJ GWh'!$J$5:$CC$5,0))*$U41+INDEX('EUROSTAT EB TJ GWh'!$J$6:$CC$146,MATCH($R41,'EUROSTAT EB TJ GWh'!$I$6:$I$146,0),MATCH(AB$7,'EUROSTAT EB TJ GWh'!$J$5:$CC$5,0))*$S41</f>
        <v>0</v>
      </c>
      <c r="AC41">
        <f>INDEX('EUROSTAT EB TJ GWh'!$J$6:$CC$146,MATCH($V41,'EUROSTAT EB TJ GWh'!$I$6:$I$146,0),MATCH(AC$7,'EUROSTAT EB TJ GWh'!$J$5:$CC$5,0))*$W41+INDEX('EUROSTAT EB TJ GWh'!$J$6:$CC$146,MATCH($T41,'EUROSTAT EB TJ GWh'!$I$6:$I$146,0),MATCH(AC$7,'EUROSTAT EB TJ GWh'!$J$5:$CC$5,0))*$U41+INDEX('EUROSTAT EB TJ GWh'!$J$6:$CC$146,MATCH($R41,'EUROSTAT EB TJ GWh'!$I$6:$I$146,0),MATCH(AC$7,'EUROSTAT EB TJ GWh'!$J$5:$CC$5,0))*$S41</f>
        <v>0</v>
      </c>
      <c r="AD41">
        <f>INDEX('EUROSTAT EB TJ GWh'!$J$6:$CC$146,MATCH($V41,'EUROSTAT EB TJ GWh'!$I$6:$I$146,0),MATCH(AD$7,'EUROSTAT EB TJ GWh'!$J$5:$CC$5,0))*$W41+INDEX('EUROSTAT EB TJ GWh'!$J$6:$CC$146,MATCH($T41,'EUROSTAT EB TJ GWh'!$I$6:$I$146,0),MATCH(AD$7,'EUROSTAT EB TJ GWh'!$J$5:$CC$5,0))*$U41+INDEX('EUROSTAT EB TJ GWh'!$J$6:$CC$146,MATCH($R41,'EUROSTAT EB TJ GWh'!$I$6:$I$146,0),MATCH(AD$7,'EUROSTAT EB TJ GWh'!$J$5:$CC$5,0))*$S41</f>
        <v>0</v>
      </c>
      <c r="AE41">
        <f>INDEX('EUROSTAT EB TJ GWh'!$J$6:$CC$146,MATCH($V41,'EUROSTAT EB TJ GWh'!$I$6:$I$146,0),MATCH(AE$7,'EUROSTAT EB TJ GWh'!$J$5:$CC$5,0))*$W41+INDEX('EUROSTAT EB TJ GWh'!$J$6:$CC$146,MATCH($T41,'EUROSTAT EB TJ GWh'!$I$6:$I$146,0),MATCH(AE$7,'EUROSTAT EB TJ GWh'!$J$5:$CC$5,0))*$U41+INDEX('EUROSTAT EB TJ GWh'!$J$6:$CC$146,MATCH($R41,'EUROSTAT EB TJ GWh'!$I$6:$I$146,0),MATCH(AE$7,'EUROSTAT EB TJ GWh'!$J$5:$CC$5,0))*$S41</f>
        <v>0</v>
      </c>
      <c r="AF41">
        <f>INDEX('EUROSTAT EB TJ GWh'!$J$6:$CC$146,MATCH($V41,'EUROSTAT EB TJ GWh'!$I$6:$I$146,0),MATCH(AF$7,'EUROSTAT EB TJ GWh'!$J$5:$CC$5,0))*$W41+INDEX('EUROSTAT EB TJ GWh'!$J$6:$CC$146,MATCH($T41,'EUROSTAT EB TJ GWh'!$I$6:$I$146,0),MATCH(AF$7,'EUROSTAT EB TJ GWh'!$J$5:$CC$5,0))*$U41+INDEX('EUROSTAT EB TJ GWh'!$J$6:$CC$146,MATCH($R41,'EUROSTAT EB TJ GWh'!$I$6:$I$146,0),MATCH(AF$7,'EUROSTAT EB TJ GWh'!$J$5:$CC$5,0))*$S41</f>
        <v>0</v>
      </c>
      <c r="AG41">
        <f>INDEX('EUROSTAT EB TJ GWh'!$J$6:$CC$146,MATCH($V41,'EUROSTAT EB TJ GWh'!$I$6:$I$146,0),MATCH(AG$7,'EUROSTAT EB TJ GWh'!$J$5:$CC$5,0))*$W41+INDEX('EUROSTAT EB TJ GWh'!$J$6:$CC$146,MATCH($T41,'EUROSTAT EB TJ GWh'!$I$6:$I$146,0),MATCH(AG$7,'EUROSTAT EB TJ GWh'!$J$5:$CC$5,0))*$U41+INDEX('EUROSTAT EB TJ GWh'!$J$6:$CC$146,MATCH($R41,'EUROSTAT EB TJ GWh'!$I$6:$I$146,0),MATCH(AG$7,'EUROSTAT EB TJ GWh'!$J$5:$CC$5,0))*$S41</f>
        <v>0</v>
      </c>
      <c r="AH41">
        <f>INDEX('EUROSTAT EB TJ GWh'!$J$6:$CC$146,MATCH($V41,'EUROSTAT EB TJ GWh'!$I$6:$I$146,0),MATCH(AH$7,'EUROSTAT EB TJ GWh'!$J$5:$CC$5,0))*$W41+INDEX('EUROSTAT EB TJ GWh'!$J$6:$CC$146,MATCH($T41,'EUROSTAT EB TJ GWh'!$I$6:$I$146,0),MATCH(AH$7,'EUROSTAT EB TJ GWh'!$J$5:$CC$5,0))*$U41+INDEX('EUROSTAT EB TJ GWh'!$J$6:$CC$146,MATCH($R41,'EUROSTAT EB TJ GWh'!$I$6:$I$146,0),MATCH(AH$7,'EUROSTAT EB TJ GWh'!$J$5:$CC$5,0))*$S41</f>
        <v>0</v>
      </c>
      <c r="AI41">
        <f>INDEX('EUROSTAT EB TJ GWh'!$J$6:$CC$146,MATCH($V41,'EUROSTAT EB TJ GWh'!$I$6:$I$146,0),MATCH(AI$7,'EUROSTAT EB TJ GWh'!$J$5:$CC$5,0))*$W41+INDEX('EUROSTAT EB TJ GWh'!$J$6:$CC$146,MATCH($T41,'EUROSTAT EB TJ GWh'!$I$6:$I$146,0),MATCH(AI$7,'EUROSTAT EB TJ GWh'!$J$5:$CC$5,0))*$U41+INDEX('EUROSTAT EB TJ GWh'!$J$6:$CC$146,MATCH($R41,'EUROSTAT EB TJ GWh'!$I$6:$I$146,0),MATCH(AI$7,'EUROSTAT EB TJ GWh'!$J$5:$CC$5,0))*$S41</f>
        <v>0</v>
      </c>
      <c r="AJ41">
        <f>INDEX('EUROSTAT EB TJ GWh'!$J$6:$CC$146,MATCH($V41,'EUROSTAT EB TJ GWh'!$I$6:$I$146,0),MATCH(AJ$7,'EUROSTAT EB TJ GWh'!$J$5:$CC$5,0))*$W41+INDEX('EUROSTAT EB TJ GWh'!$J$6:$CC$146,MATCH($T41,'EUROSTAT EB TJ GWh'!$I$6:$I$146,0),MATCH(AJ$7,'EUROSTAT EB TJ GWh'!$J$5:$CC$5,0))*$U41+INDEX('EUROSTAT EB TJ GWh'!$J$6:$CC$146,MATCH($R41,'EUROSTAT EB TJ GWh'!$I$6:$I$146,0),MATCH(AJ$7,'EUROSTAT EB TJ GWh'!$J$5:$CC$5,0))*$S41</f>
        <v>0</v>
      </c>
      <c r="AK41">
        <f>INDEX('EUROSTAT EB TJ GWh'!$J$6:$CC$146,MATCH($V41,'EUROSTAT EB TJ GWh'!$I$6:$I$146,0),MATCH(AK$7,'EUROSTAT EB TJ GWh'!$J$5:$CC$5,0))*$W41+INDEX('EUROSTAT EB TJ GWh'!$J$6:$CC$146,MATCH($T41,'EUROSTAT EB TJ GWh'!$I$6:$I$146,0),MATCH(AK$7,'EUROSTAT EB TJ GWh'!$J$5:$CC$5,0))*$U41+INDEX('EUROSTAT EB TJ GWh'!$J$6:$CC$146,MATCH($R41,'EUROSTAT EB TJ GWh'!$I$6:$I$146,0),MATCH(AK$7,'EUROSTAT EB TJ GWh'!$J$5:$CC$5,0))*$S41</f>
        <v>0</v>
      </c>
      <c r="AL41">
        <f>INDEX('EUROSTAT EB TJ GWh'!$J$6:$CC$146,MATCH($V41,'EUROSTAT EB TJ GWh'!$I$6:$I$146,0),MATCH(AL$7,'EUROSTAT EB TJ GWh'!$J$5:$CC$5,0))*$W41+INDEX('EUROSTAT EB TJ GWh'!$J$6:$CC$146,MATCH($T41,'EUROSTAT EB TJ GWh'!$I$6:$I$146,0),MATCH(AL$7,'EUROSTAT EB TJ GWh'!$J$5:$CC$5,0))*$U41+INDEX('EUROSTAT EB TJ GWh'!$J$6:$CC$146,MATCH($R41,'EUROSTAT EB TJ GWh'!$I$6:$I$146,0),MATCH(AL$7,'EUROSTAT EB TJ GWh'!$J$5:$CC$5,0))*$S41</f>
        <v>-6236.5316759999996</v>
      </c>
      <c r="AM41">
        <f>INDEX('EUROSTAT EB TJ GWh'!$J$6:$CC$146,MATCH($V41,'EUROSTAT EB TJ GWh'!$I$6:$I$146,0),MATCH(AM$7,'EUROSTAT EB TJ GWh'!$J$5:$CC$5,0))*$W41+INDEX('EUROSTAT EB TJ GWh'!$J$6:$CC$146,MATCH($T41,'EUROSTAT EB TJ GWh'!$I$6:$I$146,0),MATCH(AM$7,'EUROSTAT EB TJ GWh'!$J$5:$CC$5,0))*$U41+INDEX('EUROSTAT EB TJ GWh'!$J$6:$CC$146,MATCH($R41,'EUROSTAT EB TJ GWh'!$I$6:$I$146,0),MATCH(AM$7,'EUROSTAT EB TJ GWh'!$J$5:$CC$5,0))*$S41</f>
        <v>-1547.44128</v>
      </c>
      <c r="AN41">
        <f>INDEX('EUROSTAT EB TJ GWh'!$J$6:$CC$146,MATCH($V41,'EUROSTAT EB TJ GWh'!$I$6:$I$146,0),MATCH(AN$7,'EUROSTAT EB TJ GWh'!$J$5:$CC$5,0))*$W41+INDEX('EUROSTAT EB TJ GWh'!$J$6:$CC$146,MATCH($T41,'EUROSTAT EB TJ GWh'!$I$6:$I$146,0),MATCH(AN$7,'EUROSTAT EB TJ GWh'!$J$5:$CC$5,0))*$U41+INDEX('EUROSTAT EB TJ GWh'!$J$6:$CC$146,MATCH($R41,'EUROSTAT EB TJ GWh'!$I$6:$I$146,0),MATCH(AN$7,'EUROSTAT EB TJ GWh'!$J$5:$CC$5,0))*$S41</f>
        <v>0</v>
      </c>
      <c r="AO41">
        <f>INDEX('EUROSTAT EB TJ GWh'!$J$6:$CC$146,MATCH($V41,'EUROSTAT EB TJ GWh'!$I$6:$I$146,0),MATCH(AO$7,'EUROSTAT EB TJ GWh'!$J$5:$CC$5,0))*$W41+INDEX('EUROSTAT EB TJ GWh'!$J$6:$CC$146,MATCH($T41,'EUROSTAT EB TJ GWh'!$I$6:$I$146,0),MATCH(AO$7,'EUROSTAT EB TJ GWh'!$J$5:$CC$5,0))*$U41+INDEX('EUROSTAT EB TJ GWh'!$J$6:$CC$146,MATCH($R41,'EUROSTAT EB TJ GWh'!$I$6:$I$146,0),MATCH(AO$7,'EUROSTAT EB TJ GWh'!$J$5:$CC$5,0))*$S41</f>
        <v>0</v>
      </c>
      <c r="AP41">
        <f>INDEX('EUROSTAT EB TJ GWh'!$J$6:$CC$146,MATCH($V41,'EUROSTAT EB TJ GWh'!$I$6:$I$146,0),MATCH(AP$7,'EUROSTAT EB TJ GWh'!$J$5:$CC$5,0))*$W41+INDEX('EUROSTAT EB TJ GWh'!$J$6:$CC$146,MATCH($T41,'EUROSTAT EB TJ GWh'!$I$6:$I$146,0),MATCH(AP$7,'EUROSTAT EB TJ GWh'!$J$5:$CC$5,0))*$U41+INDEX('EUROSTAT EB TJ GWh'!$J$6:$CC$146,MATCH($R41,'EUROSTAT EB TJ GWh'!$I$6:$I$146,0),MATCH(AP$7,'EUROSTAT EB TJ GWh'!$J$5:$CC$5,0))*$S41</f>
        <v>-63417.627072000003</v>
      </c>
      <c r="AQ41" t="s">
        <v>619</v>
      </c>
      <c r="AR41">
        <f>INDEX('EUROSTAT EB TJ GWh'!$J$6:$CC$146,MATCH($V41,'EUROSTAT EB TJ GWh'!$I$6:$I$146,0),MATCH(AR$7,'EUROSTAT EB TJ GWh'!$J$5:$CC$5,0))*$W41+INDEX('EUROSTAT EB TJ GWh'!$J$6:$CC$146,MATCH($T41,'EUROSTAT EB TJ GWh'!$I$6:$I$146,0),MATCH(AR$7,'EUROSTAT EB TJ GWh'!$J$5:$CC$5,0))*$U41+INDEX('EUROSTAT EB TJ GWh'!$J$6:$CC$146,MATCH($R41,'EUROSTAT EB TJ GWh'!$I$6:$I$146,0),MATCH(AR$7,'EUROSTAT EB TJ GWh'!$J$5:$CC$5,0))*$S41</f>
        <v>0</v>
      </c>
      <c r="AS41">
        <f>INDEX('EUROSTAT EB TJ GWh'!$J$6:$CC$146,MATCH($V41,'EUROSTAT EB TJ GWh'!$I$6:$I$146,0),MATCH(AS$7,'EUROSTAT EB TJ GWh'!$J$5:$CC$5,0))*$W41+INDEX('EUROSTAT EB TJ GWh'!$J$6:$CC$146,MATCH($T41,'EUROSTAT EB TJ GWh'!$I$6:$I$146,0),MATCH(AS$7,'EUROSTAT EB TJ GWh'!$J$5:$CC$5,0))*$U41+INDEX('EUROSTAT EB TJ GWh'!$J$6:$CC$146,MATCH($R41,'EUROSTAT EB TJ GWh'!$I$6:$I$146,0),MATCH(AS$7,'EUROSTAT EB TJ GWh'!$J$5:$CC$5,0))*$S41</f>
        <v>0</v>
      </c>
      <c r="AT41">
        <f>INDEX('EUROSTAT EB TJ GWh'!$J$6:$CC$146,MATCH($V41,'EUROSTAT EB TJ GWh'!$I$6:$I$146,0),MATCH(AT$7,'EUROSTAT EB TJ GWh'!$J$5:$CC$5,0))*$W41+INDEX('EUROSTAT EB TJ GWh'!$J$6:$CC$146,MATCH($T41,'EUROSTAT EB TJ GWh'!$I$6:$I$146,0),MATCH(AT$7,'EUROSTAT EB TJ GWh'!$J$5:$CC$5,0))*$U41+INDEX('EUROSTAT EB TJ GWh'!$J$6:$CC$146,MATCH($R41,'EUROSTAT EB TJ GWh'!$I$6:$I$146,0),MATCH(AT$7,'EUROSTAT EB TJ GWh'!$J$5:$CC$5,0))*$S41</f>
        <v>0</v>
      </c>
      <c r="AU41">
        <f>INDEX('EUROSTAT EB TJ GWh'!$J$6:$CC$146,MATCH($V41,'EUROSTAT EB TJ GWh'!$I$6:$I$146,0),MATCH(AU$7,'EUROSTAT EB TJ GWh'!$J$5:$CC$5,0))*$W41+INDEX('EUROSTAT EB TJ GWh'!$J$6:$CC$146,MATCH($T41,'EUROSTAT EB TJ GWh'!$I$6:$I$146,0),MATCH(AU$7,'EUROSTAT EB TJ GWh'!$J$5:$CC$5,0))*$U41+INDEX('EUROSTAT EB TJ GWh'!$J$6:$CC$146,MATCH($R41,'EUROSTAT EB TJ GWh'!$I$6:$I$146,0),MATCH(AU$7,'EUROSTAT EB TJ GWh'!$J$5:$CC$5,0))*$S41</f>
        <v>0</v>
      </c>
      <c r="AV41">
        <f>INDEX('EUROSTAT EB TJ GWh'!$J$6:$CC$146,MATCH($V41,'EUROSTAT EB TJ GWh'!$I$6:$I$146,0),MATCH(AV$7,'EUROSTAT EB TJ GWh'!$J$5:$CC$5,0))*$W41+INDEX('EUROSTAT EB TJ GWh'!$J$6:$CC$146,MATCH($T41,'EUROSTAT EB TJ GWh'!$I$6:$I$146,0),MATCH(AV$7,'EUROSTAT EB TJ GWh'!$J$5:$CC$5,0))*$U41+INDEX('EUROSTAT EB TJ GWh'!$J$6:$CC$146,MATCH($R41,'EUROSTAT EB TJ GWh'!$I$6:$I$146,0),MATCH(AV$7,'EUROSTAT EB TJ GWh'!$J$5:$CC$5,0))*$S41</f>
        <v>0</v>
      </c>
      <c r="AW41">
        <f>INDEX('EUROSTAT EB TJ GWh'!$J$6:$CC$146,MATCH($V41,'EUROSTAT EB TJ GWh'!$I$6:$I$146,0),MATCH(AW$7,'EUROSTAT EB TJ GWh'!$J$5:$CC$5,0))*$W41+INDEX('EUROSTAT EB TJ GWh'!$J$6:$CC$146,MATCH($T41,'EUROSTAT EB TJ GWh'!$I$6:$I$146,0),MATCH(AW$7,'EUROSTAT EB TJ GWh'!$J$5:$CC$5,0))*$U41+INDEX('EUROSTAT EB TJ GWh'!$J$6:$CC$146,MATCH($R41,'EUROSTAT EB TJ GWh'!$I$6:$I$146,0),MATCH(AW$7,'EUROSTAT EB TJ GWh'!$J$5:$CC$5,0))*$S41</f>
        <v>-88137.415368000016</v>
      </c>
      <c r="AX41">
        <f>INDEX('EUROSTAT EB TJ GWh'!$J$6:$CC$146,MATCH($V41,'EUROSTAT EB TJ GWh'!$I$6:$I$146,0),MATCH(AX$7,'EUROSTAT EB TJ GWh'!$J$5:$CC$5,0))*$W41+INDEX('EUROSTAT EB TJ GWh'!$J$6:$CC$146,MATCH($T41,'EUROSTAT EB TJ GWh'!$I$6:$I$146,0),MATCH(AX$7,'EUROSTAT EB TJ GWh'!$J$5:$CC$5,0))*$U41+INDEX('EUROSTAT EB TJ GWh'!$J$6:$CC$146,MATCH($R41,'EUROSTAT EB TJ GWh'!$I$6:$I$146,0),MATCH(AX$7,'EUROSTAT EB TJ GWh'!$J$5:$CC$5,0))*$S41</f>
        <v>0</v>
      </c>
      <c r="AY41">
        <f>INDEX('EUROSTAT EB TJ GWh'!$J$6:$CC$146,MATCH($V41,'EUROSTAT EB TJ GWh'!$I$6:$I$146,0),MATCH(AY$7,'EUROSTAT EB TJ GWh'!$J$5:$CC$5,0))*$W41+INDEX('EUROSTAT EB TJ GWh'!$J$6:$CC$146,MATCH($T41,'EUROSTAT EB TJ GWh'!$I$6:$I$146,0),MATCH(AY$7,'EUROSTAT EB TJ GWh'!$J$5:$CC$5,0))*$U41+INDEX('EUROSTAT EB TJ GWh'!$J$6:$CC$146,MATCH($R41,'EUROSTAT EB TJ GWh'!$I$6:$I$146,0),MATCH(AY$7,'EUROSTAT EB TJ GWh'!$J$5:$CC$5,0))*$S41</f>
        <v>-1641.0162600000001</v>
      </c>
      <c r="AZ41">
        <f>INDEX('EUROSTAT EB TJ GWh'!$J$6:$CC$146,MATCH($V41,'EUROSTAT EB TJ GWh'!$I$6:$I$146,0),MATCH(AZ$7,'EUROSTAT EB TJ GWh'!$J$5:$CC$5,0))*$W41+INDEX('EUROSTAT EB TJ GWh'!$J$6:$CC$146,MATCH($T41,'EUROSTAT EB TJ GWh'!$I$6:$I$146,0),MATCH(AZ$7,'EUROSTAT EB TJ GWh'!$J$5:$CC$5,0))*$U41+INDEX('EUROSTAT EB TJ GWh'!$J$6:$CC$146,MATCH($R41,'EUROSTAT EB TJ GWh'!$I$6:$I$146,0),MATCH(AZ$7,'EUROSTAT EB TJ GWh'!$J$5:$CC$5,0))*$S41</f>
        <v>0</v>
      </c>
      <c r="BA41">
        <f>INDEX('EUROSTAT EB TJ GWh'!$J$6:$CC$146,MATCH($V41,'EUROSTAT EB TJ GWh'!$I$6:$I$146,0),MATCH(BA$7,'EUROSTAT EB TJ GWh'!$J$5:$CC$5,0))*$W41+INDEX('EUROSTAT EB TJ GWh'!$J$6:$CC$146,MATCH($T41,'EUROSTAT EB TJ GWh'!$I$6:$I$146,0),MATCH(BA$7,'EUROSTAT EB TJ GWh'!$J$5:$CC$5,0))*$U41+INDEX('EUROSTAT EB TJ GWh'!$J$6:$CC$146,MATCH($R41,'EUROSTAT EB TJ GWh'!$I$6:$I$146,0),MATCH(BA$7,'EUROSTAT EB TJ GWh'!$J$5:$CC$5,0))*$S41</f>
        <v>0</v>
      </c>
      <c r="BB41">
        <f>INDEX('EUROSTAT EB TJ GWh'!$J$6:$CC$146,MATCH($V41,'EUROSTAT EB TJ GWh'!$I$6:$I$146,0),MATCH(BB$7,'EUROSTAT EB TJ GWh'!$J$5:$CC$5,0))*$W41+INDEX('EUROSTAT EB TJ GWh'!$J$6:$CC$146,MATCH($T41,'EUROSTAT EB TJ GWh'!$I$6:$I$146,0),MATCH(BB$7,'EUROSTAT EB TJ GWh'!$J$5:$CC$5,0))*$U41+INDEX('EUROSTAT EB TJ GWh'!$J$6:$CC$146,MATCH($R41,'EUROSTAT EB TJ GWh'!$I$6:$I$146,0),MATCH(BB$7,'EUROSTAT EB TJ GWh'!$J$5:$CC$5,0))*$S41</f>
        <v>0</v>
      </c>
      <c r="BC41">
        <f>INDEX('EUROSTAT EB TJ GWh'!$J$6:$CC$146,MATCH($V41,'EUROSTAT EB TJ GWh'!$I$6:$I$146,0),MATCH(BC$7,'EUROSTAT EB TJ GWh'!$J$5:$CC$5,0))*$W41+INDEX('EUROSTAT EB TJ GWh'!$J$6:$CC$146,MATCH($T41,'EUROSTAT EB TJ GWh'!$I$6:$I$146,0),MATCH(BC$7,'EUROSTAT EB TJ GWh'!$J$5:$CC$5,0))*$U41+INDEX('EUROSTAT EB TJ GWh'!$J$6:$CC$146,MATCH($R41,'EUROSTAT EB TJ GWh'!$I$6:$I$146,0),MATCH(BC$7,'EUROSTAT EB TJ GWh'!$J$5:$CC$5,0))*$S41</f>
        <v>0</v>
      </c>
      <c r="BD41">
        <f>INDEX('EUROSTAT EB TJ GWh'!$J$6:$CC$146,MATCH($V41,'EUROSTAT EB TJ GWh'!$I$6:$I$146,0),MATCH(BD$7,'EUROSTAT EB TJ GWh'!$J$5:$CC$5,0))*$W41+INDEX('EUROSTAT EB TJ GWh'!$J$6:$CC$146,MATCH($T41,'EUROSTAT EB TJ GWh'!$I$6:$I$146,0),MATCH(BD$7,'EUROSTAT EB TJ GWh'!$J$5:$CC$5,0))*$U41+INDEX('EUROSTAT EB TJ GWh'!$J$6:$CC$146,MATCH($R41,'EUROSTAT EB TJ GWh'!$I$6:$I$146,0),MATCH(BD$7,'EUROSTAT EB TJ GWh'!$J$5:$CC$5,0))*$S41</f>
        <v>0</v>
      </c>
      <c r="BE41">
        <f>INDEX('EUROSTAT EB TJ GWh'!$J$6:$CC$146,MATCH($V41,'EUROSTAT EB TJ GWh'!$I$6:$I$146,0),MATCH(BE$7,'EUROSTAT EB TJ GWh'!$J$5:$CC$5,0))*$W41+INDEX('EUROSTAT EB TJ GWh'!$J$6:$CC$146,MATCH($T41,'EUROSTAT EB TJ GWh'!$I$6:$I$146,0),MATCH(BE$7,'EUROSTAT EB TJ GWh'!$J$5:$CC$5,0))*$U41+INDEX('EUROSTAT EB TJ GWh'!$J$6:$CC$146,MATCH($R41,'EUROSTAT EB TJ GWh'!$I$6:$I$146,0),MATCH(BE$7,'EUROSTAT EB TJ GWh'!$J$5:$CC$5,0))*$S41</f>
        <v>-40.277016000000003</v>
      </c>
      <c r="BF41">
        <f>INDEX('EUROSTAT EB TJ GWh'!$J$6:$CC$146,MATCH($V41,'EUROSTAT EB TJ GWh'!$I$6:$I$146,0),MATCH(BF$7,'EUROSTAT EB TJ GWh'!$J$5:$CC$5,0))*$W41+INDEX('EUROSTAT EB TJ GWh'!$J$6:$CC$146,MATCH($T41,'EUROSTAT EB TJ GWh'!$I$6:$I$146,0),MATCH(BF$7,'EUROSTAT EB TJ GWh'!$J$5:$CC$5,0))*$U41+INDEX('EUROSTAT EB TJ GWh'!$J$6:$CC$146,MATCH($R41,'EUROSTAT EB TJ GWh'!$I$6:$I$146,0),MATCH(BF$7,'EUROSTAT EB TJ GWh'!$J$5:$CC$5,0))*$S41</f>
        <v>0</v>
      </c>
      <c r="BG41">
        <f>INDEX('EUROSTAT EB TJ GWh'!$J$6:$CC$146,MATCH($V41,'EUROSTAT EB TJ GWh'!$I$6:$I$146,0),MATCH(BG$7,'EUROSTAT EB TJ GWh'!$J$5:$CC$5,0))*$W41+INDEX('EUROSTAT EB TJ GWh'!$J$6:$CC$146,MATCH($T41,'EUROSTAT EB TJ GWh'!$I$6:$I$146,0),MATCH(BG$7,'EUROSTAT EB TJ GWh'!$J$5:$CC$5,0))*$U41+INDEX('EUROSTAT EB TJ GWh'!$J$6:$CC$146,MATCH($R41,'EUROSTAT EB TJ GWh'!$I$6:$I$146,0),MATCH(BG$7,'EUROSTAT EB TJ GWh'!$J$5:$CC$5,0))*$S41</f>
        <v>0</v>
      </c>
      <c r="BH41">
        <f>INDEX('EUROSTAT EB TJ GWh'!$J$6:$CC$146,MATCH($V41,'EUROSTAT EB TJ GWh'!$I$6:$I$146,0),MATCH(BH$7,'EUROSTAT EB TJ GWh'!$J$5:$CC$5,0))*$W41+INDEX('EUROSTAT EB TJ GWh'!$J$6:$CC$146,MATCH($T41,'EUROSTAT EB TJ GWh'!$I$6:$I$146,0),MATCH(BH$7,'EUROSTAT EB TJ GWh'!$J$5:$CC$5,0))*$U41+INDEX('EUROSTAT EB TJ GWh'!$J$6:$CC$146,MATCH($R41,'EUROSTAT EB TJ GWh'!$I$6:$I$146,0),MATCH(BH$7,'EUROSTAT EB TJ GWh'!$J$5:$CC$5,0))*$S41</f>
        <v>0</v>
      </c>
      <c r="BI41">
        <f>INDEX('EUROSTAT EB TJ GWh'!$J$6:$CC$146,MATCH($V41,'EUROSTAT EB TJ GWh'!$I$6:$I$146,0),MATCH(BI$7,'EUROSTAT EB TJ GWh'!$J$5:$CC$5,0))*$W41+INDEX('EUROSTAT EB TJ GWh'!$J$6:$CC$146,MATCH($T41,'EUROSTAT EB TJ GWh'!$I$6:$I$146,0),MATCH(BI$7,'EUROSTAT EB TJ GWh'!$J$5:$CC$5,0))*$U41+INDEX('EUROSTAT EB TJ GWh'!$J$6:$CC$146,MATCH($R41,'EUROSTAT EB TJ GWh'!$I$6:$I$146,0),MATCH(BI$7,'EUROSTAT EB TJ GWh'!$J$5:$CC$5,0))*$S41</f>
        <v>0</v>
      </c>
      <c r="BJ41">
        <f>INDEX('EUROSTAT EB TJ GWh'!$J$6:$CC$146,MATCH($V41,'EUROSTAT EB TJ GWh'!$I$6:$I$146,0),MATCH(BJ$7,'EUROSTAT EB TJ GWh'!$J$5:$CC$5,0))*$W41+INDEX('EUROSTAT EB TJ GWh'!$J$6:$CC$146,MATCH($T41,'EUROSTAT EB TJ GWh'!$I$6:$I$146,0),MATCH(BJ$7,'EUROSTAT EB TJ GWh'!$J$5:$CC$5,0))*$U41+INDEX('EUROSTAT EB TJ GWh'!$J$6:$CC$146,MATCH($R41,'EUROSTAT EB TJ GWh'!$I$6:$I$146,0),MATCH(BJ$7,'EUROSTAT EB TJ GWh'!$J$5:$CC$5,0))*$S41</f>
        <v>-10.843812000000002</v>
      </c>
      <c r="BK41">
        <f>INDEX('EUROSTAT EB TJ GWh'!$J$6:$CC$146,MATCH($V41,'EUROSTAT EB TJ GWh'!$I$6:$I$146,0),MATCH(BK$7,'EUROSTAT EB TJ GWh'!$J$5:$CC$5,0))*$W41+INDEX('EUROSTAT EB TJ GWh'!$J$6:$CC$146,MATCH($T41,'EUROSTAT EB TJ GWh'!$I$6:$I$146,0),MATCH(BK$7,'EUROSTAT EB TJ GWh'!$J$5:$CC$5,0))*$U41+INDEX('EUROSTAT EB TJ GWh'!$J$6:$CC$146,MATCH($R41,'EUROSTAT EB TJ GWh'!$I$6:$I$146,0),MATCH(BK$7,'EUROSTAT EB TJ GWh'!$J$5:$CC$5,0))*$S41</f>
        <v>0</v>
      </c>
      <c r="BL41">
        <f>INDEX('EUROSTAT EB TJ GWh'!$J$6:$CC$146,MATCH($V41,'EUROSTAT EB TJ GWh'!$I$6:$I$146,0),MATCH(BL$7,'EUROSTAT EB TJ GWh'!$J$5:$CC$5,0))*$W41+INDEX('EUROSTAT EB TJ GWh'!$J$6:$CC$146,MATCH($T41,'EUROSTAT EB TJ GWh'!$I$6:$I$146,0),MATCH(BL$7,'EUROSTAT EB TJ GWh'!$J$5:$CC$5,0))*$U41+INDEX('EUROSTAT EB TJ GWh'!$J$6:$CC$146,MATCH($R41,'EUROSTAT EB TJ GWh'!$I$6:$I$146,0),MATCH(BL$7,'EUROSTAT EB TJ GWh'!$J$5:$CC$5,0))*$S41</f>
        <v>-10338.716448000001</v>
      </c>
      <c r="BM41">
        <f>INDEX('EUROSTAT EB TJ GWh'!$J$6:$CC$146,MATCH($V41,'EUROSTAT EB TJ GWh'!$I$6:$I$146,0),MATCH(BM$7,'EUROSTAT EB TJ GWh'!$J$5:$CC$5,0))*$W41+INDEX('EUROSTAT EB TJ GWh'!$J$6:$CC$146,MATCH($T41,'EUROSTAT EB TJ GWh'!$I$6:$I$146,0),MATCH(BM$7,'EUROSTAT EB TJ GWh'!$J$5:$CC$5,0))*$U41+INDEX('EUROSTAT EB TJ GWh'!$J$6:$CC$146,MATCH($R41,'EUROSTAT EB TJ GWh'!$I$6:$I$146,0),MATCH(BM$7,'EUROSTAT EB TJ GWh'!$J$5:$CC$5,0))*$S41</f>
        <v>0</v>
      </c>
      <c r="BN41">
        <f>INDEX('EUROSTAT EB TJ GWh'!$J$6:$CC$146,MATCH($V41,'EUROSTAT EB TJ GWh'!$I$6:$I$146,0),MATCH(BN$7,'EUROSTAT EB TJ GWh'!$J$5:$CC$5,0))*$W41+INDEX('EUROSTAT EB TJ GWh'!$J$6:$CC$146,MATCH($T41,'EUROSTAT EB TJ GWh'!$I$6:$I$146,0),MATCH(BN$7,'EUROSTAT EB TJ GWh'!$J$5:$CC$5,0))*$U41+INDEX('EUROSTAT EB TJ GWh'!$J$6:$CC$146,MATCH($R41,'EUROSTAT EB TJ GWh'!$I$6:$I$146,0),MATCH(BN$7,'EUROSTAT EB TJ GWh'!$J$5:$CC$5,0))*$S41</f>
        <v>0</v>
      </c>
      <c r="BO41">
        <f>INDEX('EUROSTAT EB TJ GWh'!$J$6:$CC$146,MATCH($V41,'EUROSTAT EB TJ GWh'!$I$6:$I$146,0),MATCH(BO$7,'EUROSTAT EB TJ GWh'!$J$5:$CC$5,0))*$W41+INDEX('EUROSTAT EB TJ GWh'!$J$6:$CC$146,MATCH($T41,'EUROSTAT EB TJ GWh'!$I$6:$I$146,0),MATCH(BO$7,'EUROSTAT EB TJ GWh'!$J$5:$CC$5,0))*$U41+INDEX('EUROSTAT EB TJ GWh'!$J$6:$CC$146,MATCH($R41,'EUROSTAT EB TJ GWh'!$I$6:$I$146,0),MATCH(BO$7,'EUROSTAT EB TJ GWh'!$J$5:$CC$5,0))*$S41</f>
        <v>0</v>
      </c>
      <c r="BP41">
        <f>INDEX('EUROSTAT EB TJ GWh'!$J$6:$CC$146,MATCH($V41,'EUROSTAT EB TJ GWh'!$I$6:$I$146,0),MATCH(BP$7,'EUROSTAT EB TJ GWh'!$J$5:$CC$5,0))*$W41+INDEX('EUROSTAT EB TJ GWh'!$J$6:$CC$146,MATCH($T41,'EUROSTAT EB TJ GWh'!$I$6:$I$146,0),MATCH(BP$7,'EUROSTAT EB TJ GWh'!$J$5:$CC$5,0))*$U41+INDEX('EUROSTAT EB TJ GWh'!$J$6:$CC$146,MATCH($R41,'EUROSTAT EB TJ GWh'!$I$6:$I$146,0),MATCH(BP$7,'EUROSTAT EB TJ GWh'!$J$5:$CC$5,0))*$S41</f>
        <v>0</v>
      </c>
      <c r="BQ41">
        <f>INDEX('EUROSTAT EB TJ GWh'!$J$6:$CC$146,MATCH($V41,'EUROSTAT EB TJ GWh'!$I$6:$I$146,0),MATCH(BQ$7,'EUROSTAT EB TJ GWh'!$J$5:$CC$5,0))*$W41+INDEX('EUROSTAT EB TJ GWh'!$J$6:$CC$146,MATCH($T41,'EUROSTAT EB TJ GWh'!$I$6:$I$146,0),MATCH(BQ$7,'EUROSTAT EB TJ GWh'!$J$5:$CC$5,0))*$U41+INDEX('EUROSTAT EB TJ GWh'!$J$6:$CC$146,MATCH($R41,'EUROSTAT EB TJ GWh'!$I$6:$I$146,0),MATCH(BQ$7,'EUROSTAT EB TJ GWh'!$J$5:$CC$5,0))*$S41</f>
        <v>0</v>
      </c>
      <c r="BR41">
        <f>INDEX('EUROSTAT EB TJ GWh'!$J$6:$CC$146,MATCH($V41,'EUROSTAT EB TJ GWh'!$I$6:$I$146,0),MATCH(BR$7,'EUROSTAT EB TJ GWh'!$J$5:$CC$5,0))*$W41+INDEX('EUROSTAT EB TJ GWh'!$J$6:$CC$146,MATCH($T41,'EUROSTAT EB TJ GWh'!$I$6:$I$146,0),MATCH(BR$7,'EUROSTAT EB TJ GWh'!$J$5:$CC$5,0))*$U41+INDEX('EUROSTAT EB TJ GWh'!$J$6:$CC$146,MATCH($R41,'EUROSTAT EB TJ GWh'!$I$6:$I$146,0),MATCH(BR$7,'EUROSTAT EB TJ GWh'!$J$5:$CC$5,0))*$S41</f>
        <v>0</v>
      </c>
      <c r="BS41">
        <f>INDEX('EUROSTAT EB TJ GWh'!$J$6:$CC$146,MATCH($V41,'EUROSTAT EB TJ GWh'!$I$6:$I$146,0),MATCH(BS$7,'EUROSTAT EB TJ GWh'!$J$5:$CC$5,0))*$W41+INDEX('EUROSTAT EB TJ GWh'!$J$6:$CC$146,MATCH($T41,'EUROSTAT EB TJ GWh'!$I$6:$I$146,0),MATCH(BS$7,'EUROSTAT EB TJ GWh'!$J$5:$CC$5,0))*$U41+INDEX('EUROSTAT EB TJ GWh'!$J$6:$CC$146,MATCH($V41,'EUROSTAT EB TJ GWh'!$I$6:$I$146,0),MATCH(BS$6,'EUROSTAT EB TJ GWh'!$J$5:$CC$5,0))*$W41+INDEX('EUROSTAT EB TJ GWh'!$J$6:$CC$146,MATCH($T41,'EUROSTAT EB TJ GWh'!$I$6:$I$146,0),MATCH(BS$6,'EUROSTAT EB TJ GWh'!$J$5:$CC$5,0))*$U41+INDEX('EUROSTAT EB TJ GWh'!$J$6:$CC$146,MATCH($R41,'EUROSTAT EB TJ GWh'!$I$6:$I$146,0),MATCH(BS$7,'EUROSTAT EB TJ GWh'!$J$5:$CC$5,0))*$S41+INDEX('EUROSTAT EB TJ GWh'!$J$6:$CC$146,MATCH($R41,'EUROSTAT EB TJ GWh'!$I$6:$I$146,0),MATCH(BS$6,'EUROSTAT EB TJ GWh'!$J$5:$CC$5,0))*$S41</f>
        <v>0</v>
      </c>
      <c r="BT41">
        <f>INDEX('EUROSTAT EB TJ GWh'!$J$6:$CC$146,MATCH($V41,'EUROSTAT EB TJ GWh'!$I$6:$I$146,0),MATCH(BT$7,'EUROSTAT EB TJ GWh'!$J$5:$CC$5,0))*$W41+INDEX('EUROSTAT EB TJ GWh'!$J$6:$CC$146,MATCH($T41,'EUROSTAT EB TJ GWh'!$I$6:$I$146,0),MATCH(BT$7,'EUROSTAT EB TJ GWh'!$J$5:$CC$5,0))*$U41+INDEX('EUROSTAT EB TJ GWh'!$J$6:$CC$146,MATCH($V41,'EUROSTAT EB TJ GWh'!$I$6:$I$146,0),MATCH(BT$6,'EUROSTAT EB TJ GWh'!$J$5:$CC$5,0))*$W41+INDEX('EUROSTAT EB TJ GWh'!$J$6:$CC$146,MATCH($T41,'EUROSTAT EB TJ GWh'!$I$6:$I$146,0),MATCH(BT$6,'EUROSTAT EB TJ GWh'!$J$5:$CC$5,0))*$U41+INDEX('EUROSTAT EB TJ GWh'!$J$6:$CC$146,MATCH($R41,'EUROSTAT EB TJ GWh'!$I$6:$I$146,0),MATCH(BT$7,'EUROSTAT EB TJ GWh'!$J$5:$CC$5,0))*$S41+INDEX('EUROSTAT EB TJ GWh'!$J$6:$CC$146,MATCH($R41,'EUROSTAT EB TJ GWh'!$I$6:$I$146,0),MATCH(BT$6,'EUROSTAT EB TJ GWh'!$J$5:$CC$5,0))*$S41</f>
        <v>0</v>
      </c>
      <c r="BU41">
        <f>INDEX('EUROSTAT EB TJ GWh'!$J$6:$CC$146,MATCH($V41,'EUROSTAT EB TJ GWh'!$I$6:$I$146,0),MATCH(BU$7,'EUROSTAT EB TJ GWh'!$J$5:$CC$5,0))*$W41+INDEX('EUROSTAT EB TJ GWh'!$J$6:$CC$146,MATCH($T41,'EUROSTAT EB TJ GWh'!$I$6:$I$146,0),MATCH(BU$7,'EUROSTAT EB TJ GWh'!$J$5:$CC$5,0))*$U41+INDEX('EUROSTAT EB TJ GWh'!$J$6:$CC$146,MATCH($R41,'EUROSTAT EB TJ GWh'!$I$6:$I$146,0),MATCH(BU$7,'EUROSTAT EB TJ GWh'!$J$5:$CC$5,0))*$S41</f>
        <v>0</v>
      </c>
      <c r="BV41">
        <v>0</v>
      </c>
      <c r="BW41">
        <f>INDEX('EUROSTAT EB TJ GWh'!$J$6:$CC$146,MATCH($V41,'EUROSTAT EB TJ GWh'!$I$6:$I$146,0),MATCH(BW$7,'EUROSTAT EB TJ GWh'!$J$5:$CC$5,0))*$W41+INDEX('EUROSTAT EB TJ GWh'!$J$6:$CC$146,MATCH($T41,'EUROSTAT EB TJ GWh'!$I$6:$I$146,0),MATCH(BW$7,'EUROSTAT EB TJ GWh'!$J$5:$CC$5,0))*$U41+INDEX('EUROSTAT EB TJ GWh'!$J$6:$CC$146,MATCH($R41,'EUROSTAT EB TJ GWh'!$I$6:$I$146,0),MATCH(BW$7,'EUROSTAT EB TJ GWh'!$J$5:$CC$5,0))*$S41</f>
        <v>0</v>
      </c>
      <c r="BX41">
        <v>0</v>
      </c>
      <c r="BY41">
        <v>0</v>
      </c>
      <c r="BZ41">
        <f>INDEX('EUROSTAT EB TJ GWh'!$J$6:$CC$146,MATCH($V41,'EUROSTAT EB TJ GWh'!$I$6:$I$146,0),MATCH(BZ$7,'EUROSTAT EB TJ GWh'!$J$5:$CC$5,0))*$W41+INDEX('EUROSTAT EB TJ GWh'!$J$6:$CC$146,MATCH($T41,'EUROSTAT EB TJ GWh'!$I$6:$I$146,0),MATCH(BZ$7,'EUROSTAT EB TJ GWh'!$J$5:$CC$5,0))*$U41+INDEX('EUROSTAT EB TJ GWh'!$J$6:$CC$146,MATCH($R41,'EUROSTAT EB TJ GWh'!$I$6:$I$146,0),MATCH(BZ$7,'EUROSTAT EB TJ GWh'!$J$5:$CC$5,0))*$S41</f>
        <v>0</v>
      </c>
      <c r="CA41">
        <f>INDEX('EUROSTAT EB TJ GWh'!$J$6:$CC$146,MATCH($V41,'EUROSTAT EB TJ GWh'!$I$6:$I$146,0),MATCH(CA$7,'EUROSTAT EB TJ GWh'!$J$5:$CC$5,0))*$W41+INDEX('EUROSTAT EB TJ GWh'!$J$6:$CC$146,MATCH($T41,'EUROSTAT EB TJ GWh'!$I$6:$I$146,0),MATCH(CA$7,'EUROSTAT EB TJ GWh'!$J$5:$CC$5,0))*$U41+INDEX('EUROSTAT EB TJ GWh'!$J$6:$CC$146,MATCH($R41,'EUROSTAT EB TJ GWh'!$I$6:$I$146,0),MATCH(CA$7,'EUROSTAT EB TJ GWh'!$J$5:$CC$5,0))*$S41</f>
        <v>0</v>
      </c>
      <c r="CB41">
        <f>INDEX('EUROSTAT EB TJ GWh'!$J$6:$CC$146,MATCH($V41,'EUROSTAT EB TJ GWh'!$I$6:$I$146,0),MATCH(CB$7,'EUROSTAT EB TJ GWh'!$J$5:$CC$5,0))*$W41+INDEX('EUROSTAT EB TJ GWh'!$J$6:$CC$146,MATCH($T41,'EUROSTAT EB TJ GWh'!$I$6:$I$146,0),MATCH(CB$7,'EUROSTAT EB TJ GWh'!$J$5:$CC$5,0))*$U41+INDEX('EUROSTAT EB TJ GWh'!$J$6:$CC$146,MATCH($R41,'EUROSTAT EB TJ GWh'!$I$6:$I$146,0),MATCH(CB$7,'EUROSTAT EB TJ GWh'!$J$5:$CC$5,0))*$S41</f>
        <v>0</v>
      </c>
      <c r="CC41">
        <f>INDEX('EUROSTAT EB TJ GWh'!$J$6:$CC$146,MATCH($V41,'EUROSTAT EB TJ GWh'!$I$6:$I$146,0),MATCH(CC$7,'EUROSTAT EB TJ GWh'!$J$5:$CC$5,0))*$W41+INDEX('EUROSTAT EB TJ GWh'!$J$6:$CC$146,MATCH($T41,'EUROSTAT EB TJ GWh'!$I$6:$I$146,0),MATCH(CC$7,'EUROSTAT EB TJ GWh'!$J$5:$CC$5,0))*$U41+INDEX('EUROSTAT EB TJ GWh'!$J$6:$CC$146,MATCH($R41,'EUROSTAT EB TJ GWh'!$I$6:$I$146,0),MATCH(CC$7,'EUROSTAT EB TJ GWh'!$J$5:$CC$5,0))*$S41</f>
        <v>0</v>
      </c>
      <c r="CD41">
        <f>INDEX('EUROSTAT EB TJ GWh'!$J$6:$CC$146,MATCH($V41,'EUROSTAT EB TJ GWh'!$I$6:$I$146,0),MATCH(CD$7,'EUROSTAT EB TJ GWh'!$J$5:$CC$5,0))*$W41+INDEX('EUROSTAT EB TJ GWh'!$J$6:$CC$146,MATCH($T41,'EUROSTAT EB TJ GWh'!$I$6:$I$146,0),MATCH(CD$7,'EUROSTAT EB TJ GWh'!$J$5:$CC$5,0))*$U41+INDEX('EUROSTAT EB TJ GWh'!$J$6:$CC$146,MATCH($R41,'EUROSTAT EB TJ GWh'!$I$6:$I$146,0),MATCH(CD$7,'EUROSTAT EB TJ GWh'!$J$5:$CC$5,0))*$S41</f>
        <v>0</v>
      </c>
      <c r="CE41">
        <f>INDEX('EUROSTAT EB TJ GWh'!$J$6:$CC$146,MATCH($V41,'EUROSTAT EB TJ GWh'!$I$6:$I$146,0),MATCH(CE$7,'EUROSTAT EB TJ GWh'!$J$5:$CC$5,0))*$W41+INDEX('EUROSTAT EB TJ GWh'!$J$6:$CC$146,MATCH($T41,'EUROSTAT EB TJ GWh'!$I$6:$I$146,0),MATCH(CE$7,'EUROSTAT EB TJ GWh'!$J$5:$CC$5,0))*$U41+INDEX('EUROSTAT EB TJ GWh'!$J$6:$CC$146,MATCH($R41,'EUROSTAT EB TJ GWh'!$I$6:$I$146,0),MATCH(CE$7,'EUROSTAT EB TJ GWh'!$J$5:$CC$5,0))*$S41</f>
        <v>0</v>
      </c>
      <c r="CF41">
        <f>INDEX('EUROSTAT EB TJ GWh'!$J$6:$CC$146,MATCH($V41,'EUROSTAT EB TJ GWh'!$I$6:$I$146,0),MATCH(CF$7,'EUROSTAT EB TJ GWh'!$J$5:$CC$5,0))*$W41+INDEX('EUROSTAT EB TJ GWh'!$J$6:$CC$146,MATCH($T41,'EUROSTAT EB TJ GWh'!$I$6:$I$146,0),MATCH(CF$7,'EUROSTAT EB TJ GWh'!$J$5:$CC$5,0))*$U41+INDEX('EUROSTAT EB TJ GWh'!$J$6:$CC$146,MATCH($R41,'EUROSTAT EB TJ GWh'!$I$6:$I$146,0),MATCH(CF$7,'EUROSTAT EB TJ GWh'!$J$5:$CC$5,0))*$S41</f>
        <v>0</v>
      </c>
      <c r="CG41">
        <v>0</v>
      </c>
      <c r="CH41">
        <f>INDEX('EUROSTAT EB TJ GWh'!$J$6:$CC$146,MATCH($V41,'EUROSTAT EB TJ GWh'!$I$6:$I$146,0),MATCH(CH$7,'EUROSTAT EB TJ GWh'!$J$5:$CC$5,0))*$W41+INDEX('EUROSTAT EB TJ GWh'!$J$6:$CC$146,MATCH($T41,'EUROSTAT EB TJ GWh'!$I$6:$I$146,0),MATCH(CH$7,'EUROSTAT EB TJ GWh'!$J$5:$CC$5,0))*$U41+INDEX('EUROSTAT EB TJ GWh'!$J$6:$CC$146,MATCH($R41,'EUROSTAT EB TJ GWh'!$I$6:$I$146,0),MATCH(CH$7,'EUROSTAT EB TJ GWh'!$J$5:$CC$5,0))*$S41</f>
        <v>-32720.260680000003</v>
      </c>
      <c r="CI41">
        <f>INDEX('EUROSTAT EB TJ GWh'!$J$6:$CC$146,MATCH($V41,'EUROSTAT EB TJ GWh'!$I$6:$I$146,0),MATCH(CI$7,'EUROSTAT EB TJ GWh'!$J$5:$CC$5,0))*$W41+INDEX('EUROSTAT EB TJ GWh'!$J$6:$CC$146,MATCH($T41,'EUROSTAT EB TJ GWh'!$I$6:$I$146,0),MATCH(CI$7,'EUROSTAT EB TJ GWh'!$J$5:$CC$5,0))*$U41+INDEX('EUROSTAT EB TJ GWh'!$J$6:$CC$146,MATCH($R41,'EUROSTAT EB TJ GWh'!$I$6:$I$146,0),MATCH(CI$7,'EUROSTAT EB TJ GWh'!$J$5:$CC$5,0))*$S41</f>
        <v>-11325.126527999999</v>
      </c>
      <c r="CJ41">
        <f>INDEX('EUROSTAT EB TJ GWh'!$J$6:$CC$146,MATCH($V41,'EUROSTAT EB TJ GWh'!$I$6:$I$146,0),MATCH(CJ$7,'EUROSTAT EB TJ GWh'!$J$5:$CC$5,0))*$W41+INDEX('EUROSTAT EB TJ GWh'!$J$6:$CC$146,MATCH($T41,'EUROSTAT EB TJ GWh'!$I$6:$I$146,0),MATCH(CJ$7,'EUROSTAT EB TJ GWh'!$J$5:$CC$5,0))*$U41+INDEX('EUROSTAT EB TJ GWh'!$J$6:$CC$146,MATCH($R41,'EUROSTAT EB TJ GWh'!$I$6:$I$146,0),MATCH(CJ$7,'EUROSTAT EB TJ GWh'!$J$5:$CC$5,0))*$S41</f>
        <v>-215415.21427200001</v>
      </c>
      <c r="CK41">
        <f t="shared" si="0"/>
        <v>0</v>
      </c>
      <c r="CL41" s="316" t="s">
        <v>493</v>
      </c>
      <c r="CM41" s="364">
        <f t="shared" si="1"/>
        <v>-4.1868000000249594E-2</v>
      </c>
      <c r="CN41" s="293">
        <f>INDEX('EUROSTAT EB TJ GWh'!$J$6:$CC$146,MATCH($V41,'EUROSTAT EB TJ GWh'!$I$6:$I$146,0),MATCH(CN$7,'EUROSTAT EB TJ GWh'!$J$5:$CC$5,0))*$W41+INDEX('EUROSTAT EB TJ GWh'!$J$6:$CC$146,MATCH($T41,'EUROSTAT EB TJ GWh'!$I$6:$I$146,0),MATCH(CN$7,'EUROSTAT EB TJ GWh'!$J$5:$CC$5,0))*$U41+INDEX('EUROSTAT EB TJ GWh'!$J$6:$CC$146,MATCH($R41,'EUROSTAT EB TJ GWh'!$I$6:$I$146,0),MATCH(CN$7,'EUROSTAT EB TJ GWh'!$J$5:$CC$5,0))*$S41</f>
        <v>0</v>
      </c>
      <c r="CO41" s="293">
        <f t="shared" si="2"/>
        <v>-4.1868000000249594E-2</v>
      </c>
    </row>
    <row r="42" spans="1:93" x14ac:dyDescent="0.2">
      <c r="A42" t="s">
        <v>278</v>
      </c>
      <c r="B42" s="321"/>
      <c r="C42" s="321" t="s">
        <v>493</v>
      </c>
      <c r="D42" s="338"/>
      <c r="E42" s="345"/>
      <c r="F42" s="338"/>
      <c r="G42" s="345"/>
      <c r="H42" s="338"/>
      <c r="I42" s="345"/>
      <c r="J42" s="338"/>
      <c r="K42" s="345"/>
      <c r="L42" s="338"/>
      <c r="M42" s="345"/>
      <c r="N42" s="338"/>
      <c r="O42" s="345"/>
      <c r="P42" s="338"/>
      <c r="Q42" s="345"/>
      <c r="R42" s="338"/>
      <c r="S42" s="345"/>
      <c r="T42" s="338"/>
      <c r="U42" s="345"/>
      <c r="V42" s="342" t="s">
        <v>557</v>
      </c>
      <c r="W42" s="340">
        <v>-1</v>
      </c>
      <c r="X42" s="316" t="s">
        <v>493</v>
      </c>
      <c r="Y42" t="s">
        <v>619</v>
      </c>
      <c r="Z42" t="s">
        <v>619</v>
      </c>
      <c r="AA42">
        <f>INDEX('EUROSTAT EB TJ GWh'!$J$6:$CC$146,MATCH($V42,'EUROSTAT EB TJ GWh'!$I$6:$I$146,0),MATCH(AA$7,'EUROSTAT EB TJ GWh'!$J$5:$CC$5,0))*$W42</f>
        <v>0</v>
      </c>
      <c r="AB42">
        <f>INDEX('EUROSTAT EB TJ GWh'!$J$6:$CC$146,MATCH($V42,'EUROSTAT EB TJ GWh'!$I$6:$I$146,0),MATCH(AB$7,'EUROSTAT EB TJ GWh'!$J$5:$CC$5,0))*$W42</f>
        <v>0</v>
      </c>
      <c r="AC42">
        <f>INDEX('EUROSTAT EB TJ GWh'!$J$6:$CC$146,MATCH($V42,'EUROSTAT EB TJ GWh'!$I$6:$I$146,0),MATCH(AC$7,'EUROSTAT EB TJ GWh'!$J$5:$CC$5,0))*$W42</f>
        <v>0</v>
      </c>
      <c r="AD42">
        <f>INDEX('EUROSTAT EB TJ GWh'!$J$6:$CC$146,MATCH($V42,'EUROSTAT EB TJ GWh'!$I$6:$I$146,0),MATCH(AD$7,'EUROSTAT EB TJ GWh'!$J$5:$CC$5,0))*$W42</f>
        <v>0</v>
      </c>
      <c r="AE42">
        <f>INDEX('EUROSTAT EB TJ GWh'!$J$6:$CC$146,MATCH($V42,'EUROSTAT EB TJ GWh'!$I$6:$I$146,0),MATCH(AE$7,'EUROSTAT EB TJ GWh'!$J$5:$CC$5,0))*$W42</f>
        <v>0</v>
      </c>
      <c r="AF42">
        <f>INDEX('EUROSTAT EB TJ GWh'!$J$6:$CC$146,MATCH($V42,'EUROSTAT EB TJ GWh'!$I$6:$I$146,0),MATCH(AF$7,'EUROSTAT EB TJ GWh'!$J$5:$CC$5,0))*$W42</f>
        <v>0</v>
      </c>
      <c r="AG42">
        <f>INDEX('EUROSTAT EB TJ GWh'!$J$6:$CC$146,MATCH($V42,'EUROSTAT EB TJ GWh'!$I$6:$I$146,0),MATCH(AG$7,'EUROSTAT EB TJ GWh'!$J$5:$CC$5,0))*$W42</f>
        <v>0</v>
      </c>
      <c r="AH42">
        <f>INDEX('EUROSTAT EB TJ GWh'!$J$6:$CC$146,MATCH($V42,'EUROSTAT EB TJ GWh'!$I$6:$I$146,0),MATCH(AH$7,'EUROSTAT EB TJ GWh'!$J$5:$CC$5,0))*$W42</f>
        <v>0</v>
      </c>
      <c r="AI42">
        <f>INDEX('EUROSTAT EB TJ GWh'!$J$6:$CC$146,MATCH($V42,'EUROSTAT EB TJ GWh'!$I$6:$I$146,0),MATCH(AI$7,'EUROSTAT EB TJ GWh'!$J$5:$CC$5,0))*$W42</f>
        <v>0</v>
      </c>
      <c r="AJ42">
        <f>INDEX('EUROSTAT EB TJ GWh'!$J$6:$CC$146,MATCH($V42,'EUROSTAT EB TJ GWh'!$I$6:$I$146,0),MATCH(AJ$7,'EUROSTAT EB TJ GWh'!$J$5:$CC$5,0))*$W42</f>
        <v>0</v>
      </c>
      <c r="AK42">
        <f>INDEX('EUROSTAT EB TJ GWh'!$J$6:$CC$146,MATCH($V42,'EUROSTAT EB TJ GWh'!$I$6:$I$146,0),MATCH(AK$7,'EUROSTAT EB TJ GWh'!$J$5:$CC$5,0))*$W42</f>
        <v>0</v>
      </c>
      <c r="AL42">
        <f>INDEX('EUROSTAT EB TJ GWh'!$J$6:$CC$146,MATCH($V42,'EUROSTAT EB TJ GWh'!$I$6:$I$146,0),MATCH(AL$7,'EUROSTAT EB TJ GWh'!$J$5:$CC$5,0))*$W42</f>
        <v>0</v>
      </c>
      <c r="AM42">
        <f>INDEX('EUROSTAT EB TJ GWh'!$J$6:$CC$146,MATCH($V42,'EUROSTAT EB TJ GWh'!$I$6:$I$146,0),MATCH(AM$7,'EUROSTAT EB TJ GWh'!$J$5:$CC$5,0))*$W42</f>
        <v>0</v>
      </c>
      <c r="AN42">
        <f>INDEX('EUROSTAT EB TJ GWh'!$J$6:$CC$146,MATCH($V42,'EUROSTAT EB TJ GWh'!$I$6:$I$146,0),MATCH(AN$7,'EUROSTAT EB TJ GWh'!$J$5:$CC$5,0))*$W42</f>
        <v>0</v>
      </c>
      <c r="AO42">
        <f>INDEX('EUROSTAT EB TJ GWh'!$J$6:$CC$146,MATCH($V42,'EUROSTAT EB TJ GWh'!$I$6:$I$146,0),MATCH(AO$7,'EUROSTAT EB TJ GWh'!$J$5:$CC$5,0))*$W42</f>
        <v>0</v>
      </c>
      <c r="AP42">
        <f>INDEX('EUROSTAT EB TJ GWh'!$J$6:$CC$146,MATCH($V42,'EUROSTAT EB TJ GWh'!$I$6:$I$146,0),MATCH(AP$7,'EUROSTAT EB TJ GWh'!$J$5:$CC$5,0))*$W42</f>
        <v>0</v>
      </c>
      <c r="AQ42" t="s">
        <v>619</v>
      </c>
      <c r="AR42">
        <f>INDEX('EUROSTAT EB TJ GWh'!$J$6:$CC$146,MATCH($V42,'EUROSTAT EB TJ GWh'!$I$6:$I$146,0),MATCH(AR$7,'EUROSTAT EB TJ GWh'!$J$5:$CC$5,0))*$W42</f>
        <v>0</v>
      </c>
      <c r="AS42">
        <f>INDEX('EUROSTAT EB TJ GWh'!$J$6:$CC$146,MATCH($V42,'EUROSTAT EB TJ GWh'!$I$6:$I$146,0),MATCH(AS$7,'EUROSTAT EB TJ GWh'!$J$5:$CC$5,0))*$W42</f>
        <v>0</v>
      </c>
      <c r="AT42">
        <f>INDEX('EUROSTAT EB TJ GWh'!$J$6:$CC$146,MATCH($V42,'EUROSTAT EB TJ GWh'!$I$6:$I$146,0),MATCH(AT$7,'EUROSTAT EB TJ GWh'!$J$5:$CC$5,0))*$W42</f>
        <v>0</v>
      </c>
      <c r="AU42">
        <f>INDEX('EUROSTAT EB TJ GWh'!$J$6:$CC$146,MATCH($V42,'EUROSTAT EB TJ GWh'!$I$6:$I$146,0),MATCH(AU$7,'EUROSTAT EB TJ GWh'!$J$5:$CC$5,0))*$W42</f>
        <v>0</v>
      </c>
      <c r="AV42">
        <f>INDEX('EUROSTAT EB TJ GWh'!$J$6:$CC$146,MATCH($V42,'EUROSTAT EB TJ GWh'!$I$6:$I$146,0),MATCH(AV$7,'EUROSTAT EB TJ GWh'!$J$5:$CC$5,0))*$W42</f>
        <v>0</v>
      </c>
      <c r="AW42">
        <f>INDEX('EUROSTAT EB TJ GWh'!$J$6:$CC$146,MATCH($V42,'EUROSTAT EB TJ GWh'!$I$6:$I$146,0),MATCH(AW$7,'EUROSTAT EB TJ GWh'!$J$5:$CC$5,0))*$W42</f>
        <v>0</v>
      </c>
      <c r="AX42">
        <f>INDEX('EUROSTAT EB TJ GWh'!$J$6:$CC$146,MATCH($V42,'EUROSTAT EB TJ GWh'!$I$6:$I$146,0),MATCH(AX$7,'EUROSTAT EB TJ GWh'!$J$5:$CC$5,0))*$W42</f>
        <v>0</v>
      </c>
      <c r="AY42">
        <f>INDEX('EUROSTAT EB TJ GWh'!$J$6:$CC$146,MATCH($V42,'EUROSTAT EB TJ GWh'!$I$6:$I$146,0),MATCH(AY$7,'EUROSTAT EB TJ GWh'!$J$5:$CC$5,0))*$W42</f>
        <v>0</v>
      </c>
      <c r="AZ42">
        <f>INDEX('EUROSTAT EB TJ GWh'!$J$6:$CC$146,MATCH($V42,'EUROSTAT EB TJ GWh'!$I$6:$I$146,0),MATCH(AZ$7,'EUROSTAT EB TJ GWh'!$J$5:$CC$5,0))*$W42</f>
        <v>0</v>
      </c>
      <c r="BA42">
        <f>INDEX('EUROSTAT EB TJ GWh'!$J$6:$CC$146,MATCH($V42,'EUROSTAT EB TJ GWh'!$I$6:$I$146,0),MATCH(BA$7,'EUROSTAT EB TJ GWh'!$J$5:$CC$5,0))*$W42</f>
        <v>0</v>
      </c>
      <c r="BB42">
        <f>INDEX('EUROSTAT EB TJ GWh'!$J$6:$CC$146,MATCH($V42,'EUROSTAT EB TJ GWh'!$I$6:$I$146,0),MATCH(BB$7,'EUROSTAT EB TJ GWh'!$J$5:$CC$5,0))*$W42</f>
        <v>0</v>
      </c>
      <c r="BC42">
        <f>INDEX('EUROSTAT EB TJ GWh'!$J$6:$CC$146,MATCH($V42,'EUROSTAT EB TJ GWh'!$I$6:$I$146,0),MATCH(BC$7,'EUROSTAT EB TJ GWh'!$J$5:$CC$5,0))*$W42</f>
        <v>0</v>
      </c>
      <c r="BD42">
        <f>INDEX('EUROSTAT EB TJ GWh'!$J$6:$CC$146,MATCH($V42,'EUROSTAT EB TJ GWh'!$I$6:$I$146,0),MATCH(BD$7,'EUROSTAT EB TJ GWh'!$J$5:$CC$5,0))*$W42</f>
        <v>0</v>
      </c>
      <c r="BE42">
        <f>INDEX('EUROSTAT EB TJ GWh'!$J$6:$CC$146,MATCH($V42,'EUROSTAT EB TJ GWh'!$I$6:$I$146,0),MATCH(BE$7,'EUROSTAT EB TJ GWh'!$J$5:$CC$5,0))*$W42</f>
        <v>0</v>
      </c>
      <c r="BF42">
        <f>INDEX('EUROSTAT EB TJ GWh'!$J$6:$CC$146,MATCH($V42,'EUROSTAT EB TJ GWh'!$I$6:$I$146,0),MATCH(BF$7,'EUROSTAT EB TJ GWh'!$J$5:$CC$5,0))*$W42</f>
        <v>0</v>
      </c>
      <c r="BG42">
        <f>INDEX('EUROSTAT EB TJ GWh'!$J$6:$CC$146,MATCH($V42,'EUROSTAT EB TJ GWh'!$I$6:$I$146,0),MATCH(BG$7,'EUROSTAT EB TJ GWh'!$J$5:$CC$5,0))*$W42</f>
        <v>0</v>
      </c>
      <c r="BH42">
        <f>INDEX('EUROSTAT EB TJ GWh'!$J$6:$CC$146,MATCH($V42,'EUROSTAT EB TJ GWh'!$I$6:$I$146,0),MATCH(BH$7,'EUROSTAT EB TJ GWh'!$J$5:$CC$5,0))*$W42</f>
        <v>0</v>
      </c>
      <c r="BI42">
        <f>INDEX('EUROSTAT EB TJ GWh'!$J$6:$CC$146,MATCH($V42,'EUROSTAT EB TJ GWh'!$I$6:$I$146,0),MATCH(BI$7,'EUROSTAT EB TJ GWh'!$J$5:$CC$5,0))*$W42</f>
        <v>0</v>
      </c>
      <c r="BJ42">
        <f>INDEX('EUROSTAT EB TJ GWh'!$J$6:$CC$146,MATCH($V42,'EUROSTAT EB TJ GWh'!$I$6:$I$146,0),MATCH(BJ$7,'EUROSTAT EB TJ GWh'!$J$5:$CC$5,0))*$W42</f>
        <v>0</v>
      </c>
      <c r="BK42">
        <f>INDEX('EUROSTAT EB TJ GWh'!$J$6:$CC$146,MATCH($V42,'EUROSTAT EB TJ GWh'!$I$6:$I$146,0),MATCH(BK$7,'EUROSTAT EB TJ GWh'!$J$5:$CC$5,0))*$W42</f>
        <v>0</v>
      </c>
      <c r="BL42">
        <f>INDEX('EUROSTAT EB TJ GWh'!$J$6:$CC$146,MATCH($V42,'EUROSTAT EB TJ GWh'!$I$6:$I$146,0),MATCH(BL$7,'EUROSTAT EB TJ GWh'!$J$5:$CC$5,0))*$W42</f>
        <v>0</v>
      </c>
      <c r="BM42">
        <f>INDEX('EUROSTAT EB TJ GWh'!$J$6:$CC$146,MATCH($V42,'EUROSTAT EB TJ GWh'!$I$6:$I$146,0),MATCH(BM$7,'EUROSTAT EB TJ GWh'!$J$5:$CC$5,0))*$W42</f>
        <v>0</v>
      </c>
      <c r="BN42">
        <f>INDEX('EUROSTAT EB TJ GWh'!$J$6:$CC$146,MATCH($V42,'EUROSTAT EB TJ GWh'!$I$6:$I$146,0),MATCH(BN$7,'EUROSTAT EB TJ GWh'!$J$5:$CC$5,0))*$W42</f>
        <v>0</v>
      </c>
      <c r="BO42">
        <f>INDEX('EUROSTAT EB TJ GWh'!$J$6:$CC$146,MATCH($V42,'EUROSTAT EB TJ GWh'!$I$6:$I$146,0),MATCH(BO$7,'EUROSTAT EB TJ GWh'!$J$5:$CC$5,0))*$W42</f>
        <v>0</v>
      </c>
      <c r="BP42">
        <f>INDEX('EUROSTAT EB TJ GWh'!$J$6:$CC$146,MATCH($V42,'EUROSTAT EB TJ GWh'!$I$6:$I$146,0),MATCH(BP$7,'EUROSTAT EB TJ GWh'!$J$5:$CC$5,0))*$W42</f>
        <v>0</v>
      </c>
      <c r="BQ42">
        <f>INDEX('EUROSTAT EB TJ GWh'!$J$6:$CC$146,MATCH($V42,'EUROSTAT EB TJ GWh'!$I$6:$I$146,0),MATCH(BQ$7,'EUROSTAT EB TJ GWh'!$J$5:$CC$5,0))*$W42</f>
        <v>0</v>
      </c>
      <c r="BR42">
        <f>INDEX('EUROSTAT EB TJ GWh'!$J$6:$CC$146,MATCH($V42,'EUROSTAT EB TJ GWh'!$I$6:$I$146,0),MATCH(BR$7,'EUROSTAT EB TJ GWh'!$J$5:$CC$5,0))*$W42</f>
        <v>0</v>
      </c>
      <c r="BS42">
        <f>INDEX('EUROSTAT EB TJ GWh'!$J$6:$CC$146,MATCH($V42,'EUROSTAT EB TJ GWh'!$I$6:$I$146,0),MATCH(BS$7,'EUROSTAT EB TJ GWh'!$J$5:$CC$5,0))*$W42+INDEX('EUROSTAT EB TJ GWh'!$J$6:$CC$146,MATCH($V42,'EUROSTAT EB TJ GWh'!$I$6:$I$146,0),MATCH(BS$6,'EUROSTAT EB TJ GWh'!$J$5:$CC$5,0))*$W42</f>
        <v>0</v>
      </c>
      <c r="BT42">
        <f>INDEX('EUROSTAT EB TJ GWh'!$J$6:$CC$146,MATCH($V42,'EUROSTAT EB TJ GWh'!$I$6:$I$146,0),MATCH(BT$7,'EUROSTAT EB TJ GWh'!$J$5:$CC$5,0))*$W42+INDEX('EUROSTAT EB TJ GWh'!$J$6:$CC$146,MATCH($V42,'EUROSTAT EB TJ GWh'!$I$6:$I$146,0),MATCH(BT$6,'EUROSTAT EB TJ GWh'!$J$5:$CC$5,0))*$W42</f>
        <v>0</v>
      </c>
      <c r="BU42">
        <f>INDEX('EUROSTAT EB TJ GWh'!$J$6:$CC$146,MATCH($V42,'EUROSTAT EB TJ GWh'!$I$6:$I$146,0),MATCH(BU$7,'EUROSTAT EB TJ GWh'!$J$5:$CC$5,0))*$W42</f>
        <v>0</v>
      </c>
      <c r="BV42">
        <v>0</v>
      </c>
      <c r="BW42">
        <f>INDEX('EUROSTAT EB TJ GWh'!$J$6:$CC$146,MATCH($V42,'EUROSTAT EB TJ GWh'!$I$6:$I$146,0),MATCH(BW$7,'EUROSTAT EB TJ GWh'!$J$5:$CC$5,0))*$W42</f>
        <v>0</v>
      </c>
      <c r="BX42">
        <v>0</v>
      </c>
      <c r="BY42">
        <v>0</v>
      </c>
      <c r="BZ42">
        <f>INDEX('EUROSTAT EB TJ GWh'!$J$6:$CC$146,MATCH($V42,'EUROSTAT EB TJ GWh'!$I$6:$I$146,0),MATCH(BZ$7,'EUROSTAT EB TJ GWh'!$J$5:$CC$5,0))*$W42</f>
        <v>0</v>
      </c>
      <c r="CA42">
        <f>INDEX('EUROSTAT EB TJ GWh'!$J$6:$CC$146,MATCH($V42,'EUROSTAT EB TJ GWh'!$I$6:$I$146,0),MATCH(CA$7,'EUROSTAT EB TJ GWh'!$J$5:$CC$5,0))*$W42</f>
        <v>0</v>
      </c>
      <c r="CB42">
        <f>INDEX('EUROSTAT EB TJ GWh'!$J$6:$CC$146,MATCH($V42,'EUROSTAT EB TJ GWh'!$I$6:$I$146,0),MATCH(CB$7,'EUROSTAT EB TJ GWh'!$J$5:$CC$5,0))*$W42</f>
        <v>0</v>
      </c>
      <c r="CC42">
        <f>INDEX('EUROSTAT EB TJ GWh'!$J$6:$CC$146,MATCH($V42,'EUROSTAT EB TJ GWh'!$I$6:$I$146,0),MATCH(CC$7,'EUROSTAT EB TJ GWh'!$J$5:$CC$5,0))*$W42</f>
        <v>0</v>
      </c>
      <c r="CD42">
        <f>INDEX('EUROSTAT EB TJ GWh'!$J$6:$CC$146,MATCH($V42,'EUROSTAT EB TJ GWh'!$I$6:$I$146,0),MATCH(CD$7,'EUROSTAT EB TJ GWh'!$J$5:$CC$5,0))*$W42</f>
        <v>0</v>
      </c>
      <c r="CE42">
        <f>INDEX('EUROSTAT EB TJ GWh'!$J$6:$CC$146,MATCH($V42,'EUROSTAT EB TJ GWh'!$I$6:$I$146,0),MATCH(CE$7,'EUROSTAT EB TJ GWh'!$J$5:$CC$5,0))*$W42</f>
        <v>0</v>
      </c>
      <c r="CF42">
        <f>INDEX('EUROSTAT EB TJ GWh'!$J$6:$CC$146,MATCH($V42,'EUROSTAT EB TJ GWh'!$I$6:$I$146,0),MATCH(CF$7,'EUROSTAT EB TJ GWh'!$J$5:$CC$5,0))*$W42</f>
        <v>0</v>
      </c>
      <c r="CG42">
        <v>0</v>
      </c>
      <c r="CH42">
        <f>INDEX('EUROSTAT EB TJ GWh'!$J$6:$CC$146,MATCH($V42,'EUROSTAT EB TJ GWh'!$I$6:$I$146,0),MATCH(CH$7,'EUROSTAT EB TJ GWh'!$J$5:$CC$5,0))*$W42</f>
        <v>0</v>
      </c>
      <c r="CI42">
        <f>INDEX('EUROSTAT EB TJ GWh'!$J$6:$CC$146,MATCH($V42,'EUROSTAT EB TJ GWh'!$I$6:$I$146,0),MATCH(CI$7,'EUROSTAT EB TJ GWh'!$J$5:$CC$5,0))*$W42</f>
        <v>0</v>
      </c>
      <c r="CJ42">
        <f>INDEX('EUROSTAT EB TJ GWh'!$J$6:$CC$146,MATCH($V42,'EUROSTAT EB TJ GWh'!$I$6:$I$146,0),MATCH(CJ$7,'EUROSTAT EB TJ GWh'!$J$5:$CC$5,0))*$W42</f>
        <v>0</v>
      </c>
      <c r="CK42">
        <f t="shared" si="0"/>
        <v>0</v>
      </c>
      <c r="CL42" s="316" t="s">
        <v>493</v>
      </c>
      <c r="CM42" s="364">
        <f t="shared" si="1"/>
        <v>0</v>
      </c>
      <c r="CN42" s="293">
        <f>INDEX('EUROSTAT EB TJ GWh'!$J$6:$CC$146,MATCH($V42,'EUROSTAT EB TJ GWh'!$I$6:$I$146,0),MATCH(CN$7,'EUROSTAT EB TJ GWh'!$J$5:$CC$5,0))*$W42</f>
        <v>0</v>
      </c>
      <c r="CO42" s="293">
        <f t="shared" si="2"/>
        <v>0</v>
      </c>
    </row>
    <row r="43" spans="1:93" x14ac:dyDescent="0.2">
      <c r="A43" t="s">
        <v>438</v>
      </c>
      <c r="B43" s="321"/>
      <c r="C43" s="321" t="s">
        <v>493</v>
      </c>
      <c r="D43" s="338"/>
      <c r="E43" s="345"/>
      <c r="F43" s="338"/>
      <c r="G43" s="345"/>
      <c r="H43" s="338"/>
      <c r="I43" s="345"/>
      <c r="J43" s="338"/>
      <c r="K43" s="345"/>
      <c r="L43" s="338"/>
      <c r="M43" s="345"/>
      <c r="N43" s="338"/>
      <c r="O43" s="345"/>
      <c r="P43" s="338"/>
      <c r="Q43" s="345"/>
      <c r="R43" s="338"/>
      <c r="S43" s="345"/>
      <c r="T43" s="338"/>
      <c r="U43" s="345"/>
      <c r="V43" s="342" t="s">
        <v>558</v>
      </c>
      <c r="W43" s="340">
        <v>-1</v>
      </c>
      <c r="X43" s="316" t="s">
        <v>493</v>
      </c>
      <c r="Y43" t="s">
        <v>619</v>
      </c>
      <c r="Z43" t="s">
        <v>619</v>
      </c>
      <c r="AA43">
        <f>INDEX('EUROSTAT EB TJ GWh'!$J$6:$CC$146,MATCH($V43,'EUROSTAT EB TJ GWh'!$I$6:$I$146,0),MATCH(AA$7,'EUROSTAT EB TJ GWh'!$J$5:$CC$5,0))*$W43</f>
        <v>0</v>
      </c>
      <c r="AB43">
        <f>INDEX('EUROSTAT EB TJ GWh'!$J$6:$CC$146,MATCH($V43,'EUROSTAT EB TJ GWh'!$I$6:$I$146,0),MATCH(AB$7,'EUROSTAT EB TJ GWh'!$J$5:$CC$5,0))*$W43</f>
        <v>0</v>
      </c>
      <c r="AC43">
        <f>INDEX('EUROSTAT EB TJ GWh'!$J$6:$CC$146,MATCH($V43,'EUROSTAT EB TJ GWh'!$I$6:$I$146,0),MATCH(AC$7,'EUROSTAT EB TJ GWh'!$J$5:$CC$5,0))*$W43</f>
        <v>0</v>
      </c>
      <c r="AD43">
        <f>INDEX('EUROSTAT EB TJ GWh'!$J$6:$CC$146,MATCH($V43,'EUROSTAT EB TJ GWh'!$I$6:$I$146,0),MATCH(AD$7,'EUROSTAT EB TJ GWh'!$J$5:$CC$5,0))*$W43</f>
        <v>0</v>
      </c>
      <c r="AE43">
        <f>INDEX('EUROSTAT EB TJ GWh'!$J$6:$CC$146,MATCH($V43,'EUROSTAT EB TJ GWh'!$I$6:$I$146,0),MATCH(AE$7,'EUROSTAT EB TJ GWh'!$J$5:$CC$5,0))*$W43</f>
        <v>0</v>
      </c>
      <c r="AF43">
        <f>INDEX('EUROSTAT EB TJ GWh'!$J$6:$CC$146,MATCH($V43,'EUROSTAT EB TJ GWh'!$I$6:$I$146,0),MATCH(AF$7,'EUROSTAT EB TJ GWh'!$J$5:$CC$5,0))*$W43</f>
        <v>0</v>
      </c>
      <c r="AG43">
        <f>INDEX('EUROSTAT EB TJ GWh'!$J$6:$CC$146,MATCH($V43,'EUROSTAT EB TJ GWh'!$I$6:$I$146,0),MATCH(AG$7,'EUROSTAT EB TJ GWh'!$J$5:$CC$5,0))*$W43</f>
        <v>0</v>
      </c>
      <c r="AH43">
        <f>INDEX('EUROSTAT EB TJ GWh'!$J$6:$CC$146,MATCH($V43,'EUROSTAT EB TJ GWh'!$I$6:$I$146,0),MATCH(AH$7,'EUROSTAT EB TJ GWh'!$J$5:$CC$5,0))*$W43</f>
        <v>0</v>
      </c>
      <c r="AI43">
        <f>INDEX('EUROSTAT EB TJ GWh'!$J$6:$CC$146,MATCH($V43,'EUROSTAT EB TJ GWh'!$I$6:$I$146,0),MATCH(AI$7,'EUROSTAT EB TJ GWh'!$J$5:$CC$5,0))*$W43</f>
        <v>0</v>
      </c>
      <c r="AJ43">
        <f>INDEX('EUROSTAT EB TJ GWh'!$J$6:$CC$146,MATCH($V43,'EUROSTAT EB TJ GWh'!$I$6:$I$146,0),MATCH(AJ$7,'EUROSTAT EB TJ GWh'!$J$5:$CC$5,0))*$W43</f>
        <v>0</v>
      </c>
      <c r="AK43">
        <f>INDEX('EUROSTAT EB TJ GWh'!$J$6:$CC$146,MATCH($V43,'EUROSTAT EB TJ GWh'!$I$6:$I$146,0),MATCH(AK$7,'EUROSTAT EB TJ GWh'!$J$5:$CC$5,0))*$W43</f>
        <v>0</v>
      </c>
      <c r="AL43">
        <f>INDEX('EUROSTAT EB TJ GWh'!$J$6:$CC$146,MATCH($V43,'EUROSTAT EB TJ GWh'!$I$6:$I$146,0),MATCH(AL$7,'EUROSTAT EB TJ GWh'!$J$5:$CC$5,0))*$W43</f>
        <v>0</v>
      </c>
      <c r="AM43">
        <f>INDEX('EUROSTAT EB TJ GWh'!$J$6:$CC$146,MATCH($V43,'EUROSTAT EB TJ GWh'!$I$6:$I$146,0),MATCH(AM$7,'EUROSTAT EB TJ GWh'!$J$5:$CC$5,0))*$W43</f>
        <v>0</v>
      </c>
      <c r="AN43">
        <f>INDEX('EUROSTAT EB TJ GWh'!$J$6:$CC$146,MATCH($V43,'EUROSTAT EB TJ GWh'!$I$6:$I$146,0),MATCH(AN$7,'EUROSTAT EB TJ GWh'!$J$5:$CC$5,0))*$W43</f>
        <v>0</v>
      </c>
      <c r="AO43">
        <f>INDEX('EUROSTAT EB TJ GWh'!$J$6:$CC$146,MATCH($V43,'EUROSTAT EB TJ GWh'!$I$6:$I$146,0),MATCH(AO$7,'EUROSTAT EB TJ GWh'!$J$5:$CC$5,0))*$W43</f>
        <v>0</v>
      </c>
      <c r="AP43">
        <f>INDEX('EUROSTAT EB TJ GWh'!$J$6:$CC$146,MATCH($V43,'EUROSTAT EB TJ GWh'!$I$6:$I$146,0),MATCH(AP$7,'EUROSTAT EB TJ GWh'!$J$5:$CC$5,0))*$W43</f>
        <v>-21793.75938</v>
      </c>
      <c r="AQ43" t="s">
        <v>619</v>
      </c>
      <c r="AR43">
        <f>INDEX('EUROSTAT EB TJ GWh'!$J$6:$CC$146,MATCH($V43,'EUROSTAT EB TJ GWh'!$I$6:$I$146,0),MATCH(AR$7,'EUROSTAT EB TJ GWh'!$J$5:$CC$5,0))*$W43</f>
        <v>0</v>
      </c>
      <c r="AS43">
        <f>INDEX('EUROSTAT EB TJ GWh'!$J$6:$CC$146,MATCH($V43,'EUROSTAT EB TJ GWh'!$I$6:$I$146,0),MATCH(AS$7,'EUROSTAT EB TJ GWh'!$J$5:$CC$5,0))*$W43</f>
        <v>0</v>
      </c>
      <c r="AT43">
        <f>INDEX('EUROSTAT EB TJ GWh'!$J$6:$CC$146,MATCH($V43,'EUROSTAT EB TJ GWh'!$I$6:$I$146,0),MATCH(AT$7,'EUROSTAT EB TJ GWh'!$J$5:$CC$5,0))*$W43</f>
        <v>0</v>
      </c>
      <c r="AU43">
        <f>INDEX('EUROSTAT EB TJ GWh'!$J$6:$CC$146,MATCH($V43,'EUROSTAT EB TJ GWh'!$I$6:$I$146,0),MATCH(AU$7,'EUROSTAT EB TJ GWh'!$J$5:$CC$5,0))*$W43</f>
        <v>0</v>
      </c>
      <c r="AV43">
        <f>INDEX('EUROSTAT EB TJ GWh'!$J$6:$CC$146,MATCH($V43,'EUROSTAT EB TJ GWh'!$I$6:$I$146,0),MATCH(AV$7,'EUROSTAT EB TJ GWh'!$J$5:$CC$5,0))*$W43</f>
        <v>0</v>
      </c>
      <c r="AW43">
        <f>INDEX('EUROSTAT EB TJ GWh'!$J$6:$CC$146,MATCH($V43,'EUROSTAT EB TJ GWh'!$I$6:$I$146,0),MATCH(AW$7,'EUROSTAT EB TJ GWh'!$J$5:$CC$5,0))*$W43</f>
        <v>0</v>
      </c>
      <c r="AX43">
        <f>INDEX('EUROSTAT EB TJ GWh'!$J$6:$CC$146,MATCH($V43,'EUROSTAT EB TJ GWh'!$I$6:$I$146,0),MATCH(AX$7,'EUROSTAT EB TJ GWh'!$J$5:$CC$5,0))*$W43</f>
        <v>0</v>
      </c>
      <c r="AY43">
        <f>INDEX('EUROSTAT EB TJ GWh'!$J$6:$CC$146,MATCH($V43,'EUROSTAT EB TJ GWh'!$I$6:$I$146,0),MATCH(AY$7,'EUROSTAT EB TJ GWh'!$J$5:$CC$5,0))*$W43</f>
        <v>0</v>
      </c>
      <c r="AZ43">
        <f>INDEX('EUROSTAT EB TJ GWh'!$J$6:$CC$146,MATCH($V43,'EUROSTAT EB TJ GWh'!$I$6:$I$146,0),MATCH(AZ$7,'EUROSTAT EB TJ GWh'!$J$5:$CC$5,0))*$W43</f>
        <v>0</v>
      </c>
      <c r="BA43">
        <f>INDEX('EUROSTAT EB TJ GWh'!$J$6:$CC$146,MATCH($V43,'EUROSTAT EB TJ GWh'!$I$6:$I$146,0),MATCH(BA$7,'EUROSTAT EB TJ GWh'!$J$5:$CC$5,0))*$W43</f>
        <v>0</v>
      </c>
      <c r="BB43">
        <f>INDEX('EUROSTAT EB TJ GWh'!$J$6:$CC$146,MATCH($V43,'EUROSTAT EB TJ GWh'!$I$6:$I$146,0),MATCH(BB$7,'EUROSTAT EB TJ GWh'!$J$5:$CC$5,0))*$W43</f>
        <v>0</v>
      </c>
      <c r="BC43">
        <f>INDEX('EUROSTAT EB TJ GWh'!$J$6:$CC$146,MATCH($V43,'EUROSTAT EB TJ GWh'!$I$6:$I$146,0),MATCH(BC$7,'EUROSTAT EB TJ GWh'!$J$5:$CC$5,0))*$W43</f>
        <v>0</v>
      </c>
      <c r="BD43">
        <f>INDEX('EUROSTAT EB TJ GWh'!$J$6:$CC$146,MATCH($V43,'EUROSTAT EB TJ GWh'!$I$6:$I$146,0),MATCH(BD$7,'EUROSTAT EB TJ GWh'!$J$5:$CC$5,0))*$W43</f>
        <v>0</v>
      </c>
      <c r="BE43">
        <f>INDEX('EUROSTAT EB TJ GWh'!$J$6:$CC$146,MATCH($V43,'EUROSTAT EB TJ GWh'!$I$6:$I$146,0),MATCH(BE$7,'EUROSTAT EB TJ GWh'!$J$5:$CC$5,0))*$W43</f>
        <v>0</v>
      </c>
      <c r="BF43">
        <f>INDEX('EUROSTAT EB TJ GWh'!$J$6:$CC$146,MATCH($V43,'EUROSTAT EB TJ GWh'!$I$6:$I$146,0),MATCH(BF$7,'EUROSTAT EB TJ GWh'!$J$5:$CC$5,0))*$W43</f>
        <v>0</v>
      </c>
      <c r="BG43">
        <f>INDEX('EUROSTAT EB TJ GWh'!$J$6:$CC$146,MATCH($V43,'EUROSTAT EB TJ GWh'!$I$6:$I$146,0),MATCH(BG$7,'EUROSTAT EB TJ GWh'!$J$5:$CC$5,0))*$W43</f>
        <v>0</v>
      </c>
      <c r="BH43">
        <f>INDEX('EUROSTAT EB TJ GWh'!$J$6:$CC$146,MATCH($V43,'EUROSTAT EB TJ GWh'!$I$6:$I$146,0),MATCH(BH$7,'EUROSTAT EB TJ GWh'!$J$5:$CC$5,0))*$W43</f>
        <v>0</v>
      </c>
      <c r="BI43">
        <f>INDEX('EUROSTAT EB TJ GWh'!$J$6:$CC$146,MATCH($V43,'EUROSTAT EB TJ GWh'!$I$6:$I$146,0),MATCH(BI$7,'EUROSTAT EB TJ GWh'!$J$5:$CC$5,0))*$W43</f>
        <v>0</v>
      </c>
      <c r="BJ43">
        <f>INDEX('EUROSTAT EB TJ GWh'!$J$6:$CC$146,MATCH($V43,'EUROSTAT EB TJ GWh'!$I$6:$I$146,0),MATCH(BJ$7,'EUROSTAT EB TJ GWh'!$J$5:$CC$5,0))*$W43</f>
        <v>0</v>
      </c>
      <c r="BK43">
        <f>INDEX('EUROSTAT EB TJ GWh'!$J$6:$CC$146,MATCH($V43,'EUROSTAT EB TJ GWh'!$I$6:$I$146,0),MATCH(BK$7,'EUROSTAT EB TJ GWh'!$J$5:$CC$5,0))*$W43</f>
        <v>0</v>
      </c>
      <c r="BL43">
        <f>INDEX('EUROSTAT EB TJ GWh'!$J$6:$CC$146,MATCH($V43,'EUROSTAT EB TJ GWh'!$I$6:$I$146,0),MATCH(BL$7,'EUROSTAT EB TJ GWh'!$J$5:$CC$5,0))*$W43</f>
        <v>0</v>
      </c>
      <c r="BM43">
        <f>INDEX('EUROSTAT EB TJ GWh'!$J$6:$CC$146,MATCH($V43,'EUROSTAT EB TJ GWh'!$I$6:$I$146,0),MATCH(BM$7,'EUROSTAT EB TJ GWh'!$J$5:$CC$5,0))*$W43</f>
        <v>0</v>
      </c>
      <c r="BN43">
        <f>INDEX('EUROSTAT EB TJ GWh'!$J$6:$CC$146,MATCH($V43,'EUROSTAT EB TJ GWh'!$I$6:$I$146,0),MATCH(BN$7,'EUROSTAT EB TJ GWh'!$J$5:$CC$5,0))*$W43</f>
        <v>0</v>
      </c>
      <c r="BO43">
        <f>INDEX('EUROSTAT EB TJ GWh'!$J$6:$CC$146,MATCH($V43,'EUROSTAT EB TJ GWh'!$I$6:$I$146,0),MATCH(BO$7,'EUROSTAT EB TJ GWh'!$J$5:$CC$5,0))*$W43</f>
        <v>0</v>
      </c>
      <c r="BP43">
        <f>INDEX('EUROSTAT EB TJ GWh'!$J$6:$CC$146,MATCH($V43,'EUROSTAT EB TJ GWh'!$I$6:$I$146,0),MATCH(BP$7,'EUROSTAT EB TJ GWh'!$J$5:$CC$5,0))*$W43</f>
        <v>0</v>
      </c>
      <c r="BQ43">
        <f>INDEX('EUROSTAT EB TJ GWh'!$J$6:$CC$146,MATCH($V43,'EUROSTAT EB TJ GWh'!$I$6:$I$146,0),MATCH(BQ$7,'EUROSTAT EB TJ GWh'!$J$5:$CC$5,0))*$W43</f>
        <v>0</v>
      </c>
      <c r="BR43">
        <f>INDEX('EUROSTAT EB TJ GWh'!$J$6:$CC$146,MATCH($V43,'EUROSTAT EB TJ GWh'!$I$6:$I$146,0),MATCH(BR$7,'EUROSTAT EB TJ GWh'!$J$5:$CC$5,0))*$W43</f>
        <v>0</v>
      </c>
      <c r="BS43">
        <f>INDEX('EUROSTAT EB TJ GWh'!$J$6:$CC$146,MATCH($V43,'EUROSTAT EB TJ GWh'!$I$6:$I$146,0),MATCH(BS$7,'EUROSTAT EB TJ GWh'!$J$5:$CC$5,0))*$W43+INDEX('EUROSTAT EB TJ GWh'!$J$6:$CC$146,MATCH($V43,'EUROSTAT EB TJ GWh'!$I$6:$I$146,0),MATCH(BS$6,'EUROSTAT EB TJ GWh'!$J$5:$CC$5,0))*$W43</f>
        <v>0</v>
      </c>
      <c r="BT43">
        <f>INDEX('EUROSTAT EB TJ GWh'!$J$6:$CC$146,MATCH($V43,'EUROSTAT EB TJ GWh'!$I$6:$I$146,0),MATCH(BT$7,'EUROSTAT EB TJ GWh'!$J$5:$CC$5,0))*$W43+INDEX('EUROSTAT EB TJ GWh'!$J$6:$CC$146,MATCH($V43,'EUROSTAT EB TJ GWh'!$I$6:$I$146,0),MATCH(BT$6,'EUROSTAT EB TJ GWh'!$J$5:$CC$5,0))*$W43</f>
        <v>0</v>
      </c>
      <c r="BU43">
        <f>INDEX('EUROSTAT EB TJ GWh'!$J$6:$CC$146,MATCH($V43,'EUROSTAT EB TJ GWh'!$I$6:$I$146,0),MATCH(BU$7,'EUROSTAT EB TJ GWh'!$J$5:$CC$5,0))*$W43</f>
        <v>0</v>
      </c>
      <c r="BV43">
        <v>0</v>
      </c>
      <c r="BW43">
        <f>INDEX('EUROSTAT EB TJ GWh'!$J$6:$CC$146,MATCH($V43,'EUROSTAT EB TJ GWh'!$I$6:$I$146,0),MATCH(BW$7,'EUROSTAT EB TJ GWh'!$J$5:$CC$5,0))*$W43</f>
        <v>0</v>
      </c>
      <c r="BX43">
        <v>0</v>
      </c>
      <c r="BY43">
        <v>0</v>
      </c>
      <c r="BZ43">
        <f>INDEX('EUROSTAT EB TJ GWh'!$J$6:$CC$146,MATCH($V43,'EUROSTAT EB TJ GWh'!$I$6:$I$146,0),MATCH(BZ$7,'EUROSTAT EB TJ GWh'!$J$5:$CC$5,0))*$W43</f>
        <v>0</v>
      </c>
      <c r="CA43">
        <f>INDEX('EUROSTAT EB TJ GWh'!$J$6:$CC$146,MATCH($V43,'EUROSTAT EB TJ GWh'!$I$6:$I$146,0),MATCH(CA$7,'EUROSTAT EB TJ GWh'!$J$5:$CC$5,0))*$W43</f>
        <v>0</v>
      </c>
      <c r="CB43">
        <f>INDEX('EUROSTAT EB TJ GWh'!$J$6:$CC$146,MATCH($V43,'EUROSTAT EB TJ GWh'!$I$6:$I$146,0),MATCH(CB$7,'EUROSTAT EB TJ GWh'!$J$5:$CC$5,0))*$W43</f>
        <v>0</v>
      </c>
      <c r="CC43">
        <f>INDEX('EUROSTAT EB TJ GWh'!$J$6:$CC$146,MATCH($V43,'EUROSTAT EB TJ GWh'!$I$6:$I$146,0),MATCH(CC$7,'EUROSTAT EB TJ GWh'!$J$5:$CC$5,0))*$W43</f>
        <v>0</v>
      </c>
      <c r="CD43">
        <f>INDEX('EUROSTAT EB TJ GWh'!$J$6:$CC$146,MATCH($V43,'EUROSTAT EB TJ GWh'!$I$6:$I$146,0),MATCH(CD$7,'EUROSTAT EB TJ GWh'!$J$5:$CC$5,0))*$W43</f>
        <v>0</v>
      </c>
      <c r="CE43">
        <f>INDEX('EUROSTAT EB TJ GWh'!$J$6:$CC$146,MATCH($V43,'EUROSTAT EB TJ GWh'!$I$6:$I$146,0),MATCH(CE$7,'EUROSTAT EB TJ GWh'!$J$5:$CC$5,0))*$W43</f>
        <v>0</v>
      </c>
      <c r="CF43">
        <f>INDEX('EUROSTAT EB TJ GWh'!$J$6:$CC$146,MATCH($V43,'EUROSTAT EB TJ GWh'!$I$6:$I$146,0),MATCH(CF$7,'EUROSTAT EB TJ GWh'!$J$5:$CC$5,0))*$W43</f>
        <v>0</v>
      </c>
      <c r="CG43">
        <v>0</v>
      </c>
      <c r="CH43">
        <f>INDEX('EUROSTAT EB TJ GWh'!$J$6:$CC$146,MATCH($V43,'EUROSTAT EB TJ GWh'!$I$6:$I$146,0),MATCH(CH$7,'EUROSTAT EB TJ GWh'!$J$5:$CC$5,0))*$W43</f>
        <v>-7741.3513320000002</v>
      </c>
      <c r="CI43">
        <f>INDEX('EUROSTAT EB TJ GWh'!$J$6:$CC$146,MATCH($V43,'EUROSTAT EB TJ GWh'!$I$6:$I$146,0),MATCH(CI$7,'EUROSTAT EB TJ GWh'!$J$5:$CC$5,0))*$W43</f>
        <v>-1.3816440000000001</v>
      </c>
      <c r="CJ43">
        <f>INDEX('EUROSTAT EB TJ GWh'!$J$6:$CC$146,MATCH($V43,'EUROSTAT EB TJ GWh'!$I$6:$I$146,0),MATCH(CJ$7,'EUROSTAT EB TJ GWh'!$J$5:$CC$5,0))*$W43</f>
        <v>-29536.492356000002</v>
      </c>
      <c r="CK43">
        <f t="shared" si="0"/>
        <v>0</v>
      </c>
      <c r="CL43" s="316" t="s">
        <v>493</v>
      </c>
      <c r="CM43" s="364">
        <f t="shared" si="1"/>
        <v>0</v>
      </c>
      <c r="CN43" s="293">
        <f>INDEX('EUROSTAT EB TJ GWh'!$J$6:$CC$146,MATCH($V43,'EUROSTAT EB TJ GWh'!$I$6:$I$146,0),MATCH(CN$7,'EUROSTAT EB TJ GWh'!$J$5:$CC$5,0))*$W43</f>
        <v>0</v>
      </c>
      <c r="CO43" s="293">
        <f t="shared" si="2"/>
        <v>0</v>
      </c>
    </row>
    <row r="44" spans="1:93" x14ac:dyDescent="0.2">
      <c r="A44" t="s">
        <v>202</v>
      </c>
      <c r="B44" s="321"/>
      <c r="C44" s="321" t="s">
        <v>493</v>
      </c>
      <c r="D44" s="338"/>
      <c r="E44" s="345"/>
      <c r="F44" s="338"/>
      <c r="G44" s="345"/>
      <c r="H44" s="338"/>
      <c r="I44" s="345"/>
      <c r="J44" s="338"/>
      <c r="K44" s="345"/>
      <c r="L44" s="338"/>
      <c r="M44" s="345"/>
      <c r="N44" s="338"/>
      <c r="O44" s="345"/>
      <c r="P44" s="338"/>
      <c r="Q44" s="345"/>
      <c r="R44" s="338"/>
      <c r="S44" s="345"/>
      <c r="T44" s="338"/>
      <c r="U44" s="345"/>
      <c r="V44" s="342" t="s">
        <v>563</v>
      </c>
      <c r="W44" s="340">
        <v>-1</v>
      </c>
      <c r="X44" s="316" t="s">
        <v>493</v>
      </c>
      <c r="Y44" t="s">
        <v>619</v>
      </c>
      <c r="Z44" t="s">
        <v>619</v>
      </c>
      <c r="AA44">
        <f>INDEX('EUROSTAT EB TJ GWh'!$J$6:$CC$146,MATCH($V44,'EUROSTAT EB TJ GWh'!$I$6:$I$146,0),MATCH(AA$7,'EUROSTAT EB TJ GWh'!$J$5:$CC$5,0))*$W44</f>
        <v>0</v>
      </c>
      <c r="AB44">
        <f>INDEX('EUROSTAT EB TJ GWh'!$J$6:$CC$146,MATCH($V44,'EUROSTAT EB TJ GWh'!$I$6:$I$146,0),MATCH(AB$7,'EUROSTAT EB TJ GWh'!$J$5:$CC$5,0))*$W44</f>
        <v>0</v>
      </c>
      <c r="AC44">
        <f>INDEX('EUROSTAT EB TJ GWh'!$J$6:$CC$146,MATCH($V44,'EUROSTAT EB TJ GWh'!$I$6:$I$146,0),MATCH(AC$7,'EUROSTAT EB TJ GWh'!$J$5:$CC$5,0))*$W44</f>
        <v>0</v>
      </c>
      <c r="AD44">
        <f>INDEX('EUROSTAT EB TJ GWh'!$J$6:$CC$146,MATCH($V44,'EUROSTAT EB TJ GWh'!$I$6:$I$146,0),MATCH(AD$7,'EUROSTAT EB TJ GWh'!$J$5:$CC$5,0))*$W44</f>
        <v>0</v>
      </c>
      <c r="AE44">
        <f>INDEX('EUROSTAT EB TJ GWh'!$J$6:$CC$146,MATCH($V44,'EUROSTAT EB TJ GWh'!$I$6:$I$146,0),MATCH(AE$7,'EUROSTAT EB TJ GWh'!$J$5:$CC$5,0))*$W44</f>
        <v>0</v>
      </c>
      <c r="AF44">
        <f>INDEX('EUROSTAT EB TJ GWh'!$J$6:$CC$146,MATCH($V44,'EUROSTAT EB TJ GWh'!$I$6:$I$146,0),MATCH(AF$7,'EUROSTAT EB TJ GWh'!$J$5:$CC$5,0))*$W44</f>
        <v>0</v>
      </c>
      <c r="AG44">
        <f>INDEX('EUROSTAT EB TJ GWh'!$J$6:$CC$146,MATCH($V44,'EUROSTAT EB TJ GWh'!$I$6:$I$146,0),MATCH(AG$7,'EUROSTAT EB TJ GWh'!$J$5:$CC$5,0))*$W44</f>
        <v>0</v>
      </c>
      <c r="AH44">
        <f>INDEX('EUROSTAT EB TJ GWh'!$J$6:$CC$146,MATCH($V44,'EUROSTAT EB TJ GWh'!$I$6:$I$146,0),MATCH(AH$7,'EUROSTAT EB TJ GWh'!$J$5:$CC$5,0))*$W44</f>
        <v>0</v>
      </c>
      <c r="AI44">
        <f>INDEX('EUROSTAT EB TJ GWh'!$J$6:$CC$146,MATCH($V44,'EUROSTAT EB TJ GWh'!$I$6:$I$146,0),MATCH(AI$7,'EUROSTAT EB TJ GWh'!$J$5:$CC$5,0))*$W44</f>
        <v>0</v>
      </c>
      <c r="AJ44">
        <f>INDEX('EUROSTAT EB TJ GWh'!$J$6:$CC$146,MATCH($V44,'EUROSTAT EB TJ GWh'!$I$6:$I$146,0),MATCH(AJ$7,'EUROSTAT EB TJ GWh'!$J$5:$CC$5,0))*$W44</f>
        <v>0</v>
      </c>
      <c r="AK44">
        <f>INDEX('EUROSTAT EB TJ GWh'!$J$6:$CC$146,MATCH($V44,'EUROSTAT EB TJ GWh'!$I$6:$I$146,0),MATCH(AK$7,'EUROSTAT EB TJ GWh'!$J$5:$CC$5,0))*$W44</f>
        <v>0</v>
      </c>
      <c r="AL44">
        <f>INDEX('EUROSTAT EB TJ GWh'!$J$6:$CC$146,MATCH($V44,'EUROSTAT EB TJ GWh'!$I$6:$I$146,0),MATCH(AL$7,'EUROSTAT EB TJ GWh'!$J$5:$CC$5,0))*$W44</f>
        <v>0</v>
      </c>
      <c r="AM44">
        <f>INDEX('EUROSTAT EB TJ GWh'!$J$6:$CC$146,MATCH($V44,'EUROSTAT EB TJ GWh'!$I$6:$I$146,0),MATCH(AM$7,'EUROSTAT EB TJ GWh'!$J$5:$CC$5,0))*$W44</f>
        <v>0</v>
      </c>
      <c r="AN44">
        <f>INDEX('EUROSTAT EB TJ GWh'!$J$6:$CC$146,MATCH($V44,'EUROSTAT EB TJ GWh'!$I$6:$I$146,0),MATCH(AN$7,'EUROSTAT EB TJ GWh'!$J$5:$CC$5,0))*$W44</f>
        <v>0</v>
      </c>
      <c r="AO44">
        <f>INDEX('EUROSTAT EB TJ GWh'!$J$6:$CC$146,MATCH($V44,'EUROSTAT EB TJ GWh'!$I$6:$I$146,0),MATCH(AO$7,'EUROSTAT EB TJ GWh'!$J$5:$CC$5,0))*$W44</f>
        <v>0</v>
      </c>
      <c r="AP44">
        <f>INDEX('EUROSTAT EB TJ GWh'!$J$6:$CC$146,MATCH($V44,'EUROSTAT EB TJ GWh'!$I$6:$I$146,0),MATCH(AP$7,'EUROSTAT EB TJ GWh'!$J$5:$CC$5,0))*$W44</f>
        <v>0</v>
      </c>
      <c r="AQ44" t="s">
        <v>619</v>
      </c>
      <c r="AR44">
        <f>INDEX('EUROSTAT EB TJ GWh'!$J$6:$CC$146,MATCH($V44,'EUROSTAT EB TJ GWh'!$I$6:$I$146,0),MATCH(AR$7,'EUROSTAT EB TJ GWh'!$J$5:$CC$5,0))*$W44</f>
        <v>0</v>
      </c>
      <c r="AS44">
        <f>INDEX('EUROSTAT EB TJ GWh'!$J$6:$CC$146,MATCH($V44,'EUROSTAT EB TJ GWh'!$I$6:$I$146,0),MATCH(AS$7,'EUROSTAT EB TJ GWh'!$J$5:$CC$5,0))*$W44</f>
        <v>0</v>
      </c>
      <c r="AT44">
        <f>INDEX('EUROSTAT EB TJ GWh'!$J$6:$CC$146,MATCH($V44,'EUROSTAT EB TJ GWh'!$I$6:$I$146,0),MATCH(AT$7,'EUROSTAT EB TJ GWh'!$J$5:$CC$5,0))*$W44</f>
        <v>0</v>
      </c>
      <c r="AU44">
        <f>INDEX('EUROSTAT EB TJ GWh'!$J$6:$CC$146,MATCH($V44,'EUROSTAT EB TJ GWh'!$I$6:$I$146,0),MATCH(AU$7,'EUROSTAT EB TJ GWh'!$J$5:$CC$5,0))*$W44</f>
        <v>0</v>
      </c>
      <c r="AV44">
        <f>INDEX('EUROSTAT EB TJ GWh'!$J$6:$CC$146,MATCH($V44,'EUROSTAT EB TJ GWh'!$I$6:$I$146,0),MATCH(AV$7,'EUROSTAT EB TJ GWh'!$J$5:$CC$5,0))*$W44</f>
        <v>0</v>
      </c>
      <c r="AW44">
        <f>INDEX('EUROSTAT EB TJ GWh'!$J$6:$CC$146,MATCH($V44,'EUROSTAT EB TJ GWh'!$I$6:$I$146,0),MATCH(AW$7,'EUROSTAT EB TJ GWh'!$J$5:$CC$5,0))*$W44</f>
        <v>0</v>
      </c>
      <c r="AX44">
        <f>INDEX('EUROSTAT EB TJ GWh'!$J$6:$CC$146,MATCH($V44,'EUROSTAT EB TJ GWh'!$I$6:$I$146,0),MATCH(AX$7,'EUROSTAT EB TJ GWh'!$J$5:$CC$5,0))*$W44</f>
        <v>0</v>
      </c>
      <c r="AY44">
        <f>INDEX('EUROSTAT EB TJ GWh'!$J$6:$CC$146,MATCH($V44,'EUROSTAT EB TJ GWh'!$I$6:$I$146,0),MATCH(AY$7,'EUROSTAT EB TJ GWh'!$J$5:$CC$5,0))*$W44</f>
        <v>0</v>
      </c>
      <c r="AZ44">
        <f>INDEX('EUROSTAT EB TJ GWh'!$J$6:$CC$146,MATCH($V44,'EUROSTAT EB TJ GWh'!$I$6:$I$146,0),MATCH(AZ$7,'EUROSTAT EB TJ GWh'!$J$5:$CC$5,0))*$W44</f>
        <v>0</v>
      </c>
      <c r="BA44">
        <f>INDEX('EUROSTAT EB TJ GWh'!$J$6:$CC$146,MATCH($V44,'EUROSTAT EB TJ GWh'!$I$6:$I$146,0),MATCH(BA$7,'EUROSTAT EB TJ GWh'!$J$5:$CC$5,0))*$W44</f>
        <v>0</v>
      </c>
      <c r="BB44">
        <f>INDEX('EUROSTAT EB TJ GWh'!$J$6:$CC$146,MATCH($V44,'EUROSTAT EB TJ GWh'!$I$6:$I$146,0),MATCH(BB$7,'EUROSTAT EB TJ GWh'!$J$5:$CC$5,0))*$W44</f>
        <v>0</v>
      </c>
      <c r="BC44">
        <f>INDEX('EUROSTAT EB TJ GWh'!$J$6:$CC$146,MATCH($V44,'EUROSTAT EB TJ GWh'!$I$6:$I$146,0),MATCH(BC$7,'EUROSTAT EB TJ GWh'!$J$5:$CC$5,0))*$W44</f>
        <v>0</v>
      </c>
      <c r="BD44">
        <f>INDEX('EUROSTAT EB TJ GWh'!$J$6:$CC$146,MATCH($V44,'EUROSTAT EB TJ GWh'!$I$6:$I$146,0),MATCH(BD$7,'EUROSTAT EB TJ GWh'!$J$5:$CC$5,0))*$W44</f>
        <v>0</v>
      </c>
      <c r="BE44">
        <f>INDEX('EUROSTAT EB TJ GWh'!$J$6:$CC$146,MATCH($V44,'EUROSTAT EB TJ GWh'!$I$6:$I$146,0),MATCH(BE$7,'EUROSTAT EB TJ GWh'!$J$5:$CC$5,0))*$W44</f>
        <v>0</v>
      </c>
      <c r="BF44">
        <f>INDEX('EUROSTAT EB TJ GWh'!$J$6:$CC$146,MATCH($V44,'EUROSTAT EB TJ GWh'!$I$6:$I$146,0),MATCH(BF$7,'EUROSTAT EB TJ GWh'!$J$5:$CC$5,0))*$W44</f>
        <v>0</v>
      </c>
      <c r="BG44">
        <f>INDEX('EUROSTAT EB TJ GWh'!$J$6:$CC$146,MATCH($V44,'EUROSTAT EB TJ GWh'!$I$6:$I$146,0),MATCH(BG$7,'EUROSTAT EB TJ GWh'!$J$5:$CC$5,0))*$W44</f>
        <v>0</v>
      </c>
      <c r="BH44">
        <f>INDEX('EUROSTAT EB TJ GWh'!$J$6:$CC$146,MATCH($V44,'EUROSTAT EB TJ GWh'!$I$6:$I$146,0),MATCH(BH$7,'EUROSTAT EB TJ GWh'!$J$5:$CC$5,0))*$W44</f>
        <v>0</v>
      </c>
      <c r="BI44">
        <f>INDEX('EUROSTAT EB TJ GWh'!$J$6:$CC$146,MATCH($V44,'EUROSTAT EB TJ GWh'!$I$6:$I$146,0),MATCH(BI$7,'EUROSTAT EB TJ GWh'!$J$5:$CC$5,0))*$W44</f>
        <v>0</v>
      </c>
      <c r="BJ44">
        <f>INDEX('EUROSTAT EB TJ GWh'!$J$6:$CC$146,MATCH($V44,'EUROSTAT EB TJ GWh'!$I$6:$I$146,0),MATCH(BJ$7,'EUROSTAT EB TJ GWh'!$J$5:$CC$5,0))*$W44</f>
        <v>0</v>
      </c>
      <c r="BK44">
        <f>INDEX('EUROSTAT EB TJ GWh'!$J$6:$CC$146,MATCH($V44,'EUROSTAT EB TJ GWh'!$I$6:$I$146,0),MATCH(BK$7,'EUROSTAT EB TJ GWh'!$J$5:$CC$5,0))*$W44</f>
        <v>0</v>
      </c>
      <c r="BL44">
        <f>INDEX('EUROSTAT EB TJ GWh'!$J$6:$CC$146,MATCH($V44,'EUROSTAT EB TJ GWh'!$I$6:$I$146,0),MATCH(BL$7,'EUROSTAT EB TJ GWh'!$J$5:$CC$5,0))*$W44</f>
        <v>0</v>
      </c>
      <c r="BM44">
        <f>INDEX('EUROSTAT EB TJ GWh'!$J$6:$CC$146,MATCH($V44,'EUROSTAT EB TJ GWh'!$I$6:$I$146,0),MATCH(BM$7,'EUROSTAT EB TJ GWh'!$J$5:$CC$5,0))*$W44</f>
        <v>0</v>
      </c>
      <c r="BN44">
        <f>INDEX('EUROSTAT EB TJ GWh'!$J$6:$CC$146,MATCH($V44,'EUROSTAT EB TJ GWh'!$I$6:$I$146,0),MATCH(BN$7,'EUROSTAT EB TJ GWh'!$J$5:$CC$5,0))*$W44</f>
        <v>0</v>
      </c>
      <c r="BO44">
        <f>INDEX('EUROSTAT EB TJ GWh'!$J$6:$CC$146,MATCH($V44,'EUROSTAT EB TJ GWh'!$I$6:$I$146,0),MATCH(BO$7,'EUROSTAT EB TJ GWh'!$J$5:$CC$5,0))*$W44</f>
        <v>0</v>
      </c>
      <c r="BP44">
        <f>INDEX('EUROSTAT EB TJ GWh'!$J$6:$CC$146,MATCH($V44,'EUROSTAT EB TJ GWh'!$I$6:$I$146,0),MATCH(BP$7,'EUROSTAT EB TJ GWh'!$J$5:$CC$5,0))*$W44</f>
        <v>0</v>
      </c>
      <c r="BQ44">
        <f>INDEX('EUROSTAT EB TJ GWh'!$J$6:$CC$146,MATCH($V44,'EUROSTAT EB TJ GWh'!$I$6:$I$146,0),MATCH(BQ$7,'EUROSTAT EB TJ GWh'!$J$5:$CC$5,0))*$W44</f>
        <v>0</v>
      </c>
      <c r="BR44">
        <f>INDEX('EUROSTAT EB TJ GWh'!$J$6:$CC$146,MATCH($V44,'EUROSTAT EB TJ GWh'!$I$6:$I$146,0),MATCH(BR$7,'EUROSTAT EB TJ GWh'!$J$5:$CC$5,0))*$W44</f>
        <v>0</v>
      </c>
      <c r="BS44">
        <f>INDEX('EUROSTAT EB TJ GWh'!$J$6:$CC$146,MATCH($V44,'EUROSTAT EB TJ GWh'!$I$6:$I$146,0),MATCH(BS$7,'EUROSTAT EB TJ GWh'!$J$5:$CC$5,0))*$W44+INDEX('EUROSTAT EB TJ GWh'!$J$6:$CC$146,MATCH($V44,'EUROSTAT EB TJ GWh'!$I$6:$I$146,0),MATCH(BS$6,'EUROSTAT EB TJ GWh'!$J$5:$CC$5,0))*$W44</f>
        <v>0</v>
      </c>
      <c r="BT44">
        <f>INDEX('EUROSTAT EB TJ GWh'!$J$6:$CC$146,MATCH($V44,'EUROSTAT EB TJ GWh'!$I$6:$I$146,0),MATCH(BT$7,'EUROSTAT EB TJ GWh'!$J$5:$CC$5,0))*$W44+INDEX('EUROSTAT EB TJ GWh'!$J$6:$CC$146,MATCH($V44,'EUROSTAT EB TJ GWh'!$I$6:$I$146,0),MATCH(BT$6,'EUROSTAT EB TJ GWh'!$J$5:$CC$5,0))*$W44</f>
        <v>0</v>
      </c>
      <c r="BU44">
        <f>INDEX('EUROSTAT EB TJ GWh'!$J$6:$CC$146,MATCH($V44,'EUROSTAT EB TJ GWh'!$I$6:$I$146,0),MATCH(BU$7,'EUROSTAT EB TJ GWh'!$J$5:$CC$5,0))*$W44</f>
        <v>0</v>
      </c>
      <c r="BV44">
        <v>0</v>
      </c>
      <c r="BW44">
        <f>INDEX('EUROSTAT EB TJ GWh'!$J$6:$CC$146,MATCH($V44,'EUROSTAT EB TJ GWh'!$I$6:$I$146,0),MATCH(BW$7,'EUROSTAT EB TJ GWh'!$J$5:$CC$5,0))*$W44</f>
        <v>0</v>
      </c>
      <c r="BX44">
        <v>0</v>
      </c>
      <c r="BY44">
        <v>0</v>
      </c>
      <c r="BZ44">
        <f>INDEX('EUROSTAT EB TJ GWh'!$J$6:$CC$146,MATCH($V44,'EUROSTAT EB TJ GWh'!$I$6:$I$146,0),MATCH(BZ$7,'EUROSTAT EB TJ GWh'!$J$5:$CC$5,0))*$W44</f>
        <v>0</v>
      </c>
      <c r="CA44">
        <f>INDEX('EUROSTAT EB TJ GWh'!$J$6:$CC$146,MATCH($V44,'EUROSTAT EB TJ GWh'!$I$6:$I$146,0),MATCH(CA$7,'EUROSTAT EB TJ GWh'!$J$5:$CC$5,0))*$W44</f>
        <v>0</v>
      </c>
      <c r="CB44">
        <f>INDEX('EUROSTAT EB TJ GWh'!$J$6:$CC$146,MATCH($V44,'EUROSTAT EB TJ GWh'!$I$6:$I$146,0),MATCH(CB$7,'EUROSTAT EB TJ GWh'!$J$5:$CC$5,0))*$W44</f>
        <v>0</v>
      </c>
      <c r="CC44">
        <f>INDEX('EUROSTAT EB TJ GWh'!$J$6:$CC$146,MATCH($V44,'EUROSTAT EB TJ GWh'!$I$6:$I$146,0),MATCH(CC$7,'EUROSTAT EB TJ GWh'!$J$5:$CC$5,0))*$W44</f>
        <v>0</v>
      </c>
      <c r="CD44">
        <f>INDEX('EUROSTAT EB TJ GWh'!$J$6:$CC$146,MATCH($V44,'EUROSTAT EB TJ GWh'!$I$6:$I$146,0),MATCH(CD$7,'EUROSTAT EB TJ GWh'!$J$5:$CC$5,0))*$W44</f>
        <v>0</v>
      </c>
      <c r="CE44">
        <f>INDEX('EUROSTAT EB TJ GWh'!$J$6:$CC$146,MATCH($V44,'EUROSTAT EB TJ GWh'!$I$6:$I$146,0),MATCH(CE$7,'EUROSTAT EB TJ GWh'!$J$5:$CC$5,0))*$W44</f>
        <v>0</v>
      </c>
      <c r="CF44">
        <f>INDEX('EUROSTAT EB TJ GWh'!$J$6:$CC$146,MATCH($V44,'EUROSTAT EB TJ GWh'!$I$6:$I$146,0),MATCH(CF$7,'EUROSTAT EB TJ GWh'!$J$5:$CC$5,0))*$W44</f>
        <v>0</v>
      </c>
      <c r="CG44">
        <v>0</v>
      </c>
      <c r="CH44">
        <f>INDEX('EUROSTAT EB TJ GWh'!$J$6:$CC$146,MATCH($V44,'EUROSTAT EB TJ GWh'!$I$6:$I$146,0),MATCH(CH$7,'EUROSTAT EB TJ GWh'!$J$5:$CC$5,0))*$W44</f>
        <v>0</v>
      </c>
      <c r="CI44">
        <f>INDEX('EUROSTAT EB TJ GWh'!$J$6:$CC$146,MATCH($V44,'EUROSTAT EB TJ GWh'!$I$6:$I$146,0),MATCH(CI$7,'EUROSTAT EB TJ GWh'!$J$5:$CC$5,0))*$W44</f>
        <v>0</v>
      </c>
      <c r="CJ44">
        <f>INDEX('EUROSTAT EB TJ GWh'!$J$6:$CC$146,MATCH($V44,'EUROSTAT EB TJ GWh'!$I$6:$I$146,0),MATCH(CJ$7,'EUROSTAT EB TJ GWh'!$J$5:$CC$5,0))*$W44</f>
        <v>0</v>
      </c>
      <c r="CK44">
        <f t="shared" si="0"/>
        <v>0</v>
      </c>
      <c r="CL44" s="316" t="s">
        <v>493</v>
      </c>
      <c r="CM44" s="364">
        <f t="shared" si="1"/>
        <v>0</v>
      </c>
      <c r="CN44" s="293">
        <f>INDEX('EUROSTAT EB TJ GWh'!$J$6:$CC$146,MATCH($V44,'EUROSTAT EB TJ GWh'!$I$6:$I$146,0),MATCH(CN$7,'EUROSTAT EB TJ GWh'!$J$5:$CC$5,0))*$W44</f>
        <v>0</v>
      </c>
      <c r="CO44" s="293">
        <f t="shared" si="2"/>
        <v>0</v>
      </c>
    </row>
    <row r="45" spans="1:93" x14ac:dyDescent="0.2">
      <c r="A45" t="s">
        <v>204</v>
      </c>
      <c r="B45" s="321"/>
      <c r="C45" s="321" t="s">
        <v>493</v>
      </c>
      <c r="D45" s="338"/>
      <c r="E45" s="345"/>
      <c r="F45" s="338"/>
      <c r="G45" s="345"/>
      <c r="H45" s="338"/>
      <c r="I45" s="345"/>
      <c r="J45" s="338"/>
      <c r="K45" s="345"/>
      <c r="L45" s="338"/>
      <c r="M45" s="345"/>
      <c r="N45" s="338"/>
      <c r="O45" s="345"/>
      <c r="P45" s="338"/>
      <c r="Q45" s="345"/>
      <c r="R45" s="338"/>
      <c r="S45" s="345"/>
      <c r="T45" s="338"/>
      <c r="U45" s="345"/>
      <c r="V45" s="342" t="s">
        <v>562</v>
      </c>
      <c r="W45" s="340">
        <v>-1</v>
      </c>
      <c r="X45" s="316" t="s">
        <v>493</v>
      </c>
      <c r="Y45" t="s">
        <v>619</v>
      </c>
      <c r="Z45" t="s">
        <v>619</v>
      </c>
      <c r="AA45">
        <f>INDEX('EUROSTAT EB TJ GWh'!$J$6:$CC$146,MATCH($V45,'EUROSTAT EB TJ GWh'!$I$6:$I$146,0),MATCH(AA$7,'EUROSTAT EB TJ GWh'!$J$5:$CC$5,0))*$W45</f>
        <v>0</v>
      </c>
      <c r="AB45">
        <f>INDEX('EUROSTAT EB TJ GWh'!$J$6:$CC$146,MATCH($V45,'EUROSTAT EB TJ GWh'!$I$6:$I$146,0),MATCH(AB$7,'EUROSTAT EB TJ GWh'!$J$5:$CC$5,0))*$W45</f>
        <v>0</v>
      </c>
      <c r="AC45">
        <f>INDEX('EUROSTAT EB TJ GWh'!$J$6:$CC$146,MATCH($V45,'EUROSTAT EB TJ GWh'!$I$6:$I$146,0),MATCH(AC$7,'EUROSTAT EB TJ GWh'!$J$5:$CC$5,0))*$W45</f>
        <v>0</v>
      </c>
      <c r="AD45">
        <f>INDEX('EUROSTAT EB TJ GWh'!$J$6:$CC$146,MATCH($V45,'EUROSTAT EB TJ GWh'!$I$6:$I$146,0),MATCH(AD$7,'EUROSTAT EB TJ GWh'!$J$5:$CC$5,0))*$W45</f>
        <v>0</v>
      </c>
      <c r="AE45">
        <f>INDEX('EUROSTAT EB TJ GWh'!$J$6:$CC$146,MATCH($V45,'EUROSTAT EB TJ GWh'!$I$6:$I$146,0),MATCH(AE$7,'EUROSTAT EB TJ GWh'!$J$5:$CC$5,0))*$W45</f>
        <v>0</v>
      </c>
      <c r="AF45">
        <f>INDEX('EUROSTAT EB TJ GWh'!$J$6:$CC$146,MATCH($V45,'EUROSTAT EB TJ GWh'!$I$6:$I$146,0),MATCH(AF$7,'EUROSTAT EB TJ GWh'!$J$5:$CC$5,0))*$W45</f>
        <v>0</v>
      </c>
      <c r="AG45">
        <f>INDEX('EUROSTAT EB TJ GWh'!$J$6:$CC$146,MATCH($V45,'EUROSTAT EB TJ GWh'!$I$6:$I$146,0),MATCH(AG$7,'EUROSTAT EB TJ GWh'!$J$5:$CC$5,0))*$W45</f>
        <v>0</v>
      </c>
      <c r="AH45">
        <f>INDEX('EUROSTAT EB TJ GWh'!$J$6:$CC$146,MATCH($V45,'EUROSTAT EB TJ GWh'!$I$6:$I$146,0),MATCH(AH$7,'EUROSTAT EB TJ GWh'!$J$5:$CC$5,0))*$W45</f>
        <v>0</v>
      </c>
      <c r="AI45">
        <f>INDEX('EUROSTAT EB TJ GWh'!$J$6:$CC$146,MATCH($V45,'EUROSTAT EB TJ GWh'!$I$6:$I$146,0),MATCH(AI$7,'EUROSTAT EB TJ GWh'!$J$5:$CC$5,0))*$W45</f>
        <v>0</v>
      </c>
      <c r="AJ45">
        <f>INDEX('EUROSTAT EB TJ GWh'!$J$6:$CC$146,MATCH($V45,'EUROSTAT EB TJ GWh'!$I$6:$I$146,0),MATCH(AJ$7,'EUROSTAT EB TJ GWh'!$J$5:$CC$5,0))*$W45</f>
        <v>0</v>
      </c>
      <c r="AK45">
        <f>INDEX('EUROSTAT EB TJ GWh'!$J$6:$CC$146,MATCH($V45,'EUROSTAT EB TJ GWh'!$I$6:$I$146,0),MATCH(AK$7,'EUROSTAT EB TJ GWh'!$J$5:$CC$5,0))*$W45</f>
        <v>0</v>
      </c>
      <c r="AL45">
        <f>INDEX('EUROSTAT EB TJ GWh'!$J$6:$CC$146,MATCH($V45,'EUROSTAT EB TJ GWh'!$I$6:$I$146,0),MATCH(AL$7,'EUROSTAT EB TJ GWh'!$J$5:$CC$5,0))*$W45</f>
        <v>0</v>
      </c>
      <c r="AM45">
        <f>INDEX('EUROSTAT EB TJ GWh'!$J$6:$CC$146,MATCH($V45,'EUROSTAT EB TJ GWh'!$I$6:$I$146,0),MATCH(AM$7,'EUROSTAT EB TJ GWh'!$J$5:$CC$5,0))*$W45</f>
        <v>0</v>
      </c>
      <c r="AN45">
        <f>INDEX('EUROSTAT EB TJ GWh'!$J$6:$CC$146,MATCH($V45,'EUROSTAT EB TJ GWh'!$I$6:$I$146,0),MATCH(AN$7,'EUROSTAT EB TJ GWh'!$J$5:$CC$5,0))*$W45</f>
        <v>0</v>
      </c>
      <c r="AO45">
        <f>INDEX('EUROSTAT EB TJ GWh'!$J$6:$CC$146,MATCH($V45,'EUROSTAT EB TJ GWh'!$I$6:$I$146,0),MATCH(AO$7,'EUROSTAT EB TJ GWh'!$J$5:$CC$5,0))*$W45</f>
        <v>0</v>
      </c>
      <c r="AP45">
        <f>INDEX('EUROSTAT EB TJ GWh'!$J$6:$CC$146,MATCH($V45,'EUROSTAT EB TJ GWh'!$I$6:$I$146,0),MATCH(AP$7,'EUROSTAT EB TJ GWh'!$J$5:$CC$5,0))*$W45</f>
        <v>0</v>
      </c>
      <c r="AQ45" t="s">
        <v>619</v>
      </c>
      <c r="AR45">
        <f>INDEX('EUROSTAT EB TJ GWh'!$J$6:$CC$146,MATCH($V45,'EUROSTAT EB TJ GWh'!$I$6:$I$146,0),MATCH(AR$7,'EUROSTAT EB TJ GWh'!$J$5:$CC$5,0))*$W45</f>
        <v>0</v>
      </c>
      <c r="AS45">
        <f>INDEX('EUROSTAT EB TJ GWh'!$J$6:$CC$146,MATCH($V45,'EUROSTAT EB TJ GWh'!$I$6:$I$146,0),MATCH(AS$7,'EUROSTAT EB TJ GWh'!$J$5:$CC$5,0))*$W45</f>
        <v>0</v>
      </c>
      <c r="AT45">
        <f>INDEX('EUROSTAT EB TJ GWh'!$J$6:$CC$146,MATCH($V45,'EUROSTAT EB TJ GWh'!$I$6:$I$146,0),MATCH(AT$7,'EUROSTAT EB TJ GWh'!$J$5:$CC$5,0))*$W45</f>
        <v>0</v>
      </c>
      <c r="AU45">
        <f>INDEX('EUROSTAT EB TJ GWh'!$J$6:$CC$146,MATCH($V45,'EUROSTAT EB TJ GWh'!$I$6:$I$146,0),MATCH(AU$7,'EUROSTAT EB TJ GWh'!$J$5:$CC$5,0))*$W45</f>
        <v>0</v>
      </c>
      <c r="AV45">
        <f>INDEX('EUROSTAT EB TJ GWh'!$J$6:$CC$146,MATCH($V45,'EUROSTAT EB TJ GWh'!$I$6:$I$146,0),MATCH(AV$7,'EUROSTAT EB TJ GWh'!$J$5:$CC$5,0))*$W45</f>
        <v>0</v>
      </c>
      <c r="AW45">
        <f>INDEX('EUROSTAT EB TJ GWh'!$J$6:$CC$146,MATCH($V45,'EUROSTAT EB TJ GWh'!$I$6:$I$146,0),MATCH(AW$7,'EUROSTAT EB TJ GWh'!$J$5:$CC$5,0))*$W45</f>
        <v>0</v>
      </c>
      <c r="AX45">
        <f>INDEX('EUROSTAT EB TJ GWh'!$J$6:$CC$146,MATCH($V45,'EUROSTAT EB TJ GWh'!$I$6:$I$146,0),MATCH(AX$7,'EUROSTAT EB TJ GWh'!$J$5:$CC$5,0))*$W45</f>
        <v>0</v>
      </c>
      <c r="AY45">
        <f>INDEX('EUROSTAT EB TJ GWh'!$J$6:$CC$146,MATCH($V45,'EUROSTAT EB TJ GWh'!$I$6:$I$146,0),MATCH(AY$7,'EUROSTAT EB TJ GWh'!$J$5:$CC$5,0))*$W45</f>
        <v>0</v>
      </c>
      <c r="AZ45">
        <f>INDEX('EUROSTAT EB TJ GWh'!$J$6:$CC$146,MATCH($V45,'EUROSTAT EB TJ GWh'!$I$6:$I$146,0),MATCH(AZ$7,'EUROSTAT EB TJ GWh'!$J$5:$CC$5,0))*$W45</f>
        <v>0</v>
      </c>
      <c r="BA45">
        <f>INDEX('EUROSTAT EB TJ GWh'!$J$6:$CC$146,MATCH($V45,'EUROSTAT EB TJ GWh'!$I$6:$I$146,0),MATCH(BA$7,'EUROSTAT EB TJ GWh'!$J$5:$CC$5,0))*$W45</f>
        <v>0</v>
      </c>
      <c r="BB45">
        <f>INDEX('EUROSTAT EB TJ GWh'!$J$6:$CC$146,MATCH($V45,'EUROSTAT EB TJ GWh'!$I$6:$I$146,0),MATCH(BB$7,'EUROSTAT EB TJ GWh'!$J$5:$CC$5,0))*$W45</f>
        <v>0</v>
      </c>
      <c r="BC45">
        <f>INDEX('EUROSTAT EB TJ GWh'!$J$6:$CC$146,MATCH($V45,'EUROSTAT EB TJ GWh'!$I$6:$I$146,0),MATCH(BC$7,'EUROSTAT EB TJ GWh'!$J$5:$CC$5,0))*$W45</f>
        <v>0</v>
      </c>
      <c r="BD45">
        <f>INDEX('EUROSTAT EB TJ GWh'!$J$6:$CC$146,MATCH($V45,'EUROSTAT EB TJ GWh'!$I$6:$I$146,0),MATCH(BD$7,'EUROSTAT EB TJ GWh'!$J$5:$CC$5,0))*$W45</f>
        <v>0</v>
      </c>
      <c r="BE45">
        <f>INDEX('EUROSTAT EB TJ GWh'!$J$6:$CC$146,MATCH($V45,'EUROSTAT EB TJ GWh'!$I$6:$I$146,0),MATCH(BE$7,'EUROSTAT EB TJ GWh'!$J$5:$CC$5,0))*$W45</f>
        <v>0</v>
      </c>
      <c r="BF45">
        <f>INDEX('EUROSTAT EB TJ GWh'!$J$6:$CC$146,MATCH($V45,'EUROSTAT EB TJ GWh'!$I$6:$I$146,0),MATCH(BF$7,'EUROSTAT EB TJ GWh'!$J$5:$CC$5,0))*$W45</f>
        <v>0</v>
      </c>
      <c r="BG45">
        <f>INDEX('EUROSTAT EB TJ GWh'!$J$6:$CC$146,MATCH($V45,'EUROSTAT EB TJ GWh'!$I$6:$I$146,0),MATCH(BG$7,'EUROSTAT EB TJ GWh'!$J$5:$CC$5,0))*$W45</f>
        <v>0</v>
      </c>
      <c r="BH45">
        <f>INDEX('EUROSTAT EB TJ GWh'!$J$6:$CC$146,MATCH($V45,'EUROSTAT EB TJ GWh'!$I$6:$I$146,0),MATCH(BH$7,'EUROSTAT EB TJ GWh'!$J$5:$CC$5,0))*$W45</f>
        <v>0</v>
      </c>
      <c r="BI45">
        <f>INDEX('EUROSTAT EB TJ GWh'!$J$6:$CC$146,MATCH($V45,'EUROSTAT EB TJ GWh'!$I$6:$I$146,0),MATCH(BI$7,'EUROSTAT EB TJ GWh'!$J$5:$CC$5,0))*$W45</f>
        <v>0</v>
      </c>
      <c r="BJ45">
        <f>INDEX('EUROSTAT EB TJ GWh'!$J$6:$CC$146,MATCH($V45,'EUROSTAT EB TJ GWh'!$I$6:$I$146,0),MATCH(BJ$7,'EUROSTAT EB TJ GWh'!$J$5:$CC$5,0))*$W45</f>
        <v>0</v>
      </c>
      <c r="BK45">
        <f>INDEX('EUROSTAT EB TJ GWh'!$J$6:$CC$146,MATCH($V45,'EUROSTAT EB TJ GWh'!$I$6:$I$146,0),MATCH(BK$7,'EUROSTAT EB TJ GWh'!$J$5:$CC$5,0))*$W45</f>
        <v>0</v>
      </c>
      <c r="BL45">
        <f>INDEX('EUROSTAT EB TJ GWh'!$J$6:$CC$146,MATCH($V45,'EUROSTAT EB TJ GWh'!$I$6:$I$146,0),MATCH(BL$7,'EUROSTAT EB TJ GWh'!$J$5:$CC$5,0))*$W45</f>
        <v>0</v>
      </c>
      <c r="BM45">
        <f>INDEX('EUROSTAT EB TJ GWh'!$J$6:$CC$146,MATCH($V45,'EUROSTAT EB TJ GWh'!$I$6:$I$146,0),MATCH(BM$7,'EUROSTAT EB TJ GWh'!$J$5:$CC$5,0))*$W45</f>
        <v>0</v>
      </c>
      <c r="BN45">
        <f>INDEX('EUROSTAT EB TJ GWh'!$J$6:$CC$146,MATCH($V45,'EUROSTAT EB TJ GWh'!$I$6:$I$146,0),MATCH(BN$7,'EUROSTAT EB TJ GWh'!$J$5:$CC$5,0))*$W45</f>
        <v>0</v>
      </c>
      <c r="BO45">
        <f>INDEX('EUROSTAT EB TJ GWh'!$J$6:$CC$146,MATCH($V45,'EUROSTAT EB TJ GWh'!$I$6:$I$146,0),MATCH(BO$7,'EUROSTAT EB TJ GWh'!$J$5:$CC$5,0))*$W45</f>
        <v>0</v>
      </c>
      <c r="BP45">
        <f>INDEX('EUROSTAT EB TJ GWh'!$J$6:$CC$146,MATCH($V45,'EUROSTAT EB TJ GWh'!$I$6:$I$146,0),MATCH(BP$7,'EUROSTAT EB TJ GWh'!$J$5:$CC$5,0))*$W45</f>
        <v>0</v>
      </c>
      <c r="BQ45">
        <f>INDEX('EUROSTAT EB TJ GWh'!$J$6:$CC$146,MATCH($V45,'EUROSTAT EB TJ GWh'!$I$6:$I$146,0),MATCH(BQ$7,'EUROSTAT EB TJ GWh'!$J$5:$CC$5,0))*$W45</f>
        <v>0</v>
      </c>
      <c r="BR45">
        <f>INDEX('EUROSTAT EB TJ GWh'!$J$6:$CC$146,MATCH($V45,'EUROSTAT EB TJ GWh'!$I$6:$I$146,0),MATCH(BR$7,'EUROSTAT EB TJ GWh'!$J$5:$CC$5,0))*$W45</f>
        <v>0</v>
      </c>
      <c r="BS45">
        <f>INDEX('EUROSTAT EB TJ GWh'!$J$6:$CC$146,MATCH($V45,'EUROSTAT EB TJ GWh'!$I$6:$I$146,0),MATCH(BS$7,'EUROSTAT EB TJ GWh'!$J$5:$CC$5,0))*$W45+INDEX('EUROSTAT EB TJ GWh'!$J$6:$CC$146,MATCH($V45,'EUROSTAT EB TJ GWh'!$I$6:$I$146,0),MATCH(BS$6,'EUROSTAT EB TJ GWh'!$J$5:$CC$5,0))*$W45</f>
        <v>0</v>
      </c>
      <c r="BT45">
        <f>INDEX('EUROSTAT EB TJ GWh'!$J$6:$CC$146,MATCH($V45,'EUROSTAT EB TJ GWh'!$I$6:$I$146,0),MATCH(BT$7,'EUROSTAT EB TJ GWh'!$J$5:$CC$5,0))*$W45+INDEX('EUROSTAT EB TJ GWh'!$J$6:$CC$146,MATCH($V45,'EUROSTAT EB TJ GWh'!$I$6:$I$146,0),MATCH(BT$6,'EUROSTAT EB TJ GWh'!$J$5:$CC$5,0))*$W45</f>
        <v>0</v>
      </c>
      <c r="BU45">
        <f>INDEX('EUROSTAT EB TJ GWh'!$J$6:$CC$146,MATCH($V45,'EUROSTAT EB TJ GWh'!$I$6:$I$146,0),MATCH(BU$7,'EUROSTAT EB TJ GWh'!$J$5:$CC$5,0))*$W45</f>
        <v>0</v>
      </c>
      <c r="BV45">
        <v>0</v>
      </c>
      <c r="BW45">
        <f>INDEX('EUROSTAT EB TJ GWh'!$J$6:$CC$146,MATCH($V45,'EUROSTAT EB TJ GWh'!$I$6:$I$146,0),MATCH(BW$7,'EUROSTAT EB TJ GWh'!$J$5:$CC$5,0))*$W45</f>
        <v>0</v>
      </c>
      <c r="BX45">
        <v>0</v>
      </c>
      <c r="BY45">
        <v>0</v>
      </c>
      <c r="BZ45">
        <f>INDEX('EUROSTAT EB TJ GWh'!$J$6:$CC$146,MATCH($V45,'EUROSTAT EB TJ GWh'!$I$6:$I$146,0),MATCH(BZ$7,'EUROSTAT EB TJ GWh'!$J$5:$CC$5,0))*$W45</f>
        <v>0</v>
      </c>
      <c r="CA45">
        <f>INDEX('EUROSTAT EB TJ GWh'!$J$6:$CC$146,MATCH($V45,'EUROSTAT EB TJ GWh'!$I$6:$I$146,0),MATCH(CA$7,'EUROSTAT EB TJ GWh'!$J$5:$CC$5,0))*$W45</f>
        <v>0</v>
      </c>
      <c r="CB45">
        <f>INDEX('EUROSTAT EB TJ GWh'!$J$6:$CC$146,MATCH($V45,'EUROSTAT EB TJ GWh'!$I$6:$I$146,0),MATCH(CB$7,'EUROSTAT EB TJ GWh'!$J$5:$CC$5,0))*$W45</f>
        <v>0</v>
      </c>
      <c r="CC45">
        <f>INDEX('EUROSTAT EB TJ GWh'!$J$6:$CC$146,MATCH($V45,'EUROSTAT EB TJ GWh'!$I$6:$I$146,0),MATCH(CC$7,'EUROSTAT EB TJ GWh'!$J$5:$CC$5,0))*$W45</f>
        <v>0</v>
      </c>
      <c r="CD45">
        <f>INDEX('EUROSTAT EB TJ GWh'!$J$6:$CC$146,MATCH($V45,'EUROSTAT EB TJ GWh'!$I$6:$I$146,0),MATCH(CD$7,'EUROSTAT EB TJ GWh'!$J$5:$CC$5,0))*$W45</f>
        <v>0</v>
      </c>
      <c r="CE45">
        <f>INDEX('EUROSTAT EB TJ GWh'!$J$6:$CC$146,MATCH($V45,'EUROSTAT EB TJ GWh'!$I$6:$I$146,0),MATCH(CE$7,'EUROSTAT EB TJ GWh'!$J$5:$CC$5,0))*$W45</f>
        <v>0</v>
      </c>
      <c r="CF45">
        <f>INDEX('EUROSTAT EB TJ GWh'!$J$6:$CC$146,MATCH($V45,'EUROSTAT EB TJ GWh'!$I$6:$I$146,0),MATCH(CF$7,'EUROSTAT EB TJ GWh'!$J$5:$CC$5,0))*$W45</f>
        <v>0</v>
      </c>
      <c r="CG45">
        <v>0</v>
      </c>
      <c r="CH45">
        <f>INDEX('EUROSTAT EB TJ GWh'!$J$6:$CC$146,MATCH($V45,'EUROSTAT EB TJ GWh'!$I$6:$I$146,0),MATCH(CH$7,'EUROSTAT EB TJ GWh'!$J$5:$CC$5,0))*$W45</f>
        <v>0</v>
      </c>
      <c r="CI45">
        <f>INDEX('EUROSTAT EB TJ GWh'!$J$6:$CC$146,MATCH($V45,'EUROSTAT EB TJ GWh'!$I$6:$I$146,0),MATCH(CI$7,'EUROSTAT EB TJ GWh'!$J$5:$CC$5,0))*$W45</f>
        <v>0</v>
      </c>
      <c r="CJ45">
        <f>INDEX('EUROSTAT EB TJ GWh'!$J$6:$CC$146,MATCH($V45,'EUROSTAT EB TJ GWh'!$I$6:$I$146,0),MATCH(CJ$7,'EUROSTAT EB TJ GWh'!$J$5:$CC$5,0))*$W45</f>
        <v>0</v>
      </c>
      <c r="CK45">
        <f t="shared" si="0"/>
        <v>0</v>
      </c>
      <c r="CL45" s="316" t="s">
        <v>493</v>
      </c>
      <c r="CM45" s="364">
        <f t="shared" si="1"/>
        <v>0</v>
      </c>
      <c r="CN45" s="293">
        <f>INDEX('EUROSTAT EB TJ GWh'!$J$6:$CC$146,MATCH($V45,'EUROSTAT EB TJ GWh'!$I$6:$I$146,0),MATCH(CN$7,'EUROSTAT EB TJ GWh'!$J$5:$CC$5,0))*$W45</f>
        <v>0</v>
      </c>
      <c r="CO45" s="293">
        <f t="shared" si="2"/>
        <v>0</v>
      </c>
    </row>
    <row r="46" spans="1:93" x14ac:dyDescent="0.2">
      <c r="A46" t="s">
        <v>439</v>
      </c>
      <c r="B46" s="321"/>
      <c r="C46" s="321" t="s">
        <v>493</v>
      </c>
      <c r="D46" s="338"/>
      <c r="E46" s="345"/>
      <c r="F46" s="338"/>
      <c r="G46" s="345"/>
      <c r="H46" s="338"/>
      <c r="I46" s="345"/>
      <c r="J46" s="338"/>
      <c r="K46" s="345"/>
      <c r="L46" s="338"/>
      <c r="M46" s="345"/>
      <c r="N46" s="338"/>
      <c r="O46" s="345"/>
      <c r="P46" s="338"/>
      <c r="Q46" s="345"/>
      <c r="R46" s="338"/>
      <c r="S46" s="345"/>
      <c r="T46" s="338"/>
      <c r="U46" s="345"/>
      <c r="V46" s="342" t="s">
        <v>568</v>
      </c>
      <c r="W46" s="340">
        <v>-1</v>
      </c>
      <c r="X46" s="316" t="s">
        <v>493</v>
      </c>
      <c r="Y46" t="s">
        <v>619</v>
      </c>
      <c r="Z46" t="s">
        <v>619</v>
      </c>
      <c r="AA46">
        <f>INDEX('EUROSTAT EB TJ GWh'!$J$6:$CC$146,MATCH($V46,'EUROSTAT EB TJ GWh'!$I$6:$I$146,0),MATCH(AA$7,'EUROSTAT EB TJ GWh'!$J$5:$CC$5,0))*$W46</f>
        <v>0</v>
      </c>
      <c r="AB46">
        <f>INDEX('EUROSTAT EB TJ GWh'!$J$6:$CC$146,MATCH($V46,'EUROSTAT EB TJ GWh'!$I$6:$I$146,0),MATCH(AB$7,'EUROSTAT EB TJ GWh'!$J$5:$CC$5,0))*$W46</f>
        <v>0</v>
      </c>
      <c r="AC46">
        <f>INDEX('EUROSTAT EB TJ GWh'!$J$6:$CC$146,MATCH($V46,'EUROSTAT EB TJ GWh'!$I$6:$I$146,0),MATCH(AC$7,'EUROSTAT EB TJ GWh'!$J$5:$CC$5,0))*$W46</f>
        <v>0</v>
      </c>
      <c r="AD46">
        <f>INDEX('EUROSTAT EB TJ GWh'!$J$6:$CC$146,MATCH($V46,'EUROSTAT EB TJ GWh'!$I$6:$I$146,0),MATCH(AD$7,'EUROSTAT EB TJ GWh'!$J$5:$CC$5,0))*$W46</f>
        <v>0</v>
      </c>
      <c r="AE46">
        <f>INDEX('EUROSTAT EB TJ GWh'!$J$6:$CC$146,MATCH($V46,'EUROSTAT EB TJ GWh'!$I$6:$I$146,0),MATCH(AE$7,'EUROSTAT EB TJ GWh'!$J$5:$CC$5,0))*$W46</f>
        <v>0</v>
      </c>
      <c r="AF46">
        <f>INDEX('EUROSTAT EB TJ GWh'!$J$6:$CC$146,MATCH($V46,'EUROSTAT EB TJ GWh'!$I$6:$I$146,0),MATCH(AF$7,'EUROSTAT EB TJ GWh'!$J$5:$CC$5,0))*$W46</f>
        <v>0</v>
      </c>
      <c r="AG46">
        <f>INDEX('EUROSTAT EB TJ GWh'!$J$6:$CC$146,MATCH($V46,'EUROSTAT EB TJ GWh'!$I$6:$I$146,0),MATCH(AG$7,'EUROSTAT EB TJ GWh'!$J$5:$CC$5,0))*$W46</f>
        <v>0</v>
      </c>
      <c r="AH46">
        <f>INDEX('EUROSTAT EB TJ GWh'!$J$6:$CC$146,MATCH($V46,'EUROSTAT EB TJ GWh'!$I$6:$I$146,0),MATCH(AH$7,'EUROSTAT EB TJ GWh'!$J$5:$CC$5,0))*$W46</f>
        <v>0</v>
      </c>
      <c r="AI46">
        <f>INDEX('EUROSTAT EB TJ GWh'!$J$6:$CC$146,MATCH($V46,'EUROSTAT EB TJ GWh'!$I$6:$I$146,0),MATCH(AI$7,'EUROSTAT EB TJ GWh'!$J$5:$CC$5,0))*$W46</f>
        <v>0</v>
      </c>
      <c r="AJ46">
        <f>INDEX('EUROSTAT EB TJ GWh'!$J$6:$CC$146,MATCH($V46,'EUROSTAT EB TJ GWh'!$I$6:$I$146,0),MATCH(AJ$7,'EUROSTAT EB TJ GWh'!$J$5:$CC$5,0))*$W46</f>
        <v>0</v>
      </c>
      <c r="AK46">
        <f>INDEX('EUROSTAT EB TJ GWh'!$J$6:$CC$146,MATCH($V46,'EUROSTAT EB TJ GWh'!$I$6:$I$146,0),MATCH(AK$7,'EUROSTAT EB TJ GWh'!$J$5:$CC$5,0))*$W46</f>
        <v>0</v>
      </c>
      <c r="AL46">
        <f>INDEX('EUROSTAT EB TJ GWh'!$J$6:$CC$146,MATCH($V46,'EUROSTAT EB TJ GWh'!$I$6:$I$146,0),MATCH(AL$7,'EUROSTAT EB TJ GWh'!$J$5:$CC$5,0))*$W46</f>
        <v>0</v>
      </c>
      <c r="AM46">
        <f>INDEX('EUROSTAT EB TJ GWh'!$J$6:$CC$146,MATCH($V46,'EUROSTAT EB TJ GWh'!$I$6:$I$146,0),MATCH(AM$7,'EUROSTAT EB TJ GWh'!$J$5:$CC$5,0))*$W46</f>
        <v>0</v>
      </c>
      <c r="AN46">
        <f>INDEX('EUROSTAT EB TJ GWh'!$J$6:$CC$146,MATCH($V46,'EUROSTAT EB TJ GWh'!$I$6:$I$146,0),MATCH(AN$7,'EUROSTAT EB TJ GWh'!$J$5:$CC$5,0))*$W46</f>
        <v>0</v>
      </c>
      <c r="AO46">
        <f>INDEX('EUROSTAT EB TJ GWh'!$J$6:$CC$146,MATCH($V46,'EUROSTAT EB TJ GWh'!$I$6:$I$146,0),MATCH(AO$7,'EUROSTAT EB TJ GWh'!$J$5:$CC$5,0))*$W46</f>
        <v>0</v>
      </c>
      <c r="AP46">
        <f>INDEX('EUROSTAT EB TJ GWh'!$J$6:$CC$146,MATCH($V46,'EUROSTAT EB TJ GWh'!$I$6:$I$146,0),MATCH(AP$7,'EUROSTAT EB TJ GWh'!$J$5:$CC$5,0))*$W46</f>
        <v>0</v>
      </c>
      <c r="AQ46" t="s">
        <v>619</v>
      </c>
      <c r="AR46">
        <f>INDEX('EUROSTAT EB TJ GWh'!$J$6:$CC$146,MATCH($V46,'EUROSTAT EB TJ GWh'!$I$6:$I$146,0),MATCH(AR$7,'EUROSTAT EB TJ GWh'!$J$5:$CC$5,0))*$W46</f>
        <v>0</v>
      </c>
      <c r="AS46">
        <f>INDEX('EUROSTAT EB TJ GWh'!$J$6:$CC$146,MATCH($V46,'EUROSTAT EB TJ GWh'!$I$6:$I$146,0),MATCH(AS$7,'EUROSTAT EB TJ GWh'!$J$5:$CC$5,0))*$W46</f>
        <v>0</v>
      </c>
      <c r="AT46">
        <f>INDEX('EUROSTAT EB TJ GWh'!$J$6:$CC$146,MATCH($V46,'EUROSTAT EB TJ GWh'!$I$6:$I$146,0),MATCH(AT$7,'EUROSTAT EB TJ GWh'!$J$5:$CC$5,0))*$W46</f>
        <v>0</v>
      </c>
      <c r="AU46">
        <f>INDEX('EUROSTAT EB TJ GWh'!$J$6:$CC$146,MATCH($V46,'EUROSTAT EB TJ GWh'!$I$6:$I$146,0),MATCH(AU$7,'EUROSTAT EB TJ GWh'!$J$5:$CC$5,0))*$W46</f>
        <v>0</v>
      </c>
      <c r="AV46">
        <f>INDEX('EUROSTAT EB TJ GWh'!$J$6:$CC$146,MATCH($V46,'EUROSTAT EB TJ GWh'!$I$6:$I$146,0),MATCH(AV$7,'EUROSTAT EB TJ GWh'!$J$5:$CC$5,0))*$W46</f>
        <v>0</v>
      </c>
      <c r="AW46">
        <f>INDEX('EUROSTAT EB TJ GWh'!$J$6:$CC$146,MATCH($V46,'EUROSTAT EB TJ GWh'!$I$6:$I$146,0),MATCH(AW$7,'EUROSTAT EB TJ GWh'!$J$5:$CC$5,0))*$W46</f>
        <v>0</v>
      </c>
      <c r="AX46">
        <f>INDEX('EUROSTAT EB TJ GWh'!$J$6:$CC$146,MATCH($V46,'EUROSTAT EB TJ GWh'!$I$6:$I$146,0),MATCH(AX$7,'EUROSTAT EB TJ GWh'!$J$5:$CC$5,0))*$W46</f>
        <v>0</v>
      </c>
      <c r="AY46">
        <f>INDEX('EUROSTAT EB TJ GWh'!$J$6:$CC$146,MATCH($V46,'EUROSTAT EB TJ GWh'!$I$6:$I$146,0),MATCH(AY$7,'EUROSTAT EB TJ GWh'!$J$5:$CC$5,0))*$W46</f>
        <v>0</v>
      </c>
      <c r="AZ46">
        <f>INDEX('EUROSTAT EB TJ GWh'!$J$6:$CC$146,MATCH($V46,'EUROSTAT EB TJ GWh'!$I$6:$I$146,0),MATCH(AZ$7,'EUROSTAT EB TJ GWh'!$J$5:$CC$5,0))*$W46</f>
        <v>0</v>
      </c>
      <c r="BA46">
        <f>INDEX('EUROSTAT EB TJ GWh'!$J$6:$CC$146,MATCH($V46,'EUROSTAT EB TJ GWh'!$I$6:$I$146,0),MATCH(BA$7,'EUROSTAT EB TJ GWh'!$J$5:$CC$5,0))*$W46</f>
        <v>0</v>
      </c>
      <c r="BB46">
        <f>INDEX('EUROSTAT EB TJ GWh'!$J$6:$CC$146,MATCH($V46,'EUROSTAT EB TJ GWh'!$I$6:$I$146,0),MATCH(BB$7,'EUROSTAT EB TJ GWh'!$J$5:$CC$5,0))*$W46</f>
        <v>0</v>
      </c>
      <c r="BC46">
        <f>INDEX('EUROSTAT EB TJ GWh'!$J$6:$CC$146,MATCH($V46,'EUROSTAT EB TJ GWh'!$I$6:$I$146,0),MATCH(BC$7,'EUROSTAT EB TJ GWh'!$J$5:$CC$5,0))*$W46</f>
        <v>0</v>
      </c>
      <c r="BD46">
        <f>INDEX('EUROSTAT EB TJ GWh'!$J$6:$CC$146,MATCH($V46,'EUROSTAT EB TJ GWh'!$I$6:$I$146,0),MATCH(BD$7,'EUROSTAT EB TJ GWh'!$J$5:$CC$5,0))*$W46</f>
        <v>0</v>
      </c>
      <c r="BE46">
        <f>INDEX('EUROSTAT EB TJ GWh'!$J$6:$CC$146,MATCH($V46,'EUROSTAT EB TJ GWh'!$I$6:$I$146,0),MATCH(BE$7,'EUROSTAT EB TJ GWh'!$J$5:$CC$5,0))*$W46</f>
        <v>0</v>
      </c>
      <c r="BF46">
        <f>INDEX('EUROSTAT EB TJ GWh'!$J$6:$CC$146,MATCH($V46,'EUROSTAT EB TJ GWh'!$I$6:$I$146,0),MATCH(BF$7,'EUROSTAT EB TJ GWh'!$J$5:$CC$5,0))*$W46</f>
        <v>0</v>
      </c>
      <c r="BG46">
        <f>INDEX('EUROSTAT EB TJ GWh'!$J$6:$CC$146,MATCH($V46,'EUROSTAT EB TJ GWh'!$I$6:$I$146,0),MATCH(BG$7,'EUROSTAT EB TJ GWh'!$J$5:$CC$5,0))*$W46</f>
        <v>0</v>
      </c>
      <c r="BH46">
        <f>INDEX('EUROSTAT EB TJ GWh'!$J$6:$CC$146,MATCH($V46,'EUROSTAT EB TJ GWh'!$I$6:$I$146,0),MATCH(BH$7,'EUROSTAT EB TJ GWh'!$J$5:$CC$5,0))*$W46</f>
        <v>0</v>
      </c>
      <c r="BI46">
        <f>INDEX('EUROSTAT EB TJ GWh'!$J$6:$CC$146,MATCH($V46,'EUROSTAT EB TJ GWh'!$I$6:$I$146,0),MATCH(BI$7,'EUROSTAT EB TJ GWh'!$J$5:$CC$5,0))*$W46</f>
        <v>0</v>
      </c>
      <c r="BJ46">
        <f>INDEX('EUROSTAT EB TJ GWh'!$J$6:$CC$146,MATCH($V46,'EUROSTAT EB TJ GWh'!$I$6:$I$146,0),MATCH(BJ$7,'EUROSTAT EB TJ GWh'!$J$5:$CC$5,0))*$W46</f>
        <v>0</v>
      </c>
      <c r="BK46">
        <f>INDEX('EUROSTAT EB TJ GWh'!$J$6:$CC$146,MATCH($V46,'EUROSTAT EB TJ GWh'!$I$6:$I$146,0),MATCH(BK$7,'EUROSTAT EB TJ GWh'!$J$5:$CC$5,0))*$W46</f>
        <v>0</v>
      </c>
      <c r="BL46">
        <f>INDEX('EUROSTAT EB TJ GWh'!$J$6:$CC$146,MATCH($V46,'EUROSTAT EB TJ GWh'!$I$6:$I$146,0),MATCH(BL$7,'EUROSTAT EB TJ GWh'!$J$5:$CC$5,0))*$W46</f>
        <v>0</v>
      </c>
      <c r="BM46">
        <f>INDEX('EUROSTAT EB TJ GWh'!$J$6:$CC$146,MATCH($V46,'EUROSTAT EB TJ GWh'!$I$6:$I$146,0),MATCH(BM$7,'EUROSTAT EB TJ GWh'!$J$5:$CC$5,0))*$W46</f>
        <v>0</v>
      </c>
      <c r="BN46">
        <f>INDEX('EUROSTAT EB TJ GWh'!$J$6:$CC$146,MATCH($V46,'EUROSTAT EB TJ GWh'!$I$6:$I$146,0),MATCH(BN$7,'EUROSTAT EB TJ GWh'!$J$5:$CC$5,0))*$W46</f>
        <v>0</v>
      </c>
      <c r="BO46">
        <f>INDEX('EUROSTAT EB TJ GWh'!$J$6:$CC$146,MATCH($V46,'EUROSTAT EB TJ GWh'!$I$6:$I$146,0),MATCH(BO$7,'EUROSTAT EB TJ GWh'!$J$5:$CC$5,0))*$W46</f>
        <v>0</v>
      </c>
      <c r="BP46">
        <f>INDEX('EUROSTAT EB TJ GWh'!$J$6:$CC$146,MATCH($V46,'EUROSTAT EB TJ GWh'!$I$6:$I$146,0),MATCH(BP$7,'EUROSTAT EB TJ GWh'!$J$5:$CC$5,0))*$W46</f>
        <v>0</v>
      </c>
      <c r="BQ46">
        <f>INDEX('EUROSTAT EB TJ GWh'!$J$6:$CC$146,MATCH($V46,'EUROSTAT EB TJ GWh'!$I$6:$I$146,0),MATCH(BQ$7,'EUROSTAT EB TJ GWh'!$J$5:$CC$5,0))*$W46</f>
        <v>0</v>
      </c>
      <c r="BR46">
        <f>INDEX('EUROSTAT EB TJ GWh'!$J$6:$CC$146,MATCH($V46,'EUROSTAT EB TJ GWh'!$I$6:$I$146,0),MATCH(BR$7,'EUROSTAT EB TJ GWh'!$J$5:$CC$5,0))*$W46</f>
        <v>0</v>
      </c>
      <c r="BS46">
        <f>INDEX('EUROSTAT EB TJ GWh'!$J$6:$CC$146,MATCH($V46,'EUROSTAT EB TJ GWh'!$I$6:$I$146,0),MATCH(BS$7,'EUROSTAT EB TJ GWh'!$J$5:$CC$5,0))*$W46+INDEX('EUROSTAT EB TJ GWh'!$J$6:$CC$146,MATCH($V46,'EUROSTAT EB TJ GWh'!$I$6:$I$146,0),MATCH(BS$6,'EUROSTAT EB TJ GWh'!$J$5:$CC$5,0))*$W46</f>
        <v>0</v>
      </c>
      <c r="BT46">
        <f>INDEX('EUROSTAT EB TJ GWh'!$J$6:$CC$146,MATCH($V46,'EUROSTAT EB TJ GWh'!$I$6:$I$146,0),MATCH(BT$7,'EUROSTAT EB TJ GWh'!$J$5:$CC$5,0))*$W46+INDEX('EUROSTAT EB TJ GWh'!$J$6:$CC$146,MATCH($V46,'EUROSTAT EB TJ GWh'!$I$6:$I$146,0),MATCH(BT$6,'EUROSTAT EB TJ GWh'!$J$5:$CC$5,0))*$W46</f>
        <v>0</v>
      </c>
      <c r="BU46">
        <f>INDEX('EUROSTAT EB TJ GWh'!$J$6:$CC$146,MATCH($V46,'EUROSTAT EB TJ GWh'!$I$6:$I$146,0),MATCH(BU$7,'EUROSTAT EB TJ GWh'!$J$5:$CC$5,0))*$W46</f>
        <v>0</v>
      </c>
      <c r="BV46">
        <v>0</v>
      </c>
      <c r="BW46">
        <f>INDEX('EUROSTAT EB TJ GWh'!$J$6:$CC$146,MATCH($V46,'EUROSTAT EB TJ GWh'!$I$6:$I$146,0),MATCH(BW$7,'EUROSTAT EB TJ GWh'!$J$5:$CC$5,0))*$W46</f>
        <v>0</v>
      </c>
      <c r="BX46">
        <v>0</v>
      </c>
      <c r="BY46">
        <v>0</v>
      </c>
      <c r="BZ46">
        <f>INDEX('EUROSTAT EB TJ GWh'!$J$6:$CC$146,MATCH($V46,'EUROSTAT EB TJ GWh'!$I$6:$I$146,0),MATCH(BZ$7,'EUROSTAT EB TJ GWh'!$J$5:$CC$5,0))*$W46</f>
        <v>0</v>
      </c>
      <c r="CA46">
        <f>INDEX('EUROSTAT EB TJ GWh'!$J$6:$CC$146,MATCH($V46,'EUROSTAT EB TJ GWh'!$I$6:$I$146,0),MATCH(CA$7,'EUROSTAT EB TJ GWh'!$J$5:$CC$5,0))*$W46</f>
        <v>0</v>
      </c>
      <c r="CB46">
        <f>INDEX('EUROSTAT EB TJ GWh'!$J$6:$CC$146,MATCH($V46,'EUROSTAT EB TJ GWh'!$I$6:$I$146,0),MATCH(CB$7,'EUROSTAT EB TJ GWh'!$J$5:$CC$5,0))*$W46</f>
        <v>0</v>
      </c>
      <c r="CC46">
        <f>INDEX('EUROSTAT EB TJ GWh'!$J$6:$CC$146,MATCH($V46,'EUROSTAT EB TJ GWh'!$I$6:$I$146,0),MATCH(CC$7,'EUROSTAT EB TJ GWh'!$J$5:$CC$5,0))*$W46</f>
        <v>0</v>
      </c>
      <c r="CD46">
        <f>INDEX('EUROSTAT EB TJ GWh'!$J$6:$CC$146,MATCH($V46,'EUROSTAT EB TJ GWh'!$I$6:$I$146,0),MATCH(CD$7,'EUROSTAT EB TJ GWh'!$J$5:$CC$5,0))*$W46</f>
        <v>0</v>
      </c>
      <c r="CE46">
        <f>INDEX('EUROSTAT EB TJ GWh'!$J$6:$CC$146,MATCH($V46,'EUROSTAT EB TJ GWh'!$I$6:$I$146,0),MATCH(CE$7,'EUROSTAT EB TJ GWh'!$J$5:$CC$5,0))*$W46</f>
        <v>0</v>
      </c>
      <c r="CF46">
        <f>INDEX('EUROSTAT EB TJ GWh'!$J$6:$CC$146,MATCH($V46,'EUROSTAT EB TJ GWh'!$I$6:$I$146,0),MATCH(CF$7,'EUROSTAT EB TJ GWh'!$J$5:$CC$5,0))*$W46</f>
        <v>0</v>
      </c>
      <c r="CG46">
        <v>0</v>
      </c>
      <c r="CH46">
        <f>INDEX('EUROSTAT EB TJ GWh'!$J$6:$CC$146,MATCH($V46,'EUROSTAT EB TJ GWh'!$I$6:$I$146,0),MATCH(CH$7,'EUROSTAT EB TJ GWh'!$J$5:$CC$5,0))*$W46</f>
        <v>0</v>
      </c>
      <c r="CI46">
        <f>INDEX('EUROSTAT EB TJ GWh'!$J$6:$CC$146,MATCH($V46,'EUROSTAT EB TJ GWh'!$I$6:$I$146,0),MATCH(CI$7,'EUROSTAT EB TJ GWh'!$J$5:$CC$5,0))*$W46</f>
        <v>0</v>
      </c>
      <c r="CJ46">
        <f>INDEX('EUROSTAT EB TJ GWh'!$J$6:$CC$146,MATCH($V46,'EUROSTAT EB TJ GWh'!$I$6:$I$146,0),MATCH(CJ$7,'EUROSTAT EB TJ GWh'!$J$5:$CC$5,0))*$W46</f>
        <v>0</v>
      </c>
      <c r="CK46">
        <f t="shared" si="0"/>
        <v>0</v>
      </c>
      <c r="CL46" s="316" t="s">
        <v>493</v>
      </c>
      <c r="CM46" s="364">
        <f t="shared" si="1"/>
        <v>0</v>
      </c>
      <c r="CN46" s="293">
        <f>INDEX('EUROSTAT EB TJ GWh'!$J$6:$CC$146,MATCH($V46,'EUROSTAT EB TJ GWh'!$I$6:$I$146,0),MATCH(CN$7,'EUROSTAT EB TJ GWh'!$J$5:$CC$5,0))*$W46</f>
        <v>0</v>
      </c>
      <c r="CO46" s="293">
        <f t="shared" si="2"/>
        <v>0</v>
      </c>
    </row>
    <row r="47" spans="1:93" x14ac:dyDescent="0.2">
      <c r="A47" t="s">
        <v>200</v>
      </c>
      <c r="B47" s="321"/>
      <c r="C47" s="321" t="s">
        <v>493</v>
      </c>
      <c r="D47" s="338"/>
      <c r="E47" s="345"/>
      <c r="F47" s="338"/>
      <c r="G47" s="345"/>
      <c r="H47" s="338"/>
      <c r="I47" s="345"/>
      <c r="J47" s="338"/>
      <c r="K47" s="345"/>
      <c r="L47" s="338"/>
      <c r="M47" s="345"/>
      <c r="N47" s="338"/>
      <c r="O47" s="345"/>
      <c r="P47" s="338"/>
      <c r="Q47" s="345"/>
      <c r="R47" s="338"/>
      <c r="S47" s="345"/>
      <c r="T47" s="338"/>
      <c r="U47" s="345"/>
      <c r="V47" s="342" t="s">
        <v>560</v>
      </c>
      <c r="W47" s="340">
        <v>-1</v>
      </c>
      <c r="X47" s="316" t="s">
        <v>493</v>
      </c>
      <c r="Y47" t="s">
        <v>619</v>
      </c>
      <c r="Z47" t="s">
        <v>619</v>
      </c>
      <c r="AA47">
        <f>INDEX('EUROSTAT EB TJ GWh'!$J$6:$CC$146,MATCH($V47,'EUROSTAT EB TJ GWh'!$I$6:$I$146,0),MATCH(AA$7,'EUROSTAT EB TJ GWh'!$J$5:$CC$5,0))*$W47</f>
        <v>0</v>
      </c>
      <c r="AB47">
        <f>INDEX('EUROSTAT EB TJ GWh'!$J$6:$CC$146,MATCH($V47,'EUROSTAT EB TJ GWh'!$I$6:$I$146,0),MATCH(AB$7,'EUROSTAT EB TJ GWh'!$J$5:$CC$5,0))*$W47</f>
        <v>0</v>
      </c>
      <c r="AC47">
        <f>INDEX('EUROSTAT EB TJ GWh'!$J$6:$CC$146,MATCH($V47,'EUROSTAT EB TJ GWh'!$I$6:$I$146,0),MATCH(AC$7,'EUROSTAT EB TJ GWh'!$J$5:$CC$5,0))*$W47</f>
        <v>0</v>
      </c>
      <c r="AD47">
        <f>INDEX('EUROSTAT EB TJ GWh'!$J$6:$CC$146,MATCH($V47,'EUROSTAT EB TJ GWh'!$I$6:$I$146,0),MATCH(AD$7,'EUROSTAT EB TJ GWh'!$J$5:$CC$5,0))*$W47</f>
        <v>0</v>
      </c>
      <c r="AE47">
        <f>INDEX('EUROSTAT EB TJ GWh'!$J$6:$CC$146,MATCH($V47,'EUROSTAT EB TJ GWh'!$I$6:$I$146,0),MATCH(AE$7,'EUROSTAT EB TJ GWh'!$J$5:$CC$5,0))*$W47</f>
        <v>0</v>
      </c>
      <c r="AF47">
        <f>INDEX('EUROSTAT EB TJ GWh'!$J$6:$CC$146,MATCH($V47,'EUROSTAT EB TJ GWh'!$I$6:$I$146,0),MATCH(AF$7,'EUROSTAT EB TJ GWh'!$J$5:$CC$5,0))*$W47</f>
        <v>0</v>
      </c>
      <c r="AG47">
        <f>INDEX('EUROSTAT EB TJ GWh'!$J$6:$CC$146,MATCH($V47,'EUROSTAT EB TJ GWh'!$I$6:$I$146,0),MATCH(AG$7,'EUROSTAT EB TJ GWh'!$J$5:$CC$5,0))*$W47</f>
        <v>0</v>
      </c>
      <c r="AH47">
        <f>INDEX('EUROSTAT EB TJ GWh'!$J$6:$CC$146,MATCH($V47,'EUROSTAT EB TJ GWh'!$I$6:$I$146,0),MATCH(AH$7,'EUROSTAT EB TJ GWh'!$J$5:$CC$5,0))*$W47</f>
        <v>0</v>
      </c>
      <c r="AI47">
        <f>INDEX('EUROSTAT EB TJ GWh'!$J$6:$CC$146,MATCH($V47,'EUROSTAT EB TJ GWh'!$I$6:$I$146,0),MATCH(AI$7,'EUROSTAT EB TJ GWh'!$J$5:$CC$5,0))*$W47</f>
        <v>0</v>
      </c>
      <c r="AJ47">
        <f>INDEX('EUROSTAT EB TJ GWh'!$J$6:$CC$146,MATCH($V47,'EUROSTAT EB TJ GWh'!$I$6:$I$146,0),MATCH(AJ$7,'EUROSTAT EB TJ GWh'!$J$5:$CC$5,0))*$W47</f>
        <v>0</v>
      </c>
      <c r="AK47">
        <f>INDEX('EUROSTAT EB TJ GWh'!$J$6:$CC$146,MATCH($V47,'EUROSTAT EB TJ GWh'!$I$6:$I$146,0),MATCH(AK$7,'EUROSTAT EB TJ GWh'!$J$5:$CC$5,0))*$W47</f>
        <v>0</v>
      </c>
      <c r="AL47">
        <f>INDEX('EUROSTAT EB TJ GWh'!$J$6:$CC$146,MATCH($V47,'EUROSTAT EB TJ GWh'!$I$6:$I$146,0),MATCH(AL$7,'EUROSTAT EB TJ GWh'!$J$5:$CC$5,0))*$W47</f>
        <v>-6236.5316759999996</v>
      </c>
      <c r="AM47">
        <f>INDEX('EUROSTAT EB TJ GWh'!$J$6:$CC$146,MATCH($V47,'EUROSTAT EB TJ GWh'!$I$6:$I$146,0),MATCH(AM$7,'EUROSTAT EB TJ GWh'!$J$5:$CC$5,0))*$W47</f>
        <v>-1547.44128</v>
      </c>
      <c r="AN47">
        <f>INDEX('EUROSTAT EB TJ GWh'!$J$6:$CC$146,MATCH($V47,'EUROSTAT EB TJ GWh'!$I$6:$I$146,0),MATCH(AN$7,'EUROSTAT EB TJ GWh'!$J$5:$CC$5,0))*$W47</f>
        <v>0</v>
      </c>
      <c r="AO47">
        <f>INDEX('EUROSTAT EB TJ GWh'!$J$6:$CC$146,MATCH($V47,'EUROSTAT EB TJ GWh'!$I$6:$I$146,0),MATCH(AO$7,'EUROSTAT EB TJ GWh'!$J$5:$CC$5,0))*$W47</f>
        <v>0</v>
      </c>
      <c r="AP47">
        <f>INDEX('EUROSTAT EB TJ GWh'!$J$6:$CC$146,MATCH($V47,'EUROSTAT EB TJ GWh'!$I$6:$I$146,0),MATCH(AP$7,'EUROSTAT EB TJ GWh'!$J$5:$CC$5,0))*$W47</f>
        <v>0</v>
      </c>
      <c r="AQ47" t="s">
        <v>619</v>
      </c>
      <c r="AR47">
        <f>INDEX('EUROSTAT EB TJ GWh'!$J$6:$CC$146,MATCH($V47,'EUROSTAT EB TJ GWh'!$I$6:$I$146,0),MATCH(AR$7,'EUROSTAT EB TJ GWh'!$J$5:$CC$5,0))*$W47</f>
        <v>0</v>
      </c>
      <c r="AS47">
        <f>INDEX('EUROSTAT EB TJ GWh'!$J$6:$CC$146,MATCH($V47,'EUROSTAT EB TJ GWh'!$I$6:$I$146,0),MATCH(AS$7,'EUROSTAT EB TJ GWh'!$J$5:$CC$5,0))*$W47</f>
        <v>0</v>
      </c>
      <c r="AT47">
        <f>INDEX('EUROSTAT EB TJ GWh'!$J$6:$CC$146,MATCH($V47,'EUROSTAT EB TJ GWh'!$I$6:$I$146,0),MATCH(AT$7,'EUROSTAT EB TJ GWh'!$J$5:$CC$5,0))*$W47</f>
        <v>0</v>
      </c>
      <c r="AU47">
        <f>INDEX('EUROSTAT EB TJ GWh'!$J$6:$CC$146,MATCH($V47,'EUROSTAT EB TJ GWh'!$I$6:$I$146,0),MATCH(AU$7,'EUROSTAT EB TJ GWh'!$J$5:$CC$5,0))*$W47</f>
        <v>0</v>
      </c>
      <c r="AV47">
        <f>INDEX('EUROSTAT EB TJ GWh'!$J$6:$CC$146,MATCH($V47,'EUROSTAT EB TJ GWh'!$I$6:$I$146,0),MATCH(AV$7,'EUROSTAT EB TJ GWh'!$J$5:$CC$5,0))*$W47</f>
        <v>0</v>
      </c>
      <c r="AW47">
        <f>INDEX('EUROSTAT EB TJ GWh'!$J$6:$CC$146,MATCH($V47,'EUROSTAT EB TJ GWh'!$I$6:$I$146,0),MATCH(AW$7,'EUROSTAT EB TJ GWh'!$J$5:$CC$5,0))*$W47</f>
        <v>0</v>
      </c>
      <c r="AX47">
        <f>INDEX('EUROSTAT EB TJ GWh'!$J$6:$CC$146,MATCH($V47,'EUROSTAT EB TJ GWh'!$I$6:$I$146,0),MATCH(AX$7,'EUROSTAT EB TJ GWh'!$J$5:$CC$5,0))*$W47</f>
        <v>0</v>
      </c>
      <c r="AY47">
        <f>INDEX('EUROSTAT EB TJ GWh'!$J$6:$CC$146,MATCH($V47,'EUROSTAT EB TJ GWh'!$I$6:$I$146,0),MATCH(AY$7,'EUROSTAT EB TJ GWh'!$J$5:$CC$5,0))*$W47</f>
        <v>0</v>
      </c>
      <c r="AZ47">
        <f>INDEX('EUROSTAT EB TJ GWh'!$J$6:$CC$146,MATCH($V47,'EUROSTAT EB TJ GWh'!$I$6:$I$146,0),MATCH(AZ$7,'EUROSTAT EB TJ GWh'!$J$5:$CC$5,0))*$W47</f>
        <v>0</v>
      </c>
      <c r="BA47">
        <f>INDEX('EUROSTAT EB TJ GWh'!$J$6:$CC$146,MATCH($V47,'EUROSTAT EB TJ GWh'!$I$6:$I$146,0),MATCH(BA$7,'EUROSTAT EB TJ GWh'!$J$5:$CC$5,0))*$W47</f>
        <v>0</v>
      </c>
      <c r="BB47">
        <f>INDEX('EUROSTAT EB TJ GWh'!$J$6:$CC$146,MATCH($V47,'EUROSTAT EB TJ GWh'!$I$6:$I$146,0),MATCH(BB$7,'EUROSTAT EB TJ GWh'!$J$5:$CC$5,0))*$W47</f>
        <v>0</v>
      </c>
      <c r="BC47">
        <f>INDEX('EUROSTAT EB TJ GWh'!$J$6:$CC$146,MATCH($V47,'EUROSTAT EB TJ GWh'!$I$6:$I$146,0),MATCH(BC$7,'EUROSTAT EB TJ GWh'!$J$5:$CC$5,0))*$W47</f>
        <v>0</v>
      </c>
      <c r="BD47">
        <f>INDEX('EUROSTAT EB TJ GWh'!$J$6:$CC$146,MATCH($V47,'EUROSTAT EB TJ GWh'!$I$6:$I$146,0),MATCH(BD$7,'EUROSTAT EB TJ GWh'!$J$5:$CC$5,0))*$W47</f>
        <v>0</v>
      </c>
      <c r="BE47">
        <f>INDEX('EUROSTAT EB TJ GWh'!$J$6:$CC$146,MATCH($V47,'EUROSTAT EB TJ GWh'!$I$6:$I$146,0),MATCH(BE$7,'EUROSTAT EB TJ GWh'!$J$5:$CC$5,0))*$W47</f>
        <v>0</v>
      </c>
      <c r="BF47">
        <f>INDEX('EUROSTAT EB TJ GWh'!$J$6:$CC$146,MATCH($V47,'EUROSTAT EB TJ GWh'!$I$6:$I$146,0),MATCH(BF$7,'EUROSTAT EB TJ GWh'!$J$5:$CC$5,0))*$W47</f>
        <v>0</v>
      </c>
      <c r="BG47">
        <f>INDEX('EUROSTAT EB TJ GWh'!$J$6:$CC$146,MATCH($V47,'EUROSTAT EB TJ GWh'!$I$6:$I$146,0),MATCH(BG$7,'EUROSTAT EB TJ GWh'!$J$5:$CC$5,0))*$W47</f>
        <v>0</v>
      </c>
      <c r="BH47">
        <f>INDEX('EUROSTAT EB TJ GWh'!$J$6:$CC$146,MATCH($V47,'EUROSTAT EB TJ GWh'!$I$6:$I$146,0),MATCH(BH$7,'EUROSTAT EB TJ GWh'!$J$5:$CC$5,0))*$W47</f>
        <v>0</v>
      </c>
      <c r="BI47">
        <f>INDEX('EUROSTAT EB TJ GWh'!$J$6:$CC$146,MATCH($V47,'EUROSTAT EB TJ GWh'!$I$6:$I$146,0),MATCH(BI$7,'EUROSTAT EB TJ GWh'!$J$5:$CC$5,0))*$W47</f>
        <v>0</v>
      </c>
      <c r="BJ47">
        <f>INDEX('EUROSTAT EB TJ GWh'!$J$6:$CC$146,MATCH($V47,'EUROSTAT EB TJ GWh'!$I$6:$I$146,0),MATCH(BJ$7,'EUROSTAT EB TJ GWh'!$J$5:$CC$5,0))*$W47</f>
        <v>0</v>
      </c>
      <c r="BK47">
        <f>INDEX('EUROSTAT EB TJ GWh'!$J$6:$CC$146,MATCH($V47,'EUROSTAT EB TJ GWh'!$I$6:$I$146,0),MATCH(BK$7,'EUROSTAT EB TJ GWh'!$J$5:$CC$5,0))*$W47</f>
        <v>0</v>
      </c>
      <c r="BL47">
        <f>INDEX('EUROSTAT EB TJ GWh'!$J$6:$CC$146,MATCH($V47,'EUROSTAT EB TJ GWh'!$I$6:$I$146,0),MATCH(BL$7,'EUROSTAT EB TJ GWh'!$J$5:$CC$5,0))*$W47</f>
        <v>0</v>
      </c>
      <c r="BM47">
        <f>INDEX('EUROSTAT EB TJ GWh'!$J$6:$CC$146,MATCH($V47,'EUROSTAT EB TJ GWh'!$I$6:$I$146,0),MATCH(BM$7,'EUROSTAT EB TJ GWh'!$J$5:$CC$5,0))*$W47</f>
        <v>0</v>
      </c>
      <c r="BN47">
        <f>INDEX('EUROSTAT EB TJ GWh'!$J$6:$CC$146,MATCH($V47,'EUROSTAT EB TJ GWh'!$I$6:$I$146,0),MATCH(BN$7,'EUROSTAT EB TJ GWh'!$J$5:$CC$5,0))*$W47</f>
        <v>0</v>
      </c>
      <c r="BO47">
        <f>INDEX('EUROSTAT EB TJ GWh'!$J$6:$CC$146,MATCH($V47,'EUROSTAT EB TJ GWh'!$I$6:$I$146,0),MATCH(BO$7,'EUROSTAT EB TJ GWh'!$J$5:$CC$5,0))*$W47</f>
        <v>0</v>
      </c>
      <c r="BP47">
        <f>INDEX('EUROSTAT EB TJ GWh'!$J$6:$CC$146,MATCH($V47,'EUROSTAT EB TJ GWh'!$I$6:$I$146,0),MATCH(BP$7,'EUROSTAT EB TJ GWh'!$J$5:$CC$5,0))*$W47</f>
        <v>0</v>
      </c>
      <c r="BQ47">
        <f>INDEX('EUROSTAT EB TJ GWh'!$J$6:$CC$146,MATCH($V47,'EUROSTAT EB TJ GWh'!$I$6:$I$146,0),MATCH(BQ$7,'EUROSTAT EB TJ GWh'!$J$5:$CC$5,0))*$W47</f>
        <v>0</v>
      </c>
      <c r="BR47">
        <f>INDEX('EUROSTAT EB TJ GWh'!$J$6:$CC$146,MATCH($V47,'EUROSTAT EB TJ GWh'!$I$6:$I$146,0),MATCH(BR$7,'EUROSTAT EB TJ GWh'!$J$5:$CC$5,0))*$W47</f>
        <v>0</v>
      </c>
      <c r="BS47">
        <f>INDEX('EUROSTAT EB TJ GWh'!$J$6:$CC$146,MATCH($V47,'EUROSTAT EB TJ GWh'!$I$6:$I$146,0),MATCH(BS$7,'EUROSTAT EB TJ GWh'!$J$5:$CC$5,0))*$W47+INDEX('EUROSTAT EB TJ GWh'!$J$6:$CC$146,MATCH($V47,'EUROSTAT EB TJ GWh'!$I$6:$I$146,0),MATCH(BS$6,'EUROSTAT EB TJ GWh'!$J$5:$CC$5,0))*$W47</f>
        <v>0</v>
      </c>
      <c r="BT47">
        <f>INDEX('EUROSTAT EB TJ GWh'!$J$6:$CC$146,MATCH($V47,'EUROSTAT EB TJ GWh'!$I$6:$I$146,0),MATCH(BT$7,'EUROSTAT EB TJ GWh'!$J$5:$CC$5,0))*$W47+INDEX('EUROSTAT EB TJ GWh'!$J$6:$CC$146,MATCH($V47,'EUROSTAT EB TJ GWh'!$I$6:$I$146,0),MATCH(BT$6,'EUROSTAT EB TJ GWh'!$J$5:$CC$5,0))*$W47</f>
        <v>0</v>
      </c>
      <c r="BU47">
        <f>INDEX('EUROSTAT EB TJ GWh'!$J$6:$CC$146,MATCH($V47,'EUROSTAT EB TJ GWh'!$I$6:$I$146,0),MATCH(BU$7,'EUROSTAT EB TJ GWh'!$J$5:$CC$5,0))*$W47</f>
        <v>0</v>
      </c>
      <c r="BV47">
        <v>0</v>
      </c>
      <c r="BW47">
        <f>INDEX('EUROSTAT EB TJ GWh'!$J$6:$CC$146,MATCH($V47,'EUROSTAT EB TJ GWh'!$I$6:$I$146,0),MATCH(BW$7,'EUROSTAT EB TJ GWh'!$J$5:$CC$5,0))*$W47</f>
        <v>0</v>
      </c>
      <c r="BX47">
        <v>0</v>
      </c>
      <c r="BY47">
        <v>0</v>
      </c>
      <c r="BZ47">
        <f>INDEX('EUROSTAT EB TJ GWh'!$J$6:$CC$146,MATCH($V47,'EUROSTAT EB TJ GWh'!$I$6:$I$146,0),MATCH(BZ$7,'EUROSTAT EB TJ GWh'!$J$5:$CC$5,0))*$W47</f>
        <v>0</v>
      </c>
      <c r="CA47">
        <f>INDEX('EUROSTAT EB TJ GWh'!$J$6:$CC$146,MATCH($V47,'EUROSTAT EB TJ GWh'!$I$6:$I$146,0),MATCH(CA$7,'EUROSTAT EB TJ GWh'!$J$5:$CC$5,0))*$W47</f>
        <v>0</v>
      </c>
      <c r="CB47">
        <f>INDEX('EUROSTAT EB TJ GWh'!$J$6:$CC$146,MATCH($V47,'EUROSTAT EB TJ GWh'!$I$6:$I$146,0),MATCH(CB$7,'EUROSTAT EB TJ GWh'!$J$5:$CC$5,0))*$W47</f>
        <v>0</v>
      </c>
      <c r="CC47">
        <f>INDEX('EUROSTAT EB TJ GWh'!$J$6:$CC$146,MATCH($V47,'EUROSTAT EB TJ GWh'!$I$6:$I$146,0),MATCH(CC$7,'EUROSTAT EB TJ GWh'!$J$5:$CC$5,0))*$W47</f>
        <v>0</v>
      </c>
      <c r="CD47">
        <f>INDEX('EUROSTAT EB TJ GWh'!$J$6:$CC$146,MATCH($V47,'EUROSTAT EB TJ GWh'!$I$6:$I$146,0),MATCH(CD$7,'EUROSTAT EB TJ GWh'!$J$5:$CC$5,0))*$W47</f>
        <v>0</v>
      </c>
      <c r="CE47">
        <f>INDEX('EUROSTAT EB TJ GWh'!$J$6:$CC$146,MATCH($V47,'EUROSTAT EB TJ GWh'!$I$6:$I$146,0),MATCH(CE$7,'EUROSTAT EB TJ GWh'!$J$5:$CC$5,0))*$W47</f>
        <v>0</v>
      </c>
      <c r="CF47">
        <f>INDEX('EUROSTAT EB TJ GWh'!$J$6:$CC$146,MATCH($V47,'EUROSTAT EB TJ GWh'!$I$6:$I$146,0),MATCH(CF$7,'EUROSTAT EB TJ GWh'!$J$5:$CC$5,0))*$W47</f>
        <v>0</v>
      </c>
      <c r="CG47">
        <v>0</v>
      </c>
      <c r="CH47">
        <f>INDEX('EUROSTAT EB TJ GWh'!$J$6:$CC$146,MATCH($V47,'EUROSTAT EB TJ GWh'!$I$6:$I$146,0),MATCH(CH$7,'EUROSTAT EB TJ GWh'!$J$5:$CC$5,0))*$W47</f>
        <v>-324.43513200000001</v>
      </c>
      <c r="CI47">
        <f>INDEX('EUROSTAT EB TJ GWh'!$J$6:$CC$146,MATCH($V47,'EUROSTAT EB TJ GWh'!$I$6:$I$146,0),MATCH(CI$7,'EUROSTAT EB TJ GWh'!$J$5:$CC$5,0))*$W47</f>
        <v>0</v>
      </c>
      <c r="CJ47">
        <f>INDEX('EUROSTAT EB TJ GWh'!$J$6:$CC$146,MATCH($V47,'EUROSTAT EB TJ GWh'!$I$6:$I$146,0),MATCH(CJ$7,'EUROSTAT EB TJ GWh'!$J$5:$CC$5,0))*$W47</f>
        <v>-8108.4080880000001</v>
      </c>
      <c r="CK47">
        <f t="shared" si="0"/>
        <v>0</v>
      </c>
      <c r="CL47" s="316" t="s">
        <v>493</v>
      </c>
      <c r="CM47" s="364">
        <f t="shared" si="1"/>
        <v>0</v>
      </c>
      <c r="CN47" s="293">
        <f>INDEX('EUROSTAT EB TJ GWh'!$J$6:$CC$146,MATCH($V47,'EUROSTAT EB TJ GWh'!$I$6:$I$146,0),MATCH(CN$7,'EUROSTAT EB TJ GWh'!$J$5:$CC$5,0))*$W47</f>
        <v>0</v>
      </c>
      <c r="CO47" s="293">
        <f t="shared" si="2"/>
        <v>0</v>
      </c>
    </row>
    <row r="48" spans="1:93" x14ac:dyDescent="0.2">
      <c r="A48" t="s">
        <v>220</v>
      </c>
      <c r="B48" s="321"/>
      <c r="C48" s="321" t="s">
        <v>493</v>
      </c>
      <c r="D48" s="338"/>
      <c r="E48" s="345"/>
      <c r="F48" s="338"/>
      <c r="G48" s="345"/>
      <c r="H48" s="338"/>
      <c r="I48" s="345"/>
      <c r="J48" s="338"/>
      <c r="K48" s="345"/>
      <c r="L48" s="338"/>
      <c r="M48" s="345"/>
      <c r="N48" s="338"/>
      <c r="O48" s="345"/>
      <c r="P48" s="338"/>
      <c r="Q48" s="345"/>
      <c r="R48" s="338"/>
      <c r="S48" s="345"/>
      <c r="T48" s="338"/>
      <c r="U48" s="345"/>
      <c r="V48" s="342" t="s">
        <v>559</v>
      </c>
      <c r="W48" s="340">
        <v>-1</v>
      </c>
      <c r="X48" s="316" t="s">
        <v>493</v>
      </c>
      <c r="Y48" t="s">
        <v>619</v>
      </c>
      <c r="Z48" t="s">
        <v>619</v>
      </c>
      <c r="AA48">
        <f>INDEX('EUROSTAT EB TJ GWh'!$J$6:$CC$146,MATCH($V48,'EUROSTAT EB TJ GWh'!$I$6:$I$146,0),MATCH(AA$7,'EUROSTAT EB TJ GWh'!$J$5:$CC$5,0))*$W48</f>
        <v>0</v>
      </c>
      <c r="AB48">
        <f>INDEX('EUROSTAT EB TJ GWh'!$J$6:$CC$146,MATCH($V48,'EUROSTAT EB TJ GWh'!$I$6:$I$146,0),MATCH(AB$7,'EUROSTAT EB TJ GWh'!$J$5:$CC$5,0))*$W48</f>
        <v>0</v>
      </c>
      <c r="AC48">
        <f>INDEX('EUROSTAT EB TJ GWh'!$J$6:$CC$146,MATCH($V48,'EUROSTAT EB TJ GWh'!$I$6:$I$146,0),MATCH(AC$7,'EUROSTAT EB TJ GWh'!$J$5:$CC$5,0))*$W48</f>
        <v>0</v>
      </c>
      <c r="AD48">
        <f>INDEX('EUROSTAT EB TJ GWh'!$J$6:$CC$146,MATCH($V48,'EUROSTAT EB TJ GWh'!$I$6:$I$146,0),MATCH(AD$7,'EUROSTAT EB TJ GWh'!$J$5:$CC$5,0))*$W48</f>
        <v>0</v>
      </c>
      <c r="AE48">
        <f>INDEX('EUROSTAT EB TJ GWh'!$J$6:$CC$146,MATCH($V48,'EUROSTAT EB TJ GWh'!$I$6:$I$146,0),MATCH(AE$7,'EUROSTAT EB TJ GWh'!$J$5:$CC$5,0))*$W48</f>
        <v>0</v>
      </c>
      <c r="AF48">
        <f>INDEX('EUROSTAT EB TJ GWh'!$J$6:$CC$146,MATCH($V48,'EUROSTAT EB TJ GWh'!$I$6:$I$146,0),MATCH(AF$7,'EUROSTAT EB TJ GWh'!$J$5:$CC$5,0))*$W48</f>
        <v>0</v>
      </c>
      <c r="AG48">
        <f>INDEX('EUROSTAT EB TJ GWh'!$J$6:$CC$146,MATCH($V48,'EUROSTAT EB TJ GWh'!$I$6:$I$146,0),MATCH(AG$7,'EUROSTAT EB TJ GWh'!$J$5:$CC$5,0))*$W48</f>
        <v>0</v>
      </c>
      <c r="AH48">
        <f>INDEX('EUROSTAT EB TJ GWh'!$J$6:$CC$146,MATCH($V48,'EUROSTAT EB TJ GWh'!$I$6:$I$146,0),MATCH(AH$7,'EUROSTAT EB TJ GWh'!$J$5:$CC$5,0))*$W48</f>
        <v>0</v>
      </c>
      <c r="AI48">
        <f>INDEX('EUROSTAT EB TJ GWh'!$J$6:$CC$146,MATCH($V48,'EUROSTAT EB TJ GWh'!$I$6:$I$146,0),MATCH(AI$7,'EUROSTAT EB TJ GWh'!$J$5:$CC$5,0))*$W48</f>
        <v>0</v>
      </c>
      <c r="AJ48">
        <f>INDEX('EUROSTAT EB TJ GWh'!$J$6:$CC$146,MATCH($V48,'EUROSTAT EB TJ GWh'!$I$6:$I$146,0),MATCH(AJ$7,'EUROSTAT EB TJ GWh'!$J$5:$CC$5,0))*$W48</f>
        <v>0</v>
      </c>
      <c r="AK48">
        <f>INDEX('EUROSTAT EB TJ GWh'!$J$6:$CC$146,MATCH($V48,'EUROSTAT EB TJ GWh'!$I$6:$I$146,0),MATCH(AK$7,'EUROSTAT EB TJ GWh'!$J$5:$CC$5,0))*$W48</f>
        <v>0</v>
      </c>
      <c r="AL48">
        <f>INDEX('EUROSTAT EB TJ GWh'!$J$6:$CC$146,MATCH($V48,'EUROSTAT EB TJ GWh'!$I$6:$I$146,0),MATCH(AL$7,'EUROSTAT EB TJ GWh'!$J$5:$CC$5,0))*$W48</f>
        <v>0</v>
      </c>
      <c r="AM48">
        <f>INDEX('EUROSTAT EB TJ GWh'!$J$6:$CC$146,MATCH($V48,'EUROSTAT EB TJ GWh'!$I$6:$I$146,0),MATCH(AM$7,'EUROSTAT EB TJ GWh'!$J$5:$CC$5,0))*$W48</f>
        <v>0</v>
      </c>
      <c r="AN48">
        <f>INDEX('EUROSTAT EB TJ GWh'!$J$6:$CC$146,MATCH($V48,'EUROSTAT EB TJ GWh'!$I$6:$I$146,0),MATCH(AN$7,'EUROSTAT EB TJ GWh'!$J$5:$CC$5,0))*$W48</f>
        <v>0</v>
      </c>
      <c r="AO48">
        <f>INDEX('EUROSTAT EB TJ GWh'!$J$6:$CC$146,MATCH($V48,'EUROSTAT EB TJ GWh'!$I$6:$I$146,0),MATCH(AO$7,'EUROSTAT EB TJ GWh'!$J$5:$CC$5,0))*$W48</f>
        <v>0</v>
      </c>
      <c r="AP48">
        <f>INDEX('EUROSTAT EB TJ GWh'!$J$6:$CC$146,MATCH($V48,'EUROSTAT EB TJ GWh'!$I$6:$I$146,0),MATCH(AP$7,'EUROSTAT EB TJ GWh'!$J$5:$CC$5,0))*$W48</f>
        <v>0</v>
      </c>
      <c r="AQ48" t="s">
        <v>619</v>
      </c>
      <c r="AR48">
        <f>INDEX('EUROSTAT EB TJ GWh'!$J$6:$CC$146,MATCH($V48,'EUROSTAT EB TJ GWh'!$I$6:$I$146,0),MATCH(AR$7,'EUROSTAT EB TJ GWh'!$J$5:$CC$5,0))*$W48</f>
        <v>0</v>
      </c>
      <c r="AS48">
        <f>INDEX('EUROSTAT EB TJ GWh'!$J$6:$CC$146,MATCH($V48,'EUROSTAT EB TJ GWh'!$I$6:$I$146,0),MATCH(AS$7,'EUROSTAT EB TJ GWh'!$J$5:$CC$5,0))*$W48</f>
        <v>0</v>
      </c>
      <c r="AT48">
        <f>INDEX('EUROSTAT EB TJ GWh'!$J$6:$CC$146,MATCH($V48,'EUROSTAT EB TJ GWh'!$I$6:$I$146,0),MATCH(AT$7,'EUROSTAT EB TJ GWh'!$J$5:$CC$5,0))*$W48</f>
        <v>0</v>
      </c>
      <c r="AU48">
        <f>INDEX('EUROSTAT EB TJ GWh'!$J$6:$CC$146,MATCH($V48,'EUROSTAT EB TJ GWh'!$I$6:$I$146,0),MATCH(AU$7,'EUROSTAT EB TJ GWh'!$J$5:$CC$5,0))*$W48</f>
        <v>0</v>
      </c>
      <c r="AV48">
        <f>INDEX('EUROSTAT EB TJ GWh'!$J$6:$CC$146,MATCH($V48,'EUROSTAT EB TJ GWh'!$I$6:$I$146,0),MATCH(AV$7,'EUROSTAT EB TJ GWh'!$J$5:$CC$5,0))*$W48</f>
        <v>0</v>
      </c>
      <c r="AW48">
        <f>INDEX('EUROSTAT EB TJ GWh'!$J$6:$CC$146,MATCH($V48,'EUROSTAT EB TJ GWh'!$I$6:$I$146,0),MATCH(AW$7,'EUROSTAT EB TJ GWh'!$J$5:$CC$5,0))*$W48</f>
        <v>0</v>
      </c>
      <c r="AX48">
        <f>INDEX('EUROSTAT EB TJ GWh'!$J$6:$CC$146,MATCH($V48,'EUROSTAT EB TJ GWh'!$I$6:$I$146,0),MATCH(AX$7,'EUROSTAT EB TJ GWh'!$J$5:$CC$5,0))*$W48</f>
        <v>0</v>
      </c>
      <c r="AY48">
        <f>INDEX('EUROSTAT EB TJ GWh'!$J$6:$CC$146,MATCH($V48,'EUROSTAT EB TJ GWh'!$I$6:$I$146,0),MATCH(AY$7,'EUROSTAT EB TJ GWh'!$J$5:$CC$5,0))*$W48</f>
        <v>0</v>
      </c>
      <c r="AZ48">
        <f>INDEX('EUROSTAT EB TJ GWh'!$J$6:$CC$146,MATCH($V48,'EUROSTAT EB TJ GWh'!$I$6:$I$146,0),MATCH(AZ$7,'EUROSTAT EB TJ GWh'!$J$5:$CC$5,0))*$W48</f>
        <v>0</v>
      </c>
      <c r="BA48">
        <f>INDEX('EUROSTAT EB TJ GWh'!$J$6:$CC$146,MATCH($V48,'EUROSTAT EB TJ GWh'!$I$6:$I$146,0),MATCH(BA$7,'EUROSTAT EB TJ GWh'!$J$5:$CC$5,0))*$W48</f>
        <v>0</v>
      </c>
      <c r="BB48">
        <f>INDEX('EUROSTAT EB TJ GWh'!$J$6:$CC$146,MATCH($V48,'EUROSTAT EB TJ GWh'!$I$6:$I$146,0),MATCH(BB$7,'EUROSTAT EB TJ GWh'!$J$5:$CC$5,0))*$W48</f>
        <v>0</v>
      </c>
      <c r="BC48">
        <f>INDEX('EUROSTAT EB TJ GWh'!$J$6:$CC$146,MATCH($V48,'EUROSTAT EB TJ GWh'!$I$6:$I$146,0),MATCH(BC$7,'EUROSTAT EB TJ GWh'!$J$5:$CC$5,0))*$W48</f>
        <v>0</v>
      </c>
      <c r="BD48">
        <f>INDEX('EUROSTAT EB TJ GWh'!$J$6:$CC$146,MATCH($V48,'EUROSTAT EB TJ GWh'!$I$6:$I$146,0),MATCH(BD$7,'EUROSTAT EB TJ GWh'!$J$5:$CC$5,0))*$W48</f>
        <v>0</v>
      </c>
      <c r="BE48">
        <f>INDEX('EUROSTAT EB TJ GWh'!$J$6:$CC$146,MATCH($V48,'EUROSTAT EB TJ GWh'!$I$6:$I$146,0),MATCH(BE$7,'EUROSTAT EB TJ GWh'!$J$5:$CC$5,0))*$W48</f>
        <v>0</v>
      </c>
      <c r="BF48">
        <f>INDEX('EUROSTAT EB TJ GWh'!$J$6:$CC$146,MATCH($V48,'EUROSTAT EB TJ GWh'!$I$6:$I$146,0),MATCH(BF$7,'EUROSTAT EB TJ GWh'!$J$5:$CC$5,0))*$W48</f>
        <v>0</v>
      </c>
      <c r="BG48">
        <f>INDEX('EUROSTAT EB TJ GWh'!$J$6:$CC$146,MATCH($V48,'EUROSTAT EB TJ GWh'!$I$6:$I$146,0),MATCH(BG$7,'EUROSTAT EB TJ GWh'!$J$5:$CC$5,0))*$W48</f>
        <v>0</v>
      </c>
      <c r="BH48">
        <f>INDEX('EUROSTAT EB TJ GWh'!$J$6:$CC$146,MATCH($V48,'EUROSTAT EB TJ GWh'!$I$6:$I$146,0),MATCH(BH$7,'EUROSTAT EB TJ GWh'!$J$5:$CC$5,0))*$W48</f>
        <v>0</v>
      </c>
      <c r="BI48">
        <f>INDEX('EUROSTAT EB TJ GWh'!$J$6:$CC$146,MATCH($V48,'EUROSTAT EB TJ GWh'!$I$6:$I$146,0),MATCH(BI$7,'EUROSTAT EB TJ GWh'!$J$5:$CC$5,0))*$W48</f>
        <v>0</v>
      </c>
      <c r="BJ48">
        <f>INDEX('EUROSTAT EB TJ GWh'!$J$6:$CC$146,MATCH($V48,'EUROSTAT EB TJ GWh'!$I$6:$I$146,0),MATCH(BJ$7,'EUROSTAT EB TJ GWh'!$J$5:$CC$5,0))*$W48</f>
        <v>0</v>
      </c>
      <c r="BK48">
        <f>INDEX('EUROSTAT EB TJ GWh'!$J$6:$CC$146,MATCH($V48,'EUROSTAT EB TJ GWh'!$I$6:$I$146,0),MATCH(BK$7,'EUROSTAT EB TJ GWh'!$J$5:$CC$5,0))*$W48</f>
        <v>0</v>
      </c>
      <c r="BL48">
        <f>INDEX('EUROSTAT EB TJ GWh'!$J$6:$CC$146,MATCH($V48,'EUROSTAT EB TJ GWh'!$I$6:$I$146,0),MATCH(BL$7,'EUROSTAT EB TJ GWh'!$J$5:$CC$5,0))*$W48</f>
        <v>0</v>
      </c>
      <c r="BM48">
        <f>INDEX('EUROSTAT EB TJ GWh'!$J$6:$CC$146,MATCH($V48,'EUROSTAT EB TJ GWh'!$I$6:$I$146,0),MATCH(BM$7,'EUROSTAT EB TJ GWh'!$J$5:$CC$5,0))*$W48</f>
        <v>0</v>
      </c>
      <c r="BN48">
        <f>INDEX('EUROSTAT EB TJ GWh'!$J$6:$CC$146,MATCH($V48,'EUROSTAT EB TJ GWh'!$I$6:$I$146,0),MATCH(BN$7,'EUROSTAT EB TJ GWh'!$J$5:$CC$5,0))*$W48</f>
        <v>0</v>
      </c>
      <c r="BO48">
        <f>INDEX('EUROSTAT EB TJ GWh'!$J$6:$CC$146,MATCH($V48,'EUROSTAT EB TJ GWh'!$I$6:$I$146,0),MATCH(BO$7,'EUROSTAT EB TJ GWh'!$J$5:$CC$5,0))*$W48</f>
        <v>0</v>
      </c>
      <c r="BP48">
        <f>INDEX('EUROSTAT EB TJ GWh'!$J$6:$CC$146,MATCH($V48,'EUROSTAT EB TJ GWh'!$I$6:$I$146,0),MATCH(BP$7,'EUROSTAT EB TJ GWh'!$J$5:$CC$5,0))*$W48</f>
        <v>0</v>
      </c>
      <c r="BQ48">
        <f>INDEX('EUROSTAT EB TJ GWh'!$J$6:$CC$146,MATCH($V48,'EUROSTAT EB TJ GWh'!$I$6:$I$146,0),MATCH(BQ$7,'EUROSTAT EB TJ GWh'!$J$5:$CC$5,0))*$W48</f>
        <v>0</v>
      </c>
      <c r="BR48">
        <f>INDEX('EUROSTAT EB TJ GWh'!$J$6:$CC$146,MATCH($V48,'EUROSTAT EB TJ GWh'!$I$6:$I$146,0),MATCH(BR$7,'EUROSTAT EB TJ GWh'!$J$5:$CC$5,0))*$W48</f>
        <v>0</v>
      </c>
      <c r="BS48">
        <f>INDEX('EUROSTAT EB TJ GWh'!$J$6:$CC$146,MATCH($V48,'EUROSTAT EB TJ GWh'!$I$6:$I$146,0),MATCH(BS$7,'EUROSTAT EB TJ GWh'!$J$5:$CC$5,0))*$W48+INDEX('EUROSTAT EB TJ GWh'!$J$6:$CC$146,MATCH($V48,'EUROSTAT EB TJ GWh'!$I$6:$I$146,0),MATCH(BS$6,'EUROSTAT EB TJ GWh'!$J$5:$CC$5,0))*$W48</f>
        <v>0</v>
      </c>
      <c r="BT48">
        <f>INDEX('EUROSTAT EB TJ GWh'!$J$6:$CC$146,MATCH($V48,'EUROSTAT EB TJ GWh'!$I$6:$I$146,0),MATCH(BT$7,'EUROSTAT EB TJ GWh'!$J$5:$CC$5,0))*$W48+INDEX('EUROSTAT EB TJ GWh'!$J$6:$CC$146,MATCH($V48,'EUROSTAT EB TJ GWh'!$I$6:$I$146,0),MATCH(BT$6,'EUROSTAT EB TJ GWh'!$J$5:$CC$5,0))*$W48</f>
        <v>0</v>
      </c>
      <c r="BU48">
        <f>INDEX('EUROSTAT EB TJ GWh'!$J$6:$CC$146,MATCH($V48,'EUROSTAT EB TJ GWh'!$I$6:$I$146,0),MATCH(BU$7,'EUROSTAT EB TJ GWh'!$J$5:$CC$5,0))*$W48</f>
        <v>0</v>
      </c>
      <c r="BV48">
        <v>0</v>
      </c>
      <c r="BW48">
        <f>INDEX('EUROSTAT EB TJ GWh'!$J$6:$CC$146,MATCH($V48,'EUROSTAT EB TJ GWh'!$I$6:$I$146,0),MATCH(BW$7,'EUROSTAT EB TJ GWh'!$J$5:$CC$5,0))*$W48</f>
        <v>0</v>
      </c>
      <c r="BX48">
        <v>0</v>
      </c>
      <c r="BY48">
        <v>0</v>
      </c>
      <c r="BZ48">
        <f>INDEX('EUROSTAT EB TJ GWh'!$J$6:$CC$146,MATCH($V48,'EUROSTAT EB TJ GWh'!$I$6:$I$146,0),MATCH(BZ$7,'EUROSTAT EB TJ GWh'!$J$5:$CC$5,0))*$W48</f>
        <v>0</v>
      </c>
      <c r="CA48">
        <f>INDEX('EUROSTAT EB TJ GWh'!$J$6:$CC$146,MATCH($V48,'EUROSTAT EB TJ GWh'!$I$6:$I$146,0),MATCH(CA$7,'EUROSTAT EB TJ GWh'!$J$5:$CC$5,0))*$W48</f>
        <v>0</v>
      </c>
      <c r="CB48">
        <f>INDEX('EUROSTAT EB TJ GWh'!$J$6:$CC$146,MATCH($V48,'EUROSTAT EB TJ GWh'!$I$6:$I$146,0),MATCH(CB$7,'EUROSTAT EB TJ GWh'!$J$5:$CC$5,0))*$W48</f>
        <v>0</v>
      </c>
      <c r="CC48">
        <f>INDEX('EUROSTAT EB TJ GWh'!$J$6:$CC$146,MATCH($V48,'EUROSTAT EB TJ GWh'!$I$6:$I$146,0),MATCH(CC$7,'EUROSTAT EB TJ GWh'!$J$5:$CC$5,0))*$W48</f>
        <v>0</v>
      </c>
      <c r="CD48">
        <f>INDEX('EUROSTAT EB TJ GWh'!$J$6:$CC$146,MATCH($V48,'EUROSTAT EB TJ GWh'!$I$6:$I$146,0),MATCH(CD$7,'EUROSTAT EB TJ GWh'!$J$5:$CC$5,0))*$W48</f>
        <v>0</v>
      </c>
      <c r="CE48">
        <f>INDEX('EUROSTAT EB TJ GWh'!$J$6:$CC$146,MATCH($V48,'EUROSTAT EB TJ GWh'!$I$6:$I$146,0),MATCH(CE$7,'EUROSTAT EB TJ GWh'!$J$5:$CC$5,0))*$W48</f>
        <v>0</v>
      </c>
      <c r="CF48">
        <f>INDEX('EUROSTAT EB TJ GWh'!$J$6:$CC$146,MATCH($V48,'EUROSTAT EB TJ GWh'!$I$6:$I$146,0),MATCH(CF$7,'EUROSTAT EB TJ GWh'!$J$5:$CC$5,0))*$W48</f>
        <v>0</v>
      </c>
      <c r="CG48">
        <v>0</v>
      </c>
      <c r="CH48">
        <f>INDEX('EUROSTAT EB TJ GWh'!$J$6:$CC$146,MATCH($V48,'EUROSTAT EB TJ GWh'!$I$6:$I$146,0),MATCH(CH$7,'EUROSTAT EB TJ GWh'!$J$5:$CC$5,0))*$W48</f>
        <v>0</v>
      </c>
      <c r="CI48">
        <f>INDEX('EUROSTAT EB TJ GWh'!$J$6:$CC$146,MATCH($V48,'EUROSTAT EB TJ GWh'!$I$6:$I$146,0),MATCH(CI$7,'EUROSTAT EB TJ GWh'!$J$5:$CC$5,0))*$W48</f>
        <v>0</v>
      </c>
      <c r="CJ48">
        <f>INDEX('EUROSTAT EB TJ GWh'!$J$6:$CC$146,MATCH($V48,'EUROSTAT EB TJ GWh'!$I$6:$I$146,0),MATCH(CJ$7,'EUROSTAT EB TJ GWh'!$J$5:$CC$5,0))*$W48</f>
        <v>0</v>
      </c>
      <c r="CK48">
        <f t="shared" si="0"/>
        <v>0</v>
      </c>
      <c r="CL48" s="316" t="s">
        <v>493</v>
      </c>
      <c r="CM48" s="364">
        <f t="shared" si="1"/>
        <v>0</v>
      </c>
      <c r="CN48" s="293">
        <f>INDEX('EUROSTAT EB TJ GWh'!$J$6:$CC$146,MATCH($V48,'EUROSTAT EB TJ GWh'!$I$6:$I$146,0),MATCH(CN$7,'EUROSTAT EB TJ GWh'!$J$5:$CC$5,0))*$W48</f>
        <v>0</v>
      </c>
      <c r="CO48" s="293">
        <f t="shared" si="2"/>
        <v>0</v>
      </c>
    </row>
    <row r="49" spans="1:93" x14ac:dyDescent="0.2">
      <c r="A49" t="s">
        <v>433</v>
      </c>
      <c r="B49" s="321"/>
      <c r="C49" s="321" t="s">
        <v>493</v>
      </c>
      <c r="D49" s="338"/>
      <c r="E49" s="345"/>
      <c r="F49" s="338"/>
      <c r="G49" s="345"/>
      <c r="H49" s="338"/>
      <c r="I49" s="345"/>
      <c r="J49" s="338"/>
      <c r="K49" s="345"/>
      <c r="L49" s="338"/>
      <c r="M49" s="345"/>
      <c r="N49" s="338"/>
      <c r="O49" s="345"/>
      <c r="P49" s="338"/>
      <c r="Q49" s="345"/>
      <c r="R49" s="338"/>
      <c r="S49" s="345"/>
      <c r="T49" s="338"/>
      <c r="U49" s="345"/>
      <c r="V49" s="342" t="s">
        <v>561</v>
      </c>
      <c r="W49" s="340">
        <v>-1</v>
      </c>
      <c r="X49" s="316" t="s">
        <v>493</v>
      </c>
      <c r="Y49" t="s">
        <v>619</v>
      </c>
      <c r="Z49" t="s">
        <v>619</v>
      </c>
      <c r="AA49">
        <f>INDEX('EUROSTAT EB TJ GWh'!$J$6:$CC$146,MATCH($V49,'EUROSTAT EB TJ GWh'!$I$6:$I$146,0),MATCH(AA$7,'EUROSTAT EB TJ GWh'!$J$5:$CC$5,0))*$W49</f>
        <v>0</v>
      </c>
      <c r="AB49">
        <f>INDEX('EUROSTAT EB TJ GWh'!$J$6:$CC$146,MATCH($V49,'EUROSTAT EB TJ GWh'!$I$6:$I$146,0),MATCH(AB$7,'EUROSTAT EB TJ GWh'!$J$5:$CC$5,0))*$W49</f>
        <v>0</v>
      </c>
      <c r="AC49">
        <f>INDEX('EUROSTAT EB TJ GWh'!$J$6:$CC$146,MATCH($V49,'EUROSTAT EB TJ GWh'!$I$6:$I$146,0),MATCH(AC$7,'EUROSTAT EB TJ GWh'!$J$5:$CC$5,0))*$W49</f>
        <v>0</v>
      </c>
      <c r="AD49">
        <f>INDEX('EUROSTAT EB TJ GWh'!$J$6:$CC$146,MATCH($V49,'EUROSTAT EB TJ GWh'!$I$6:$I$146,0),MATCH(AD$7,'EUROSTAT EB TJ GWh'!$J$5:$CC$5,0))*$W49</f>
        <v>0</v>
      </c>
      <c r="AE49">
        <f>INDEX('EUROSTAT EB TJ GWh'!$J$6:$CC$146,MATCH($V49,'EUROSTAT EB TJ GWh'!$I$6:$I$146,0),MATCH(AE$7,'EUROSTAT EB TJ GWh'!$J$5:$CC$5,0))*$W49</f>
        <v>0</v>
      </c>
      <c r="AF49">
        <f>INDEX('EUROSTAT EB TJ GWh'!$J$6:$CC$146,MATCH($V49,'EUROSTAT EB TJ GWh'!$I$6:$I$146,0),MATCH(AF$7,'EUROSTAT EB TJ GWh'!$J$5:$CC$5,0))*$W49</f>
        <v>0</v>
      </c>
      <c r="AG49">
        <f>INDEX('EUROSTAT EB TJ GWh'!$J$6:$CC$146,MATCH($V49,'EUROSTAT EB TJ GWh'!$I$6:$I$146,0),MATCH(AG$7,'EUROSTAT EB TJ GWh'!$J$5:$CC$5,0))*$W49</f>
        <v>0</v>
      </c>
      <c r="AH49">
        <f>INDEX('EUROSTAT EB TJ GWh'!$J$6:$CC$146,MATCH($V49,'EUROSTAT EB TJ GWh'!$I$6:$I$146,0),MATCH(AH$7,'EUROSTAT EB TJ GWh'!$J$5:$CC$5,0))*$W49</f>
        <v>0</v>
      </c>
      <c r="AI49">
        <f>INDEX('EUROSTAT EB TJ GWh'!$J$6:$CC$146,MATCH($V49,'EUROSTAT EB TJ GWh'!$I$6:$I$146,0),MATCH(AI$7,'EUROSTAT EB TJ GWh'!$J$5:$CC$5,0))*$W49</f>
        <v>0</v>
      </c>
      <c r="AJ49">
        <f>INDEX('EUROSTAT EB TJ GWh'!$J$6:$CC$146,MATCH($V49,'EUROSTAT EB TJ GWh'!$I$6:$I$146,0),MATCH(AJ$7,'EUROSTAT EB TJ GWh'!$J$5:$CC$5,0))*$W49</f>
        <v>0</v>
      </c>
      <c r="AK49">
        <f>INDEX('EUROSTAT EB TJ GWh'!$J$6:$CC$146,MATCH($V49,'EUROSTAT EB TJ GWh'!$I$6:$I$146,0),MATCH(AK$7,'EUROSTAT EB TJ GWh'!$J$5:$CC$5,0))*$W49</f>
        <v>0</v>
      </c>
      <c r="AL49">
        <f>INDEX('EUROSTAT EB TJ GWh'!$J$6:$CC$146,MATCH($V49,'EUROSTAT EB TJ GWh'!$I$6:$I$146,0),MATCH(AL$7,'EUROSTAT EB TJ GWh'!$J$5:$CC$5,0))*$W49</f>
        <v>0</v>
      </c>
      <c r="AM49">
        <f>INDEX('EUROSTAT EB TJ GWh'!$J$6:$CC$146,MATCH($V49,'EUROSTAT EB TJ GWh'!$I$6:$I$146,0),MATCH(AM$7,'EUROSTAT EB TJ GWh'!$J$5:$CC$5,0))*$W49</f>
        <v>0</v>
      </c>
      <c r="AN49">
        <f>INDEX('EUROSTAT EB TJ GWh'!$J$6:$CC$146,MATCH($V49,'EUROSTAT EB TJ GWh'!$I$6:$I$146,0),MATCH(AN$7,'EUROSTAT EB TJ GWh'!$J$5:$CC$5,0))*$W49</f>
        <v>0</v>
      </c>
      <c r="AO49">
        <f>INDEX('EUROSTAT EB TJ GWh'!$J$6:$CC$146,MATCH($V49,'EUROSTAT EB TJ GWh'!$I$6:$I$146,0),MATCH(AO$7,'EUROSTAT EB TJ GWh'!$J$5:$CC$5,0))*$W49</f>
        <v>0</v>
      </c>
      <c r="AP49">
        <f>INDEX('EUROSTAT EB TJ GWh'!$J$6:$CC$146,MATCH($V49,'EUROSTAT EB TJ GWh'!$I$6:$I$146,0),MATCH(AP$7,'EUROSTAT EB TJ GWh'!$J$5:$CC$5,0))*$W49</f>
        <v>0</v>
      </c>
      <c r="AQ49" t="s">
        <v>619</v>
      </c>
      <c r="AR49">
        <f>INDEX('EUROSTAT EB TJ GWh'!$J$6:$CC$146,MATCH($V49,'EUROSTAT EB TJ GWh'!$I$6:$I$146,0),MATCH(AR$7,'EUROSTAT EB TJ GWh'!$J$5:$CC$5,0))*$W49</f>
        <v>0</v>
      </c>
      <c r="AS49">
        <f>INDEX('EUROSTAT EB TJ GWh'!$J$6:$CC$146,MATCH($V49,'EUROSTAT EB TJ GWh'!$I$6:$I$146,0),MATCH(AS$7,'EUROSTAT EB TJ GWh'!$J$5:$CC$5,0))*$W49</f>
        <v>0</v>
      </c>
      <c r="AT49">
        <f>INDEX('EUROSTAT EB TJ GWh'!$J$6:$CC$146,MATCH($V49,'EUROSTAT EB TJ GWh'!$I$6:$I$146,0),MATCH(AT$7,'EUROSTAT EB TJ GWh'!$J$5:$CC$5,0))*$W49</f>
        <v>0</v>
      </c>
      <c r="AU49">
        <f>INDEX('EUROSTAT EB TJ GWh'!$J$6:$CC$146,MATCH($V49,'EUROSTAT EB TJ GWh'!$I$6:$I$146,0),MATCH(AU$7,'EUROSTAT EB TJ GWh'!$J$5:$CC$5,0))*$W49</f>
        <v>0</v>
      </c>
      <c r="AV49">
        <f>INDEX('EUROSTAT EB TJ GWh'!$J$6:$CC$146,MATCH($V49,'EUROSTAT EB TJ GWh'!$I$6:$I$146,0),MATCH(AV$7,'EUROSTAT EB TJ GWh'!$J$5:$CC$5,0))*$W49</f>
        <v>0</v>
      </c>
      <c r="AW49">
        <f>INDEX('EUROSTAT EB TJ GWh'!$J$6:$CC$146,MATCH($V49,'EUROSTAT EB TJ GWh'!$I$6:$I$146,0),MATCH(AW$7,'EUROSTAT EB TJ GWh'!$J$5:$CC$5,0))*$W49</f>
        <v>0</v>
      </c>
      <c r="AX49">
        <f>INDEX('EUROSTAT EB TJ GWh'!$J$6:$CC$146,MATCH($V49,'EUROSTAT EB TJ GWh'!$I$6:$I$146,0),MATCH(AX$7,'EUROSTAT EB TJ GWh'!$J$5:$CC$5,0))*$W49</f>
        <v>0</v>
      </c>
      <c r="AY49">
        <f>INDEX('EUROSTAT EB TJ GWh'!$J$6:$CC$146,MATCH($V49,'EUROSTAT EB TJ GWh'!$I$6:$I$146,0),MATCH(AY$7,'EUROSTAT EB TJ GWh'!$J$5:$CC$5,0))*$W49</f>
        <v>0</v>
      </c>
      <c r="AZ49">
        <f>INDEX('EUROSTAT EB TJ GWh'!$J$6:$CC$146,MATCH($V49,'EUROSTAT EB TJ GWh'!$I$6:$I$146,0),MATCH(AZ$7,'EUROSTAT EB TJ GWh'!$J$5:$CC$5,0))*$W49</f>
        <v>0</v>
      </c>
      <c r="BA49">
        <f>INDEX('EUROSTAT EB TJ GWh'!$J$6:$CC$146,MATCH($V49,'EUROSTAT EB TJ GWh'!$I$6:$I$146,0),MATCH(BA$7,'EUROSTAT EB TJ GWh'!$J$5:$CC$5,0))*$W49</f>
        <v>0</v>
      </c>
      <c r="BB49">
        <f>INDEX('EUROSTAT EB TJ GWh'!$J$6:$CC$146,MATCH($V49,'EUROSTAT EB TJ GWh'!$I$6:$I$146,0),MATCH(BB$7,'EUROSTAT EB TJ GWh'!$J$5:$CC$5,0))*$W49</f>
        <v>0</v>
      </c>
      <c r="BC49">
        <f>INDEX('EUROSTAT EB TJ GWh'!$J$6:$CC$146,MATCH($V49,'EUROSTAT EB TJ GWh'!$I$6:$I$146,0),MATCH(BC$7,'EUROSTAT EB TJ GWh'!$J$5:$CC$5,0))*$W49</f>
        <v>0</v>
      </c>
      <c r="BD49">
        <f>INDEX('EUROSTAT EB TJ GWh'!$J$6:$CC$146,MATCH($V49,'EUROSTAT EB TJ GWh'!$I$6:$I$146,0),MATCH(BD$7,'EUROSTAT EB TJ GWh'!$J$5:$CC$5,0))*$W49</f>
        <v>0</v>
      </c>
      <c r="BE49">
        <f>INDEX('EUROSTAT EB TJ GWh'!$J$6:$CC$146,MATCH($V49,'EUROSTAT EB TJ GWh'!$I$6:$I$146,0),MATCH(BE$7,'EUROSTAT EB TJ GWh'!$J$5:$CC$5,0))*$W49</f>
        <v>0</v>
      </c>
      <c r="BF49">
        <f>INDEX('EUROSTAT EB TJ GWh'!$J$6:$CC$146,MATCH($V49,'EUROSTAT EB TJ GWh'!$I$6:$I$146,0),MATCH(BF$7,'EUROSTAT EB TJ GWh'!$J$5:$CC$5,0))*$W49</f>
        <v>0</v>
      </c>
      <c r="BG49">
        <f>INDEX('EUROSTAT EB TJ GWh'!$J$6:$CC$146,MATCH($V49,'EUROSTAT EB TJ GWh'!$I$6:$I$146,0),MATCH(BG$7,'EUROSTAT EB TJ GWh'!$J$5:$CC$5,0))*$W49</f>
        <v>0</v>
      </c>
      <c r="BH49">
        <f>INDEX('EUROSTAT EB TJ GWh'!$J$6:$CC$146,MATCH($V49,'EUROSTAT EB TJ GWh'!$I$6:$I$146,0),MATCH(BH$7,'EUROSTAT EB TJ GWh'!$J$5:$CC$5,0))*$W49</f>
        <v>0</v>
      </c>
      <c r="BI49">
        <f>INDEX('EUROSTAT EB TJ GWh'!$J$6:$CC$146,MATCH($V49,'EUROSTAT EB TJ GWh'!$I$6:$I$146,0),MATCH(BI$7,'EUROSTAT EB TJ GWh'!$J$5:$CC$5,0))*$W49</f>
        <v>0</v>
      </c>
      <c r="BJ49">
        <f>INDEX('EUROSTAT EB TJ GWh'!$J$6:$CC$146,MATCH($V49,'EUROSTAT EB TJ GWh'!$I$6:$I$146,0),MATCH(BJ$7,'EUROSTAT EB TJ GWh'!$J$5:$CC$5,0))*$W49</f>
        <v>0</v>
      </c>
      <c r="BK49">
        <f>INDEX('EUROSTAT EB TJ GWh'!$J$6:$CC$146,MATCH($V49,'EUROSTAT EB TJ GWh'!$I$6:$I$146,0),MATCH(BK$7,'EUROSTAT EB TJ GWh'!$J$5:$CC$5,0))*$W49</f>
        <v>0</v>
      </c>
      <c r="BL49">
        <f>INDEX('EUROSTAT EB TJ GWh'!$J$6:$CC$146,MATCH($V49,'EUROSTAT EB TJ GWh'!$I$6:$I$146,0),MATCH(BL$7,'EUROSTAT EB TJ GWh'!$J$5:$CC$5,0))*$W49</f>
        <v>0</v>
      </c>
      <c r="BM49">
        <f>INDEX('EUROSTAT EB TJ GWh'!$J$6:$CC$146,MATCH($V49,'EUROSTAT EB TJ GWh'!$I$6:$I$146,0),MATCH(BM$7,'EUROSTAT EB TJ GWh'!$J$5:$CC$5,0))*$W49</f>
        <v>0</v>
      </c>
      <c r="BN49">
        <f>INDEX('EUROSTAT EB TJ GWh'!$J$6:$CC$146,MATCH($V49,'EUROSTAT EB TJ GWh'!$I$6:$I$146,0),MATCH(BN$7,'EUROSTAT EB TJ GWh'!$J$5:$CC$5,0))*$W49</f>
        <v>0</v>
      </c>
      <c r="BO49">
        <f>INDEX('EUROSTAT EB TJ GWh'!$J$6:$CC$146,MATCH($V49,'EUROSTAT EB TJ GWh'!$I$6:$I$146,0),MATCH(BO$7,'EUROSTAT EB TJ GWh'!$J$5:$CC$5,0))*$W49</f>
        <v>0</v>
      </c>
      <c r="BP49">
        <f>INDEX('EUROSTAT EB TJ GWh'!$J$6:$CC$146,MATCH($V49,'EUROSTAT EB TJ GWh'!$I$6:$I$146,0),MATCH(BP$7,'EUROSTAT EB TJ GWh'!$J$5:$CC$5,0))*$W49</f>
        <v>0</v>
      </c>
      <c r="BQ49">
        <f>INDEX('EUROSTAT EB TJ GWh'!$J$6:$CC$146,MATCH($V49,'EUROSTAT EB TJ GWh'!$I$6:$I$146,0),MATCH(BQ$7,'EUROSTAT EB TJ GWh'!$J$5:$CC$5,0))*$W49</f>
        <v>0</v>
      </c>
      <c r="BR49">
        <f>INDEX('EUROSTAT EB TJ GWh'!$J$6:$CC$146,MATCH($V49,'EUROSTAT EB TJ GWh'!$I$6:$I$146,0),MATCH(BR$7,'EUROSTAT EB TJ GWh'!$J$5:$CC$5,0))*$W49</f>
        <v>0</v>
      </c>
      <c r="BS49">
        <f>INDEX('EUROSTAT EB TJ GWh'!$J$6:$CC$146,MATCH($V49,'EUROSTAT EB TJ GWh'!$I$6:$I$146,0),MATCH(BS$7,'EUROSTAT EB TJ GWh'!$J$5:$CC$5,0))*$W49+INDEX('EUROSTAT EB TJ GWh'!$J$6:$CC$146,MATCH($V49,'EUROSTAT EB TJ GWh'!$I$6:$I$146,0),MATCH(BS$6,'EUROSTAT EB TJ GWh'!$J$5:$CC$5,0))*$W49</f>
        <v>0</v>
      </c>
      <c r="BT49">
        <f>INDEX('EUROSTAT EB TJ GWh'!$J$6:$CC$146,MATCH($V49,'EUROSTAT EB TJ GWh'!$I$6:$I$146,0),MATCH(BT$7,'EUROSTAT EB TJ GWh'!$J$5:$CC$5,0))*$W49+INDEX('EUROSTAT EB TJ GWh'!$J$6:$CC$146,MATCH($V49,'EUROSTAT EB TJ GWh'!$I$6:$I$146,0),MATCH(BT$6,'EUROSTAT EB TJ GWh'!$J$5:$CC$5,0))*$W49</f>
        <v>0</v>
      </c>
      <c r="BU49">
        <f>INDEX('EUROSTAT EB TJ GWh'!$J$6:$CC$146,MATCH($V49,'EUROSTAT EB TJ GWh'!$I$6:$I$146,0),MATCH(BU$7,'EUROSTAT EB TJ GWh'!$J$5:$CC$5,0))*$W49</f>
        <v>0</v>
      </c>
      <c r="BV49">
        <v>0</v>
      </c>
      <c r="BW49">
        <f>INDEX('EUROSTAT EB TJ GWh'!$J$6:$CC$146,MATCH($V49,'EUROSTAT EB TJ GWh'!$I$6:$I$146,0),MATCH(BW$7,'EUROSTAT EB TJ GWh'!$J$5:$CC$5,0))*$W49</f>
        <v>0</v>
      </c>
      <c r="BX49">
        <v>0</v>
      </c>
      <c r="BY49">
        <v>0</v>
      </c>
      <c r="BZ49">
        <f>INDEX('EUROSTAT EB TJ GWh'!$J$6:$CC$146,MATCH($V49,'EUROSTAT EB TJ GWh'!$I$6:$I$146,0),MATCH(BZ$7,'EUROSTAT EB TJ GWh'!$J$5:$CC$5,0))*$W49</f>
        <v>0</v>
      </c>
      <c r="CA49">
        <f>INDEX('EUROSTAT EB TJ GWh'!$J$6:$CC$146,MATCH($V49,'EUROSTAT EB TJ GWh'!$I$6:$I$146,0),MATCH(CA$7,'EUROSTAT EB TJ GWh'!$J$5:$CC$5,0))*$W49</f>
        <v>0</v>
      </c>
      <c r="CB49">
        <f>INDEX('EUROSTAT EB TJ GWh'!$J$6:$CC$146,MATCH($V49,'EUROSTAT EB TJ GWh'!$I$6:$I$146,0),MATCH(CB$7,'EUROSTAT EB TJ GWh'!$J$5:$CC$5,0))*$W49</f>
        <v>0</v>
      </c>
      <c r="CC49">
        <f>INDEX('EUROSTAT EB TJ GWh'!$J$6:$CC$146,MATCH($V49,'EUROSTAT EB TJ GWh'!$I$6:$I$146,0),MATCH(CC$7,'EUROSTAT EB TJ GWh'!$J$5:$CC$5,0))*$W49</f>
        <v>0</v>
      </c>
      <c r="CD49">
        <f>INDEX('EUROSTAT EB TJ GWh'!$J$6:$CC$146,MATCH($V49,'EUROSTAT EB TJ GWh'!$I$6:$I$146,0),MATCH(CD$7,'EUROSTAT EB TJ GWh'!$J$5:$CC$5,0))*$W49</f>
        <v>0</v>
      </c>
      <c r="CE49">
        <f>INDEX('EUROSTAT EB TJ GWh'!$J$6:$CC$146,MATCH($V49,'EUROSTAT EB TJ GWh'!$I$6:$I$146,0),MATCH(CE$7,'EUROSTAT EB TJ GWh'!$J$5:$CC$5,0))*$W49</f>
        <v>0</v>
      </c>
      <c r="CF49">
        <f>INDEX('EUROSTAT EB TJ GWh'!$J$6:$CC$146,MATCH($V49,'EUROSTAT EB TJ GWh'!$I$6:$I$146,0),MATCH(CF$7,'EUROSTAT EB TJ GWh'!$J$5:$CC$5,0))*$W49</f>
        <v>0</v>
      </c>
      <c r="CG49">
        <v>0</v>
      </c>
      <c r="CH49">
        <f>INDEX('EUROSTAT EB TJ GWh'!$J$6:$CC$146,MATCH($V49,'EUROSTAT EB TJ GWh'!$I$6:$I$146,0),MATCH(CH$7,'EUROSTAT EB TJ GWh'!$J$5:$CC$5,0))*$W49</f>
        <v>0</v>
      </c>
      <c r="CI49">
        <f>INDEX('EUROSTAT EB TJ GWh'!$J$6:$CC$146,MATCH($V49,'EUROSTAT EB TJ GWh'!$I$6:$I$146,0),MATCH(CI$7,'EUROSTAT EB TJ GWh'!$J$5:$CC$5,0))*$W49</f>
        <v>0</v>
      </c>
      <c r="CJ49">
        <f>INDEX('EUROSTAT EB TJ GWh'!$J$6:$CC$146,MATCH($V49,'EUROSTAT EB TJ GWh'!$I$6:$I$146,0),MATCH(CJ$7,'EUROSTAT EB TJ GWh'!$J$5:$CC$5,0))*$W49</f>
        <v>0</v>
      </c>
      <c r="CK49">
        <f t="shared" si="0"/>
        <v>0</v>
      </c>
      <c r="CL49" s="316" t="s">
        <v>493</v>
      </c>
      <c r="CM49" s="364">
        <f t="shared" si="1"/>
        <v>0</v>
      </c>
      <c r="CN49" s="293">
        <f>INDEX('EUROSTAT EB TJ GWh'!$J$6:$CC$146,MATCH($V49,'EUROSTAT EB TJ GWh'!$I$6:$I$146,0),MATCH(CN$7,'EUROSTAT EB TJ GWh'!$J$5:$CC$5,0))*$W49</f>
        <v>0</v>
      </c>
      <c r="CO49" s="293">
        <f t="shared" si="2"/>
        <v>0</v>
      </c>
    </row>
    <row r="50" spans="1:93" x14ac:dyDescent="0.2">
      <c r="A50" t="s">
        <v>434</v>
      </c>
      <c r="B50" s="321"/>
      <c r="C50" s="321" t="s">
        <v>493</v>
      </c>
      <c r="D50" s="338"/>
      <c r="E50" s="345"/>
      <c r="F50" s="338"/>
      <c r="G50" s="345"/>
      <c r="H50" s="338"/>
      <c r="I50" s="345"/>
      <c r="J50" s="338"/>
      <c r="K50" s="345"/>
      <c r="L50" s="338"/>
      <c r="M50" s="345"/>
      <c r="N50" s="338"/>
      <c r="O50" s="345"/>
      <c r="P50" s="338"/>
      <c r="Q50" s="345"/>
      <c r="R50" s="342"/>
      <c r="S50" s="345"/>
      <c r="T50" s="338"/>
      <c r="U50" s="345"/>
      <c r="V50" s="342" t="s">
        <v>564</v>
      </c>
      <c r="W50" s="340">
        <v>-1</v>
      </c>
      <c r="X50" s="316" t="s">
        <v>493</v>
      </c>
      <c r="Y50" t="s">
        <v>619</v>
      </c>
      <c r="Z50" t="s">
        <v>619</v>
      </c>
      <c r="AA50">
        <f>INDEX('EUROSTAT EB TJ GWh'!$J$6:$CC$146,MATCH($V50,'EUROSTAT EB TJ GWh'!$I$6:$I$146,0),MATCH(AA$7,'EUROSTAT EB TJ GWh'!$J$5:$CC$5,0))*$W50</f>
        <v>0</v>
      </c>
      <c r="AB50">
        <f>INDEX('EUROSTAT EB TJ GWh'!$J$6:$CC$146,MATCH($V50,'EUROSTAT EB TJ GWh'!$I$6:$I$146,0),MATCH(AB$7,'EUROSTAT EB TJ GWh'!$J$5:$CC$5,0))*$W50</f>
        <v>0</v>
      </c>
      <c r="AC50">
        <f>INDEX('EUROSTAT EB TJ GWh'!$J$6:$CC$146,MATCH($V50,'EUROSTAT EB TJ GWh'!$I$6:$I$146,0),MATCH(AC$7,'EUROSTAT EB TJ GWh'!$J$5:$CC$5,0))*$W50</f>
        <v>0</v>
      </c>
      <c r="AD50">
        <f>INDEX('EUROSTAT EB TJ GWh'!$J$6:$CC$146,MATCH($V50,'EUROSTAT EB TJ GWh'!$I$6:$I$146,0),MATCH(AD$7,'EUROSTAT EB TJ GWh'!$J$5:$CC$5,0))*$W50</f>
        <v>0</v>
      </c>
      <c r="AE50">
        <f>INDEX('EUROSTAT EB TJ GWh'!$J$6:$CC$146,MATCH($V50,'EUROSTAT EB TJ GWh'!$I$6:$I$146,0),MATCH(AE$7,'EUROSTAT EB TJ GWh'!$J$5:$CC$5,0))*$W50</f>
        <v>0</v>
      </c>
      <c r="AF50">
        <f>INDEX('EUROSTAT EB TJ GWh'!$J$6:$CC$146,MATCH($V50,'EUROSTAT EB TJ GWh'!$I$6:$I$146,0),MATCH(AF$7,'EUROSTAT EB TJ GWh'!$J$5:$CC$5,0))*$W50</f>
        <v>0</v>
      </c>
      <c r="AG50">
        <f>INDEX('EUROSTAT EB TJ GWh'!$J$6:$CC$146,MATCH($V50,'EUROSTAT EB TJ GWh'!$I$6:$I$146,0),MATCH(AG$7,'EUROSTAT EB TJ GWh'!$J$5:$CC$5,0))*$W50</f>
        <v>0</v>
      </c>
      <c r="AH50">
        <f>INDEX('EUROSTAT EB TJ GWh'!$J$6:$CC$146,MATCH($V50,'EUROSTAT EB TJ GWh'!$I$6:$I$146,0),MATCH(AH$7,'EUROSTAT EB TJ GWh'!$J$5:$CC$5,0))*$W50</f>
        <v>0</v>
      </c>
      <c r="AI50">
        <f>INDEX('EUROSTAT EB TJ GWh'!$J$6:$CC$146,MATCH($V50,'EUROSTAT EB TJ GWh'!$I$6:$I$146,0),MATCH(AI$7,'EUROSTAT EB TJ GWh'!$J$5:$CC$5,0))*$W50</f>
        <v>0</v>
      </c>
      <c r="AJ50">
        <f>INDEX('EUROSTAT EB TJ GWh'!$J$6:$CC$146,MATCH($V50,'EUROSTAT EB TJ GWh'!$I$6:$I$146,0),MATCH(AJ$7,'EUROSTAT EB TJ GWh'!$J$5:$CC$5,0))*$W50</f>
        <v>0</v>
      </c>
      <c r="AK50">
        <f>INDEX('EUROSTAT EB TJ GWh'!$J$6:$CC$146,MATCH($V50,'EUROSTAT EB TJ GWh'!$I$6:$I$146,0),MATCH(AK$7,'EUROSTAT EB TJ GWh'!$J$5:$CC$5,0))*$W50</f>
        <v>0</v>
      </c>
      <c r="AL50">
        <f>INDEX('EUROSTAT EB TJ GWh'!$J$6:$CC$146,MATCH($V50,'EUROSTAT EB TJ GWh'!$I$6:$I$146,0),MATCH(AL$7,'EUROSTAT EB TJ GWh'!$J$5:$CC$5,0))*$W50</f>
        <v>0</v>
      </c>
      <c r="AM50">
        <f>INDEX('EUROSTAT EB TJ GWh'!$J$6:$CC$146,MATCH($V50,'EUROSTAT EB TJ GWh'!$I$6:$I$146,0),MATCH(AM$7,'EUROSTAT EB TJ GWh'!$J$5:$CC$5,0))*$W50</f>
        <v>0</v>
      </c>
      <c r="AN50">
        <f>INDEX('EUROSTAT EB TJ GWh'!$J$6:$CC$146,MATCH($V50,'EUROSTAT EB TJ GWh'!$I$6:$I$146,0),MATCH(AN$7,'EUROSTAT EB TJ GWh'!$J$5:$CC$5,0))*$W50</f>
        <v>0</v>
      </c>
      <c r="AO50">
        <f>INDEX('EUROSTAT EB TJ GWh'!$J$6:$CC$146,MATCH($V50,'EUROSTAT EB TJ GWh'!$I$6:$I$146,0),MATCH(AO$7,'EUROSTAT EB TJ GWh'!$J$5:$CC$5,0))*$W50</f>
        <v>0</v>
      </c>
      <c r="AP50">
        <f>INDEX('EUROSTAT EB TJ GWh'!$J$6:$CC$146,MATCH($V50,'EUROSTAT EB TJ GWh'!$I$6:$I$146,0),MATCH(AP$7,'EUROSTAT EB TJ GWh'!$J$5:$CC$5,0))*$W50</f>
        <v>-40001.692031999999</v>
      </c>
      <c r="AQ50" t="s">
        <v>619</v>
      </c>
      <c r="AR50">
        <f>INDEX('EUROSTAT EB TJ GWh'!$J$6:$CC$146,MATCH($V50,'EUROSTAT EB TJ GWh'!$I$6:$I$146,0),MATCH(AR$7,'EUROSTAT EB TJ GWh'!$J$5:$CC$5,0))*$W50</f>
        <v>0</v>
      </c>
      <c r="AS50">
        <f>INDEX('EUROSTAT EB TJ GWh'!$J$6:$CC$146,MATCH($V50,'EUROSTAT EB TJ GWh'!$I$6:$I$146,0),MATCH(AS$7,'EUROSTAT EB TJ GWh'!$J$5:$CC$5,0))*$W50</f>
        <v>0</v>
      </c>
      <c r="AT50">
        <f>INDEX('EUROSTAT EB TJ GWh'!$J$6:$CC$146,MATCH($V50,'EUROSTAT EB TJ GWh'!$I$6:$I$146,0),MATCH(AT$7,'EUROSTAT EB TJ GWh'!$J$5:$CC$5,0))*$W50</f>
        <v>0</v>
      </c>
      <c r="AU50">
        <f>INDEX('EUROSTAT EB TJ GWh'!$J$6:$CC$146,MATCH($V50,'EUROSTAT EB TJ GWh'!$I$6:$I$146,0),MATCH(AU$7,'EUROSTAT EB TJ GWh'!$J$5:$CC$5,0))*$W50</f>
        <v>0</v>
      </c>
      <c r="AV50">
        <f>INDEX('EUROSTAT EB TJ GWh'!$J$6:$CC$146,MATCH($V50,'EUROSTAT EB TJ GWh'!$I$6:$I$146,0),MATCH(AV$7,'EUROSTAT EB TJ GWh'!$J$5:$CC$5,0))*$W50</f>
        <v>0</v>
      </c>
      <c r="AW50">
        <f>INDEX('EUROSTAT EB TJ GWh'!$J$6:$CC$146,MATCH($V50,'EUROSTAT EB TJ GWh'!$I$6:$I$146,0),MATCH(AW$7,'EUROSTAT EB TJ GWh'!$J$5:$CC$5,0))*$W50</f>
        <v>-88137.415368000016</v>
      </c>
      <c r="AX50">
        <f>INDEX('EUROSTAT EB TJ GWh'!$J$6:$CC$146,MATCH($V50,'EUROSTAT EB TJ GWh'!$I$6:$I$146,0),MATCH(AX$7,'EUROSTAT EB TJ GWh'!$J$5:$CC$5,0))*$W50</f>
        <v>0</v>
      </c>
      <c r="AY50">
        <f>INDEX('EUROSTAT EB TJ GWh'!$J$6:$CC$146,MATCH($V50,'EUROSTAT EB TJ GWh'!$I$6:$I$146,0),MATCH(AY$7,'EUROSTAT EB TJ GWh'!$J$5:$CC$5,0))*$W50</f>
        <v>-1641.0162600000001</v>
      </c>
      <c r="AZ50">
        <f>INDEX('EUROSTAT EB TJ GWh'!$J$6:$CC$146,MATCH($V50,'EUROSTAT EB TJ GWh'!$I$6:$I$146,0),MATCH(AZ$7,'EUROSTAT EB TJ GWh'!$J$5:$CC$5,0))*$W50</f>
        <v>0</v>
      </c>
      <c r="BA50">
        <f>INDEX('EUROSTAT EB TJ GWh'!$J$6:$CC$146,MATCH($V50,'EUROSTAT EB TJ GWh'!$I$6:$I$146,0),MATCH(BA$7,'EUROSTAT EB TJ GWh'!$J$5:$CC$5,0))*$W50</f>
        <v>0</v>
      </c>
      <c r="BB50">
        <f>INDEX('EUROSTAT EB TJ GWh'!$J$6:$CC$146,MATCH($V50,'EUROSTAT EB TJ GWh'!$I$6:$I$146,0),MATCH(BB$7,'EUROSTAT EB TJ GWh'!$J$5:$CC$5,0))*$W50</f>
        <v>0</v>
      </c>
      <c r="BC50">
        <f>INDEX('EUROSTAT EB TJ GWh'!$J$6:$CC$146,MATCH($V50,'EUROSTAT EB TJ GWh'!$I$6:$I$146,0),MATCH(BC$7,'EUROSTAT EB TJ GWh'!$J$5:$CC$5,0))*$W50</f>
        <v>0</v>
      </c>
      <c r="BD50">
        <f>INDEX('EUROSTAT EB TJ GWh'!$J$6:$CC$146,MATCH($V50,'EUROSTAT EB TJ GWh'!$I$6:$I$146,0),MATCH(BD$7,'EUROSTAT EB TJ GWh'!$J$5:$CC$5,0))*$W50</f>
        <v>0</v>
      </c>
      <c r="BE50">
        <f>INDEX('EUROSTAT EB TJ GWh'!$J$6:$CC$146,MATCH($V50,'EUROSTAT EB TJ GWh'!$I$6:$I$146,0),MATCH(BE$7,'EUROSTAT EB TJ GWh'!$J$5:$CC$5,0))*$W50</f>
        <v>-21.185208000000003</v>
      </c>
      <c r="BF50">
        <f>INDEX('EUROSTAT EB TJ GWh'!$J$6:$CC$146,MATCH($V50,'EUROSTAT EB TJ GWh'!$I$6:$I$146,0),MATCH(BF$7,'EUROSTAT EB TJ GWh'!$J$5:$CC$5,0))*$W50</f>
        <v>0</v>
      </c>
      <c r="BG50">
        <f>INDEX('EUROSTAT EB TJ GWh'!$J$6:$CC$146,MATCH($V50,'EUROSTAT EB TJ GWh'!$I$6:$I$146,0),MATCH(BG$7,'EUROSTAT EB TJ GWh'!$J$5:$CC$5,0))*$W50</f>
        <v>0</v>
      </c>
      <c r="BH50">
        <f>INDEX('EUROSTAT EB TJ GWh'!$J$6:$CC$146,MATCH($V50,'EUROSTAT EB TJ GWh'!$I$6:$I$146,0),MATCH(BH$7,'EUROSTAT EB TJ GWh'!$J$5:$CC$5,0))*$W50</f>
        <v>0</v>
      </c>
      <c r="BI50">
        <f>INDEX('EUROSTAT EB TJ GWh'!$J$6:$CC$146,MATCH($V50,'EUROSTAT EB TJ GWh'!$I$6:$I$146,0),MATCH(BI$7,'EUROSTAT EB TJ GWh'!$J$5:$CC$5,0))*$W50</f>
        <v>0</v>
      </c>
      <c r="BJ50">
        <f>INDEX('EUROSTAT EB TJ GWh'!$J$6:$CC$146,MATCH($V50,'EUROSTAT EB TJ GWh'!$I$6:$I$146,0),MATCH(BJ$7,'EUROSTAT EB TJ GWh'!$J$5:$CC$5,0))*$W50</f>
        <v>-10.843812000000002</v>
      </c>
      <c r="BK50">
        <f>INDEX('EUROSTAT EB TJ GWh'!$J$6:$CC$146,MATCH($V50,'EUROSTAT EB TJ GWh'!$I$6:$I$146,0),MATCH(BK$7,'EUROSTAT EB TJ GWh'!$J$5:$CC$5,0))*$W50</f>
        <v>0</v>
      </c>
      <c r="BL50">
        <f>INDEX('EUROSTAT EB TJ GWh'!$J$6:$CC$146,MATCH($V50,'EUROSTAT EB TJ GWh'!$I$6:$I$146,0),MATCH(BL$7,'EUROSTAT EB TJ GWh'!$J$5:$CC$5,0))*$W50</f>
        <v>-10338.716448000001</v>
      </c>
      <c r="BM50">
        <f>INDEX('EUROSTAT EB TJ GWh'!$J$6:$CC$146,MATCH($V50,'EUROSTAT EB TJ GWh'!$I$6:$I$146,0),MATCH(BM$7,'EUROSTAT EB TJ GWh'!$J$5:$CC$5,0))*$W50</f>
        <v>0</v>
      </c>
      <c r="BN50">
        <f>INDEX('EUROSTAT EB TJ GWh'!$J$6:$CC$146,MATCH($V50,'EUROSTAT EB TJ GWh'!$I$6:$I$146,0),MATCH(BN$7,'EUROSTAT EB TJ GWh'!$J$5:$CC$5,0))*$W50</f>
        <v>0</v>
      </c>
      <c r="BO50">
        <f>INDEX('EUROSTAT EB TJ GWh'!$J$6:$CC$146,MATCH($V50,'EUROSTAT EB TJ GWh'!$I$6:$I$146,0),MATCH(BO$7,'EUROSTAT EB TJ GWh'!$J$5:$CC$5,0))*$W50</f>
        <v>0</v>
      </c>
      <c r="BP50">
        <f>INDEX('EUROSTAT EB TJ GWh'!$J$6:$CC$146,MATCH($V50,'EUROSTAT EB TJ GWh'!$I$6:$I$146,0),MATCH(BP$7,'EUROSTAT EB TJ GWh'!$J$5:$CC$5,0))*$W50</f>
        <v>0</v>
      </c>
      <c r="BQ50">
        <f>INDEX('EUROSTAT EB TJ GWh'!$J$6:$CC$146,MATCH($V50,'EUROSTAT EB TJ GWh'!$I$6:$I$146,0),MATCH(BQ$7,'EUROSTAT EB TJ GWh'!$J$5:$CC$5,0))*$W50</f>
        <v>0</v>
      </c>
      <c r="BR50">
        <f>INDEX('EUROSTAT EB TJ GWh'!$J$6:$CC$146,MATCH($V50,'EUROSTAT EB TJ GWh'!$I$6:$I$146,0),MATCH(BR$7,'EUROSTAT EB TJ GWh'!$J$5:$CC$5,0))*$W50</f>
        <v>0</v>
      </c>
      <c r="BS50">
        <f>INDEX('EUROSTAT EB TJ GWh'!$J$6:$CC$146,MATCH($V50,'EUROSTAT EB TJ GWh'!$I$6:$I$146,0),MATCH(BS$7,'EUROSTAT EB TJ GWh'!$J$5:$CC$5,0))*$W50+INDEX('EUROSTAT EB TJ GWh'!$J$6:$CC$146,MATCH($V50,'EUROSTAT EB TJ GWh'!$I$6:$I$146,0),MATCH(BS$6,'EUROSTAT EB TJ GWh'!$J$5:$CC$5,0))*$W50</f>
        <v>0</v>
      </c>
      <c r="BT50">
        <f>INDEX('EUROSTAT EB TJ GWh'!$J$6:$CC$146,MATCH($V50,'EUROSTAT EB TJ GWh'!$I$6:$I$146,0),MATCH(BT$7,'EUROSTAT EB TJ GWh'!$J$5:$CC$5,0))*$W50+INDEX('EUROSTAT EB TJ GWh'!$J$6:$CC$146,MATCH($V50,'EUROSTAT EB TJ GWh'!$I$6:$I$146,0),MATCH(BT$6,'EUROSTAT EB TJ GWh'!$J$5:$CC$5,0))*$W50</f>
        <v>0</v>
      </c>
      <c r="BU50">
        <f>INDEX('EUROSTAT EB TJ GWh'!$J$6:$CC$146,MATCH($V50,'EUROSTAT EB TJ GWh'!$I$6:$I$146,0),MATCH(BU$7,'EUROSTAT EB TJ GWh'!$J$5:$CC$5,0))*$W50</f>
        <v>0</v>
      </c>
      <c r="BV50">
        <v>0</v>
      </c>
      <c r="BW50">
        <f>INDEX('EUROSTAT EB TJ GWh'!$J$6:$CC$146,MATCH($V50,'EUROSTAT EB TJ GWh'!$I$6:$I$146,0),MATCH(BW$7,'EUROSTAT EB TJ GWh'!$J$5:$CC$5,0))*$W50</f>
        <v>0</v>
      </c>
      <c r="BX50">
        <v>0</v>
      </c>
      <c r="BY50">
        <v>0</v>
      </c>
      <c r="BZ50">
        <f>INDEX('EUROSTAT EB TJ GWh'!$J$6:$CC$146,MATCH($V50,'EUROSTAT EB TJ GWh'!$I$6:$I$146,0),MATCH(BZ$7,'EUROSTAT EB TJ GWh'!$J$5:$CC$5,0))*$W50</f>
        <v>0</v>
      </c>
      <c r="CA50">
        <f>INDEX('EUROSTAT EB TJ GWh'!$J$6:$CC$146,MATCH($V50,'EUROSTAT EB TJ GWh'!$I$6:$I$146,0),MATCH(CA$7,'EUROSTAT EB TJ GWh'!$J$5:$CC$5,0))*$W50</f>
        <v>0</v>
      </c>
      <c r="CB50">
        <f>INDEX('EUROSTAT EB TJ GWh'!$J$6:$CC$146,MATCH($V50,'EUROSTAT EB TJ GWh'!$I$6:$I$146,0),MATCH(CB$7,'EUROSTAT EB TJ GWh'!$J$5:$CC$5,0))*$W50</f>
        <v>0</v>
      </c>
      <c r="CC50">
        <f>INDEX('EUROSTAT EB TJ GWh'!$J$6:$CC$146,MATCH($V50,'EUROSTAT EB TJ GWh'!$I$6:$I$146,0),MATCH(CC$7,'EUROSTAT EB TJ GWh'!$J$5:$CC$5,0))*$W50</f>
        <v>0</v>
      </c>
      <c r="CD50">
        <f>INDEX('EUROSTAT EB TJ GWh'!$J$6:$CC$146,MATCH($V50,'EUROSTAT EB TJ GWh'!$I$6:$I$146,0),MATCH(CD$7,'EUROSTAT EB TJ GWh'!$J$5:$CC$5,0))*$W50</f>
        <v>0</v>
      </c>
      <c r="CE50">
        <f>INDEX('EUROSTAT EB TJ GWh'!$J$6:$CC$146,MATCH($V50,'EUROSTAT EB TJ GWh'!$I$6:$I$146,0),MATCH(CE$7,'EUROSTAT EB TJ GWh'!$J$5:$CC$5,0))*$W50</f>
        <v>0</v>
      </c>
      <c r="CF50">
        <f>INDEX('EUROSTAT EB TJ GWh'!$J$6:$CC$146,MATCH($V50,'EUROSTAT EB TJ GWh'!$I$6:$I$146,0),MATCH(CF$7,'EUROSTAT EB TJ GWh'!$J$5:$CC$5,0))*$W50</f>
        <v>0</v>
      </c>
      <c r="CG50">
        <v>0</v>
      </c>
      <c r="CH50">
        <f>INDEX('EUROSTAT EB TJ GWh'!$J$6:$CC$146,MATCH($V50,'EUROSTAT EB TJ GWh'!$I$6:$I$146,0),MATCH(CH$7,'EUROSTAT EB TJ GWh'!$J$5:$CC$5,0))*$W50</f>
        <v>-10040.867496000001</v>
      </c>
      <c r="CI50">
        <f>INDEX('EUROSTAT EB TJ GWh'!$J$6:$CC$146,MATCH($V50,'EUROSTAT EB TJ GWh'!$I$6:$I$146,0),MATCH(CI$7,'EUROSTAT EB TJ GWh'!$J$5:$CC$5,0))*$W50</f>
        <v>-10312.130268000001</v>
      </c>
      <c r="CJ50">
        <f>INDEX('EUROSTAT EB TJ GWh'!$J$6:$CC$146,MATCH($V50,'EUROSTAT EB TJ GWh'!$I$6:$I$146,0),MATCH(CJ$7,'EUROSTAT EB TJ GWh'!$J$5:$CC$5,0))*$W50</f>
        <v>-160503.90876000002</v>
      </c>
      <c r="CK50">
        <f t="shared" si="0"/>
        <v>0</v>
      </c>
      <c r="CL50" s="316" t="s">
        <v>493</v>
      </c>
      <c r="CM50" s="364">
        <f t="shared" si="1"/>
        <v>4.1868000000249594E-2</v>
      </c>
      <c r="CN50" s="293">
        <f>INDEX('EUROSTAT EB TJ GWh'!$J$6:$CC$146,MATCH($V50,'EUROSTAT EB TJ GWh'!$I$6:$I$146,0),MATCH(CN$7,'EUROSTAT EB TJ GWh'!$J$5:$CC$5,0))*$W50</f>
        <v>0</v>
      </c>
      <c r="CO50" s="293">
        <f t="shared" si="2"/>
        <v>4.1868000000249594E-2</v>
      </c>
    </row>
    <row r="51" spans="1:93" x14ac:dyDescent="0.2">
      <c r="A51" t="s">
        <v>224</v>
      </c>
      <c r="B51" s="321"/>
      <c r="C51" s="321" t="s">
        <v>493</v>
      </c>
      <c r="D51" s="338"/>
      <c r="E51" s="345"/>
      <c r="F51" s="338"/>
      <c r="G51" s="345"/>
      <c r="H51" s="338"/>
      <c r="I51" s="345"/>
      <c r="J51" s="338"/>
      <c r="K51" s="345"/>
      <c r="L51" s="338"/>
      <c r="M51" s="345"/>
      <c r="N51" s="338"/>
      <c r="O51" s="345"/>
      <c r="P51" s="338"/>
      <c r="Q51" s="345"/>
      <c r="R51" s="338"/>
      <c r="S51" s="345"/>
      <c r="T51" s="338"/>
      <c r="U51" s="345"/>
      <c r="V51" s="342" t="s">
        <v>566</v>
      </c>
      <c r="W51" s="340">
        <v>-1</v>
      </c>
      <c r="X51" s="316" t="s">
        <v>493</v>
      </c>
      <c r="Y51" t="s">
        <v>619</v>
      </c>
      <c r="Z51" t="s">
        <v>619</v>
      </c>
      <c r="AA51">
        <f>INDEX('EUROSTAT EB TJ GWh'!$J$6:$CC$146,MATCH($V51,'EUROSTAT EB TJ GWh'!$I$6:$I$146,0),MATCH(AA$7,'EUROSTAT EB TJ GWh'!$J$5:$CC$5,0))*$W51</f>
        <v>0</v>
      </c>
      <c r="AB51">
        <f>INDEX('EUROSTAT EB TJ GWh'!$J$6:$CC$146,MATCH($V51,'EUROSTAT EB TJ GWh'!$I$6:$I$146,0),MATCH(AB$7,'EUROSTAT EB TJ GWh'!$J$5:$CC$5,0))*$W51</f>
        <v>0</v>
      </c>
      <c r="AC51">
        <f>INDEX('EUROSTAT EB TJ GWh'!$J$6:$CC$146,MATCH($V51,'EUROSTAT EB TJ GWh'!$I$6:$I$146,0),MATCH(AC$7,'EUROSTAT EB TJ GWh'!$J$5:$CC$5,0))*$W51</f>
        <v>0</v>
      </c>
      <c r="AD51">
        <f>INDEX('EUROSTAT EB TJ GWh'!$J$6:$CC$146,MATCH($V51,'EUROSTAT EB TJ GWh'!$I$6:$I$146,0),MATCH(AD$7,'EUROSTAT EB TJ GWh'!$J$5:$CC$5,0))*$W51</f>
        <v>0</v>
      </c>
      <c r="AE51">
        <f>INDEX('EUROSTAT EB TJ GWh'!$J$6:$CC$146,MATCH($V51,'EUROSTAT EB TJ GWh'!$I$6:$I$146,0),MATCH(AE$7,'EUROSTAT EB TJ GWh'!$J$5:$CC$5,0))*$W51</f>
        <v>0</v>
      </c>
      <c r="AF51">
        <f>INDEX('EUROSTAT EB TJ GWh'!$J$6:$CC$146,MATCH($V51,'EUROSTAT EB TJ GWh'!$I$6:$I$146,0),MATCH(AF$7,'EUROSTAT EB TJ GWh'!$J$5:$CC$5,0))*$W51</f>
        <v>0</v>
      </c>
      <c r="AG51">
        <f>INDEX('EUROSTAT EB TJ GWh'!$J$6:$CC$146,MATCH($V51,'EUROSTAT EB TJ GWh'!$I$6:$I$146,0),MATCH(AG$7,'EUROSTAT EB TJ GWh'!$J$5:$CC$5,0))*$W51</f>
        <v>0</v>
      </c>
      <c r="AH51">
        <f>INDEX('EUROSTAT EB TJ GWh'!$J$6:$CC$146,MATCH($V51,'EUROSTAT EB TJ GWh'!$I$6:$I$146,0),MATCH(AH$7,'EUROSTAT EB TJ GWh'!$J$5:$CC$5,0))*$W51</f>
        <v>0</v>
      </c>
      <c r="AI51">
        <f>INDEX('EUROSTAT EB TJ GWh'!$J$6:$CC$146,MATCH($V51,'EUROSTAT EB TJ GWh'!$I$6:$I$146,0),MATCH(AI$7,'EUROSTAT EB TJ GWh'!$J$5:$CC$5,0))*$W51</f>
        <v>0</v>
      </c>
      <c r="AJ51">
        <f>INDEX('EUROSTAT EB TJ GWh'!$J$6:$CC$146,MATCH($V51,'EUROSTAT EB TJ GWh'!$I$6:$I$146,0),MATCH(AJ$7,'EUROSTAT EB TJ GWh'!$J$5:$CC$5,0))*$W51</f>
        <v>0</v>
      </c>
      <c r="AK51">
        <f>INDEX('EUROSTAT EB TJ GWh'!$J$6:$CC$146,MATCH($V51,'EUROSTAT EB TJ GWh'!$I$6:$I$146,0),MATCH(AK$7,'EUROSTAT EB TJ GWh'!$J$5:$CC$5,0))*$W51</f>
        <v>0</v>
      </c>
      <c r="AL51">
        <f>INDEX('EUROSTAT EB TJ GWh'!$J$6:$CC$146,MATCH($V51,'EUROSTAT EB TJ GWh'!$I$6:$I$146,0),MATCH(AL$7,'EUROSTAT EB TJ GWh'!$J$5:$CC$5,0))*$W51</f>
        <v>0</v>
      </c>
      <c r="AM51">
        <f>INDEX('EUROSTAT EB TJ GWh'!$J$6:$CC$146,MATCH($V51,'EUROSTAT EB TJ GWh'!$I$6:$I$146,0),MATCH(AM$7,'EUROSTAT EB TJ GWh'!$J$5:$CC$5,0))*$W51</f>
        <v>0</v>
      </c>
      <c r="AN51">
        <f>INDEX('EUROSTAT EB TJ GWh'!$J$6:$CC$146,MATCH($V51,'EUROSTAT EB TJ GWh'!$I$6:$I$146,0),MATCH(AN$7,'EUROSTAT EB TJ GWh'!$J$5:$CC$5,0))*$W51</f>
        <v>0</v>
      </c>
      <c r="AO51">
        <f>INDEX('EUROSTAT EB TJ GWh'!$J$6:$CC$146,MATCH($V51,'EUROSTAT EB TJ GWh'!$I$6:$I$146,0),MATCH(AO$7,'EUROSTAT EB TJ GWh'!$J$5:$CC$5,0))*$W51</f>
        <v>0</v>
      </c>
      <c r="AP51">
        <f>INDEX('EUROSTAT EB TJ GWh'!$J$6:$CC$146,MATCH($V51,'EUROSTAT EB TJ GWh'!$I$6:$I$146,0),MATCH(AP$7,'EUROSTAT EB TJ GWh'!$J$5:$CC$5,0))*$W51</f>
        <v>0</v>
      </c>
      <c r="AQ51" t="s">
        <v>619</v>
      </c>
      <c r="AR51">
        <f>INDEX('EUROSTAT EB TJ GWh'!$J$6:$CC$146,MATCH($V51,'EUROSTAT EB TJ GWh'!$I$6:$I$146,0),MATCH(AR$7,'EUROSTAT EB TJ GWh'!$J$5:$CC$5,0))*$W51</f>
        <v>0</v>
      </c>
      <c r="AS51">
        <f>INDEX('EUROSTAT EB TJ GWh'!$J$6:$CC$146,MATCH($V51,'EUROSTAT EB TJ GWh'!$I$6:$I$146,0),MATCH(AS$7,'EUROSTAT EB TJ GWh'!$J$5:$CC$5,0))*$W51</f>
        <v>0</v>
      </c>
      <c r="AT51">
        <f>INDEX('EUROSTAT EB TJ GWh'!$J$6:$CC$146,MATCH($V51,'EUROSTAT EB TJ GWh'!$I$6:$I$146,0),MATCH(AT$7,'EUROSTAT EB TJ GWh'!$J$5:$CC$5,0))*$W51</f>
        <v>0</v>
      </c>
      <c r="AU51">
        <f>INDEX('EUROSTAT EB TJ GWh'!$J$6:$CC$146,MATCH($V51,'EUROSTAT EB TJ GWh'!$I$6:$I$146,0),MATCH(AU$7,'EUROSTAT EB TJ GWh'!$J$5:$CC$5,0))*$W51</f>
        <v>0</v>
      </c>
      <c r="AV51">
        <f>INDEX('EUROSTAT EB TJ GWh'!$J$6:$CC$146,MATCH($V51,'EUROSTAT EB TJ GWh'!$I$6:$I$146,0),MATCH(AV$7,'EUROSTAT EB TJ GWh'!$J$5:$CC$5,0))*$W51</f>
        <v>0</v>
      </c>
      <c r="AW51">
        <f>INDEX('EUROSTAT EB TJ GWh'!$J$6:$CC$146,MATCH($V51,'EUROSTAT EB TJ GWh'!$I$6:$I$146,0),MATCH(AW$7,'EUROSTAT EB TJ GWh'!$J$5:$CC$5,0))*$W51</f>
        <v>0</v>
      </c>
      <c r="AX51">
        <f>INDEX('EUROSTAT EB TJ GWh'!$J$6:$CC$146,MATCH($V51,'EUROSTAT EB TJ GWh'!$I$6:$I$146,0),MATCH(AX$7,'EUROSTAT EB TJ GWh'!$J$5:$CC$5,0))*$W51</f>
        <v>0</v>
      </c>
      <c r="AY51">
        <f>INDEX('EUROSTAT EB TJ GWh'!$J$6:$CC$146,MATCH($V51,'EUROSTAT EB TJ GWh'!$I$6:$I$146,0),MATCH(AY$7,'EUROSTAT EB TJ GWh'!$J$5:$CC$5,0))*$W51</f>
        <v>0</v>
      </c>
      <c r="AZ51">
        <f>INDEX('EUROSTAT EB TJ GWh'!$J$6:$CC$146,MATCH($V51,'EUROSTAT EB TJ GWh'!$I$6:$I$146,0),MATCH(AZ$7,'EUROSTAT EB TJ GWh'!$J$5:$CC$5,0))*$W51</f>
        <v>0</v>
      </c>
      <c r="BA51">
        <f>INDEX('EUROSTAT EB TJ GWh'!$J$6:$CC$146,MATCH($V51,'EUROSTAT EB TJ GWh'!$I$6:$I$146,0),MATCH(BA$7,'EUROSTAT EB TJ GWh'!$J$5:$CC$5,0))*$W51</f>
        <v>0</v>
      </c>
      <c r="BB51">
        <f>INDEX('EUROSTAT EB TJ GWh'!$J$6:$CC$146,MATCH($V51,'EUROSTAT EB TJ GWh'!$I$6:$I$146,0),MATCH(BB$7,'EUROSTAT EB TJ GWh'!$J$5:$CC$5,0))*$W51</f>
        <v>0</v>
      </c>
      <c r="BC51">
        <f>INDEX('EUROSTAT EB TJ GWh'!$J$6:$CC$146,MATCH($V51,'EUROSTAT EB TJ GWh'!$I$6:$I$146,0),MATCH(BC$7,'EUROSTAT EB TJ GWh'!$J$5:$CC$5,0))*$W51</f>
        <v>0</v>
      </c>
      <c r="BD51">
        <f>INDEX('EUROSTAT EB TJ GWh'!$J$6:$CC$146,MATCH($V51,'EUROSTAT EB TJ GWh'!$I$6:$I$146,0),MATCH(BD$7,'EUROSTAT EB TJ GWh'!$J$5:$CC$5,0))*$W51</f>
        <v>0</v>
      </c>
      <c r="BE51">
        <f>INDEX('EUROSTAT EB TJ GWh'!$J$6:$CC$146,MATCH($V51,'EUROSTAT EB TJ GWh'!$I$6:$I$146,0),MATCH(BE$7,'EUROSTAT EB TJ GWh'!$J$5:$CC$5,0))*$W51</f>
        <v>0</v>
      </c>
      <c r="BF51">
        <f>INDEX('EUROSTAT EB TJ GWh'!$J$6:$CC$146,MATCH($V51,'EUROSTAT EB TJ GWh'!$I$6:$I$146,0),MATCH(BF$7,'EUROSTAT EB TJ GWh'!$J$5:$CC$5,0))*$W51</f>
        <v>0</v>
      </c>
      <c r="BG51">
        <f>INDEX('EUROSTAT EB TJ GWh'!$J$6:$CC$146,MATCH($V51,'EUROSTAT EB TJ GWh'!$I$6:$I$146,0),MATCH(BG$7,'EUROSTAT EB TJ GWh'!$J$5:$CC$5,0))*$W51</f>
        <v>0</v>
      </c>
      <c r="BH51">
        <f>INDEX('EUROSTAT EB TJ GWh'!$J$6:$CC$146,MATCH($V51,'EUROSTAT EB TJ GWh'!$I$6:$I$146,0),MATCH(BH$7,'EUROSTAT EB TJ GWh'!$J$5:$CC$5,0))*$W51</f>
        <v>0</v>
      </c>
      <c r="BI51">
        <f>INDEX('EUROSTAT EB TJ GWh'!$J$6:$CC$146,MATCH($V51,'EUROSTAT EB TJ GWh'!$I$6:$I$146,0),MATCH(BI$7,'EUROSTAT EB TJ GWh'!$J$5:$CC$5,0))*$W51</f>
        <v>0</v>
      </c>
      <c r="BJ51">
        <f>INDEX('EUROSTAT EB TJ GWh'!$J$6:$CC$146,MATCH($V51,'EUROSTAT EB TJ GWh'!$I$6:$I$146,0),MATCH(BJ$7,'EUROSTAT EB TJ GWh'!$J$5:$CC$5,0))*$W51</f>
        <v>0</v>
      </c>
      <c r="BK51">
        <f>INDEX('EUROSTAT EB TJ GWh'!$J$6:$CC$146,MATCH($V51,'EUROSTAT EB TJ GWh'!$I$6:$I$146,0),MATCH(BK$7,'EUROSTAT EB TJ GWh'!$J$5:$CC$5,0))*$W51</f>
        <v>0</v>
      </c>
      <c r="BL51">
        <f>INDEX('EUROSTAT EB TJ GWh'!$J$6:$CC$146,MATCH($V51,'EUROSTAT EB TJ GWh'!$I$6:$I$146,0),MATCH(BL$7,'EUROSTAT EB TJ GWh'!$J$5:$CC$5,0))*$W51</f>
        <v>0</v>
      </c>
      <c r="BM51">
        <f>INDEX('EUROSTAT EB TJ GWh'!$J$6:$CC$146,MATCH($V51,'EUROSTAT EB TJ GWh'!$I$6:$I$146,0),MATCH(BM$7,'EUROSTAT EB TJ GWh'!$J$5:$CC$5,0))*$W51</f>
        <v>0</v>
      </c>
      <c r="BN51">
        <f>INDEX('EUROSTAT EB TJ GWh'!$J$6:$CC$146,MATCH($V51,'EUROSTAT EB TJ GWh'!$I$6:$I$146,0),MATCH(BN$7,'EUROSTAT EB TJ GWh'!$J$5:$CC$5,0))*$W51</f>
        <v>0</v>
      </c>
      <c r="BO51">
        <f>INDEX('EUROSTAT EB TJ GWh'!$J$6:$CC$146,MATCH($V51,'EUROSTAT EB TJ GWh'!$I$6:$I$146,0),MATCH(BO$7,'EUROSTAT EB TJ GWh'!$J$5:$CC$5,0))*$W51</f>
        <v>0</v>
      </c>
      <c r="BP51">
        <f>INDEX('EUROSTAT EB TJ GWh'!$J$6:$CC$146,MATCH($V51,'EUROSTAT EB TJ GWh'!$I$6:$I$146,0),MATCH(BP$7,'EUROSTAT EB TJ GWh'!$J$5:$CC$5,0))*$W51</f>
        <v>0</v>
      </c>
      <c r="BQ51">
        <f>INDEX('EUROSTAT EB TJ GWh'!$J$6:$CC$146,MATCH($V51,'EUROSTAT EB TJ GWh'!$I$6:$I$146,0),MATCH(BQ$7,'EUROSTAT EB TJ GWh'!$J$5:$CC$5,0))*$W51</f>
        <v>0</v>
      </c>
      <c r="BR51">
        <f>INDEX('EUROSTAT EB TJ GWh'!$J$6:$CC$146,MATCH($V51,'EUROSTAT EB TJ GWh'!$I$6:$I$146,0),MATCH(BR$7,'EUROSTAT EB TJ GWh'!$J$5:$CC$5,0))*$W51</f>
        <v>0</v>
      </c>
      <c r="BS51">
        <f>INDEX('EUROSTAT EB TJ GWh'!$J$6:$CC$146,MATCH($V51,'EUROSTAT EB TJ GWh'!$I$6:$I$146,0),MATCH(BS$7,'EUROSTAT EB TJ GWh'!$J$5:$CC$5,0))*$W51+INDEX('EUROSTAT EB TJ GWh'!$J$6:$CC$146,MATCH($V51,'EUROSTAT EB TJ GWh'!$I$6:$I$146,0),MATCH(BS$6,'EUROSTAT EB TJ GWh'!$J$5:$CC$5,0))*$W51</f>
        <v>0</v>
      </c>
      <c r="BT51">
        <f>INDEX('EUROSTAT EB TJ GWh'!$J$6:$CC$146,MATCH($V51,'EUROSTAT EB TJ GWh'!$I$6:$I$146,0),MATCH(BT$7,'EUROSTAT EB TJ GWh'!$J$5:$CC$5,0))*$W51+INDEX('EUROSTAT EB TJ GWh'!$J$6:$CC$146,MATCH($V51,'EUROSTAT EB TJ GWh'!$I$6:$I$146,0),MATCH(BT$6,'EUROSTAT EB TJ GWh'!$J$5:$CC$5,0))*$W51</f>
        <v>0</v>
      </c>
      <c r="BU51">
        <f>INDEX('EUROSTAT EB TJ GWh'!$J$6:$CC$146,MATCH($V51,'EUROSTAT EB TJ GWh'!$I$6:$I$146,0),MATCH(BU$7,'EUROSTAT EB TJ GWh'!$J$5:$CC$5,0))*$W51</f>
        <v>0</v>
      </c>
      <c r="BV51">
        <v>0</v>
      </c>
      <c r="BW51">
        <f>INDEX('EUROSTAT EB TJ GWh'!$J$6:$CC$146,MATCH($V51,'EUROSTAT EB TJ GWh'!$I$6:$I$146,0),MATCH(BW$7,'EUROSTAT EB TJ GWh'!$J$5:$CC$5,0))*$W51</f>
        <v>0</v>
      </c>
      <c r="BX51">
        <v>0</v>
      </c>
      <c r="BY51">
        <v>0</v>
      </c>
      <c r="BZ51">
        <f>INDEX('EUROSTAT EB TJ GWh'!$J$6:$CC$146,MATCH($V51,'EUROSTAT EB TJ GWh'!$I$6:$I$146,0),MATCH(BZ$7,'EUROSTAT EB TJ GWh'!$J$5:$CC$5,0))*$W51</f>
        <v>0</v>
      </c>
      <c r="CA51">
        <f>INDEX('EUROSTAT EB TJ GWh'!$J$6:$CC$146,MATCH($V51,'EUROSTAT EB TJ GWh'!$I$6:$I$146,0),MATCH(CA$7,'EUROSTAT EB TJ GWh'!$J$5:$CC$5,0))*$W51</f>
        <v>0</v>
      </c>
      <c r="CB51">
        <f>INDEX('EUROSTAT EB TJ GWh'!$J$6:$CC$146,MATCH($V51,'EUROSTAT EB TJ GWh'!$I$6:$I$146,0),MATCH(CB$7,'EUROSTAT EB TJ GWh'!$J$5:$CC$5,0))*$W51</f>
        <v>0</v>
      </c>
      <c r="CC51">
        <f>INDEX('EUROSTAT EB TJ GWh'!$J$6:$CC$146,MATCH($V51,'EUROSTAT EB TJ GWh'!$I$6:$I$146,0),MATCH(CC$7,'EUROSTAT EB TJ GWh'!$J$5:$CC$5,0))*$W51</f>
        <v>0</v>
      </c>
      <c r="CD51">
        <f>INDEX('EUROSTAT EB TJ GWh'!$J$6:$CC$146,MATCH($V51,'EUROSTAT EB TJ GWh'!$I$6:$I$146,0),MATCH(CD$7,'EUROSTAT EB TJ GWh'!$J$5:$CC$5,0))*$W51</f>
        <v>0</v>
      </c>
      <c r="CE51">
        <f>INDEX('EUROSTAT EB TJ GWh'!$J$6:$CC$146,MATCH($V51,'EUROSTAT EB TJ GWh'!$I$6:$I$146,0),MATCH(CE$7,'EUROSTAT EB TJ GWh'!$J$5:$CC$5,0))*$W51</f>
        <v>0</v>
      </c>
      <c r="CF51">
        <f>INDEX('EUROSTAT EB TJ GWh'!$J$6:$CC$146,MATCH($V51,'EUROSTAT EB TJ GWh'!$I$6:$I$146,0),MATCH(CF$7,'EUROSTAT EB TJ GWh'!$J$5:$CC$5,0))*$W51</f>
        <v>0</v>
      </c>
      <c r="CG51">
        <v>0</v>
      </c>
      <c r="CH51">
        <f>INDEX('EUROSTAT EB TJ GWh'!$J$6:$CC$146,MATCH($V51,'EUROSTAT EB TJ GWh'!$I$6:$I$146,0),MATCH(CH$7,'EUROSTAT EB TJ GWh'!$J$5:$CC$5,0))*$W51</f>
        <v>0</v>
      </c>
      <c r="CI51">
        <f>INDEX('EUROSTAT EB TJ GWh'!$J$6:$CC$146,MATCH($V51,'EUROSTAT EB TJ GWh'!$I$6:$I$146,0),MATCH(CI$7,'EUROSTAT EB TJ GWh'!$J$5:$CC$5,0))*$W51</f>
        <v>0</v>
      </c>
      <c r="CJ51">
        <f>INDEX('EUROSTAT EB TJ GWh'!$J$6:$CC$146,MATCH($V51,'EUROSTAT EB TJ GWh'!$I$6:$I$146,0),MATCH(CJ$7,'EUROSTAT EB TJ GWh'!$J$5:$CC$5,0))*$W51</f>
        <v>0</v>
      </c>
      <c r="CK51">
        <f t="shared" si="0"/>
        <v>0</v>
      </c>
      <c r="CL51" s="316" t="s">
        <v>493</v>
      </c>
      <c r="CM51" s="364">
        <f t="shared" si="1"/>
        <v>0</v>
      </c>
      <c r="CN51" s="293">
        <f>INDEX('EUROSTAT EB TJ GWh'!$J$6:$CC$146,MATCH($V51,'EUROSTAT EB TJ GWh'!$I$6:$I$146,0),MATCH(CN$7,'EUROSTAT EB TJ GWh'!$J$5:$CC$5,0))*$W51</f>
        <v>0</v>
      </c>
      <c r="CO51" s="293">
        <f t="shared" si="2"/>
        <v>0</v>
      </c>
    </row>
    <row r="52" spans="1:93" x14ac:dyDescent="0.2">
      <c r="A52" t="s">
        <v>440</v>
      </c>
      <c r="B52" s="321"/>
      <c r="C52" s="321" t="s">
        <v>493</v>
      </c>
      <c r="D52" s="338"/>
      <c r="E52" s="345"/>
      <c r="F52" s="338"/>
      <c r="G52" s="345"/>
      <c r="H52" s="338"/>
      <c r="I52" s="345"/>
      <c r="J52" s="338"/>
      <c r="K52" s="345"/>
      <c r="L52" s="338"/>
      <c r="M52" s="345"/>
      <c r="N52" s="338"/>
      <c r="O52" s="345"/>
      <c r="P52" s="338"/>
      <c r="Q52" s="345"/>
      <c r="R52" s="338"/>
      <c r="S52" s="345"/>
      <c r="T52" s="338"/>
      <c r="U52" s="345"/>
      <c r="V52" s="342" t="s">
        <v>567</v>
      </c>
      <c r="W52" s="340">
        <v>-1</v>
      </c>
      <c r="X52" s="316" t="s">
        <v>493</v>
      </c>
      <c r="Y52" t="s">
        <v>619</v>
      </c>
      <c r="Z52" t="s">
        <v>619</v>
      </c>
      <c r="AA52">
        <f>INDEX('EUROSTAT EB TJ GWh'!$J$6:$CC$146,MATCH($V52,'EUROSTAT EB TJ GWh'!$I$6:$I$146,0),MATCH(AA$7,'EUROSTAT EB TJ GWh'!$J$5:$CC$5,0))*$W52</f>
        <v>0</v>
      </c>
      <c r="AB52">
        <f>INDEX('EUROSTAT EB TJ GWh'!$J$6:$CC$146,MATCH($V52,'EUROSTAT EB TJ GWh'!$I$6:$I$146,0),MATCH(AB$7,'EUROSTAT EB TJ GWh'!$J$5:$CC$5,0))*$W52</f>
        <v>0</v>
      </c>
      <c r="AC52">
        <f>INDEX('EUROSTAT EB TJ GWh'!$J$6:$CC$146,MATCH($V52,'EUROSTAT EB TJ GWh'!$I$6:$I$146,0),MATCH(AC$7,'EUROSTAT EB TJ GWh'!$J$5:$CC$5,0))*$W52</f>
        <v>0</v>
      </c>
      <c r="AD52">
        <f>INDEX('EUROSTAT EB TJ GWh'!$J$6:$CC$146,MATCH($V52,'EUROSTAT EB TJ GWh'!$I$6:$I$146,0),MATCH(AD$7,'EUROSTAT EB TJ GWh'!$J$5:$CC$5,0))*$W52</f>
        <v>0</v>
      </c>
      <c r="AE52">
        <f>INDEX('EUROSTAT EB TJ GWh'!$J$6:$CC$146,MATCH($V52,'EUROSTAT EB TJ GWh'!$I$6:$I$146,0),MATCH(AE$7,'EUROSTAT EB TJ GWh'!$J$5:$CC$5,0))*$W52</f>
        <v>0</v>
      </c>
      <c r="AF52">
        <f>INDEX('EUROSTAT EB TJ GWh'!$J$6:$CC$146,MATCH($V52,'EUROSTAT EB TJ GWh'!$I$6:$I$146,0),MATCH(AF$7,'EUROSTAT EB TJ GWh'!$J$5:$CC$5,0))*$W52</f>
        <v>0</v>
      </c>
      <c r="AG52">
        <f>INDEX('EUROSTAT EB TJ GWh'!$J$6:$CC$146,MATCH($V52,'EUROSTAT EB TJ GWh'!$I$6:$I$146,0),MATCH(AG$7,'EUROSTAT EB TJ GWh'!$J$5:$CC$5,0))*$W52</f>
        <v>0</v>
      </c>
      <c r="AH52">
        <f>INDEX('EUROSTAT EB TJ GWh'!$J$6:$CC$146,MATCH($V52,'EUROSTAT EB TJ GWh'!$I$6:$I$146,0),MATCH(AH$7,'EUROSTAT EB TJ GWh'!$J$5:$CC$5,0))*$W52</f>
        <v>0</v>
      </c>
      <c r="AI52">
        <f>INDEX('EUROSTAT EB TJ GWh'!$J$6:$CC$146,MATCH($V52,'EUROSTAT EB TJ GWh'!$I$6:$I$146,0),MATCH(AI$7,'EUROSTAT EB TJ GWh'!$J$5:$CC$5,0))*$W52</f>
        <v>0</v>
      </c>
      <c r="AJ52">
        <f>INDEX('EUROSTAT EB TJ GWh'!$J$6:$CC$146,MATCH($V52,'EUROSTAT EB TJ GWh'!$I$6:$I$146,0),MATCH(AJ$7,'EUROSTAT EB TJ GWh'!$J$5:$CC$5,0))*$W52</f>
        <v>0</v>
      </c>
      <c r="AK52">
        <f>INDEX('EUROSTAT EB TJ GWh'!$J$6:$CC$146,MATCH($V52,'EUROSTAT EB TJ GWh'!$I$6:$I$146,0),MATCH(AK$7,'EUROSTAT EB TJ GWh'!$J$5:$CC$5,0))*$W52</f>
        <v>0</v>
      </c>
      <c r="AL52">
        <f>INDEX('EUROSTAT EB TJ GWh'!$J$6:$CC$146,MATCH($V52,'EUROSTAT EB TJ GWh'!$I$6:$I$146,0),MATCH(AL$7,'EUROSTAT EB TJ GWh'!$J$5:$CC$5,0))*$W52</f>
        <v>0</v>
      </c>
      <c r="AM52">
        <f>INDEX('EUROSTAT EB TJ GWh'!$J$6:$CC$146,MATCH($V52,'EUROSTAT EB TJ GWh'!$I$6:$I$146,0),MATCH(AM$7,'EUROSTAT EB TJ GWh'!$J$5:$CC$5,0))*$W52</f>
        <v>0</v>
      </c>
      <c r="AN52">
        <f>INDEX('EUROSTAT EB TJ GWh'!$J$6:$CC$146,MATCH($V52,'EUROSTAT EB TJ GWh'!$I$6:$I$146,0),MATCH(AN$7,'EUROSTAT EB TJ GWh'!$J$5:$CC$5,0))*$W52</f>
        <v>0</v>
      </c>
      <c r="AO52">
        <f>INDEX('EUROSTAT EB TJ GWh'!$J$6:$CC$146,MATCH($V52,'EUROSTAT EB TJ GWh'!$I$6:$I$146,0),MATCH(AO$7,'EUROSTAT EB TJ GWh'!$J$5:$CC$5,0))*$W52</f>
        <v>0</v>
      </c>
      <c r="AP52">
        <f>INDEX('EUROSTAT EB TJ GWh'!$J$6:$CC$146,MATCH($V52,'EUROSTAT EB TJ GWh'!$I$6:$I$146,0),MATCH(AP$7,'EUROSTAT EB TJ GWh'!$J$5:$CC$5,0))*$W52</f>
        <v>0</v>
      </c>
      <c r="AQ52" t="s">
        <v>619</v>
      </c>
      <c r="AR52">
        <f>INDEX('EUROSTAT EB TJ GWh'!$J$6:$CC$146,MATCH($V52,'EUROSTAT EB TJ GWh'!$I$6:$I$146,0),MATCH(AR$7,'EUROSTAT EB TJ GWh'!$J$5:$CC$5,0))*$W52</f>
        <v>0</v>
      </c>
      <c r="AS52">
        <f>INDEX('EUROSTAT EB TJ GWh'!$J$6:$CC$146,MATCH($V52,'EUROSTAT EB TJ GWh'!$I$6:$I$146,0),MATCH(AS$7,'EUROSTAT EB TJ GWh'!$J$5:$CC$5,0))*$W52</f>
        <v>0</v>
      </c>
      <c r="AT52">
        <f>INDEX('EUROSTAT EB TJ GWh'!$J$6:$CC$146,MATCH($V52,'EUROSTAT EB TJ GWh'!$I$6:$I$146,0),MATCH(AT$7,'EUROSTAT EB TJ GWh'!$J$5:$CC$5,0))*$W52</f>
        <v>0</v>
      </c>
      <c r="AU52">
        <f>INDEX('EUROSTAT EB TJ GWh'!$J$6:$CC$146,MATCH($V52,'EUROSTAT EB TJ GWh'!$I$6:$I$146,0),MATCH(AU$7,'EUROSTAT EB TJ GWh'!$J$5:$CC$5,0))*$W52</f>
        <v>0</v>
      </c>
      <c r="AV52">
        <f>INDEX('EUROSTAT EB TJ GWh'!$J$6:$CC$146,MATCH($V52,'EUROSTAT EB TJ GWh'!$I$6:$I$146,0),MATCH(AV$7,'EUROSTAT EB TJ GWh'!$J$5:$CC$5,0))*$W52</f>
        <v>0</v>
      </c>
      <c r="AW52">
        <f>INDEX('EUROSTAT EB TJ GWh'!$J$6:$CC$146,MATCH($V52,'EUROSTAT EB TJ GWh'!$I$6:$I$146,0),MATCH(AW$7,'EUROSTAT EB TJ GWh'!$J$5:$CC$5,0))*$W52</f>
        <v>0</v>
      </c>
      <c r="AX52">
        <f>INDEX('EUROSTAT EB TJ GWh'!$J$6:$CC$146,MATCH($V52,'EUROSTAT EB TJ GWh'!$I$6:$I$146,0),MATCH(AX$7,'EUROSTAT EB TJ GWh'!$J$5:$CC$5,0))*$W52</f>
        <v>0</v>
      </c>
      <c r="AY52">
        <f>INDEX('EUROSTAT EB TJ GWh'!$J$6:$CC$146,MATCH($V52,'EUROSTAT EB TJ GWh'!$I$6:$I$146,0),MATCH(AY$7,'EUROSTAT EB TJ GWh'!$J$5:$CC$5,0))*$W52</f>
        <v>0</v>
      </c>
      <c r="AZ52">
        <f>INDEX('EUROSTAT EB TJ GWh'!$J$6:$CC$146,MATCH($V52,'EUROSTAT EB TJ GWh'!$I$6:$I$146,0),MATCH(AZ$7,'EUROSTAT EB TJ GWh'!$J$5:$CC$5,0))*$W52</f>
        <v>0</v>
      </c>
      <c r="BA52">
        <f>INDEX('EUROSTAT EB TJ GWh'!$J$6:$CC$146,MATCH($V52,'EUROSTAT EB TJ GWh'!$I$6:$I$146,0),MATCH(BA$7,'EUROSTAT EB TJ GWh'!$J$5:$CC$5,0))*$W52</f>
        <v>0</v>
      </c>
      <c r="BB52">
        <f>INDEX('EUROSTAT EB TJ GWh'!$J$6:$CC$146,MATCH($V52,'EUROSTAT EB TJ GWh'!$I$6:$I$146,0),MATCH(BB$7,'EUROSTAT EB TJ GWh'!$J$5:$CC$5,0))*$W52</f>
        <v>0</v>
      </c>
      <c r="BC52">
        <f>INDEX('EUROSTAT EB TJ GWh'!$J$6:$CC$146,MATCH($V52,'EUROSTAT EB TJ GWh'!$I$6:$I$146,0),MATCH(BC$7,'EUROSTAT EB TJ GWh'!$J$5:$CC$5,0))*$W52</f>
        <v>0</v>
      </c>
      <c r="BD52">
        <f>INDEX('EUROSTAT EB TJ GWh'!$J$6:$CC$146,MATCH($V52,'EUROSTAT EB TJ GWh'!$I$6:$I$146,0),MATCH(BD$7,'EUROSTAT EB TJ GWh'!$J$5:$CC$5,0))*$W52</f>
        <v>0</v>
      </c>
      <c r="BE52">
        <f>INDEX('EUROSTAT EB TJ GWh'!$J$6:$CC$146,MATCH($V52,'EUROSTAT EB TJ GWh'!$I$6:$I$146,0),MATCH(BE$7,'EUROSTAT EB TJ GWh'!$J$5:$CC$5,0))*$W52</f>
        <v>0</v>
      </c>
      <c r="BF52">
        <f>INDEX('EUROSTAT EB TJ GWh'!$J$6:$CC$146,MATCH($V52,'EUROSTAT EB TJ GWh'!$I$6:$I$146,0),MATCH(BF$7,'EUROSTAT EB TJ GWh'!$J$5:$CC$5,0))*$W52</f>
        <v>0</v>
      </c>
      <c r="BG52">
        <f>INDEX('EUROSTAT EB TJ GWh'!$J$6:$CC$146,MATCH($V52,'EUROSTAT EB TJ GWh'!$I$6:$I$146,0),MATCH(BG$7,'EUROSTAT EB TJ GWh'!$J$5:$CC$5,0))*$W52</f>
        <v>0</v>
      </c>
      <c r="BH52">
        <f>INDEX('EUROSTAT EB TJ GWh'!$J$6:$CC$146,MATCH($V52,'EUROSTAT EB TJ GWh'!$I$6:$I$146,0),MATCH(BH$7,'EUROSTAT EB TJ GWh'!$J$5:$CC$5,0))*$W52</f>
        <v>0</v>
      </c>
      <c r="BI52">
        <f>INDEX('EUROSTAT EB TJ GWh'!$J$6:$CC$146,MATCH($V52,'EUROSTAT EB TJ GWh'!$I$6:$I$146,0),MATCH(BI$7,'EUROSTAT EB TJ GWh'!$J$5:$CC$5,0))*$W52</f>
        <v>0</v>
      </c>
      <c r="BJ52">
        <f>INDEX('EUROSTAT EB TJ GWh'!$J$6:$CC$146,MATCH($V52,'EUROSTAT EB TJ GWh'!$I$6:$I$146,0),MATCH(BJ$7,'EUROSTAT EB TJ GWh'!$J$5:$CC$5,0))*$W52</f>
        <v>0</v>
      </c>
      <c r="BK52">
        <f>INDEX('EUROSTAT EB TJ GWh'!$J$6:$CC$146,MATCH($V52,'EUROSTAT EB TJ GWh'!$I$6:$I$146,0),MATCH(BK$7,'EUROSTAT EB TJ GWh'!$J$5:$CC$5,0))*$W52</f>
        <v>0</v>
      </c>
      <c r="BL52">
        <f>INDEX('EUROSTAT EB TJ GWh'!$J$6:$CC$146,MATCH($V52,'EUROSTAT EB TJ GWh'!$I$6:$I$146,0),MATCH(BL$7,'EUROSTAT EB TJ GWh'!$J$5:$CC$5,0))*$W52</f>
        <v>0</v>
      </c>
      <c r="BM52">
        <f>INDEX('EUROSTAT EB TJ GWh'!$J$6:$CC$146,MATCH($V52,'EUROSTAT EB TJ GWh'!$I$6:$I$146,0),MATCH(BM$7,'EUROSTAT EB TJ GWh'!$J$5:$CC$5,0))*$W52</f>
        <v>0</v>
      </c>
      <c r="BN52">
        <f>INDEX('EUROSTAT EB TJ GWh'!$J$6:$CC$146,MATCH($V52,'EUROSTAT EB TJ GWh'!$I$6:$I$146,0),MATCH(BN$7,'EUROSTAT EB TJ GWh'!$J$5:$CC$5,0))*$W52</f>
        <v>0</v>
      </c>
      <c r="BO52">
        <f>INDEX('EUROSTAT EB TJ GWh'!$J$6:$CC$146,MATCH($V52,'EUROSTAT EB TJ GWh'!$I$6:$I$146,0),MATCH(BO$7,'EUROSTAT EB TJ GWh'!$J$5:$CC$5,0))*$W52</f>
        <v>0</v>
      </c>
      <c r="BP52">
        <f>INDEX('EUROSTAT EB TJ GWh'!$J$6:$CC$146,MATCH($V52,'EUROSTAT EB TJ GWh'!$I$6:$I$146,0),MATCH(BP$7,'EUROSTAT EB TJ GWh'!$J$5:$CC$5,0))*$W52</f>
        <v>0</v>
      </c>
      <c r="BQ52">
        <f>INDEX('EUROSTAT EB TJ GWh'!$J$6:$CC$146,MATCH($V52,'EUROSTAT EB TJ GWh'!$I$6:$I$146,0),MATCH(BQ$7,'EUROSTAT EB TJ GWh'!$J$5:$CC$5,0))*$W52</f>
        <v>0</v>
      </c>
      <c r="BR52">
        <f>INDEX('EUROSTAT EB TJ GWh'!$J$6:$CC$146,MATCH($V52,'EUROSTAT EB TJ GWh'!$I$6:$I$146,0),MATCH(BR$7,'EUROSTAT EB TJ GWh'!$J$5:$CC$5,0))*$W52</f>
        <v>0</v>
      </c>
      <c r="BS52">
        <f>INDEX('EUROSTAT EB TJ GWh'!$J$6:$CC$146,MATCH($V52,'EUROSTAT EB TJ GWh'!$I$6:$I$146,0),MATCH(BS$7,'EUROSTAT EB TJ GWh'!$J$5:$CC$5,0))*$W52+INDEX('EUROSTAT EB TJ GWh'!$J$6:$CC$146,MATCH($V52,'EUROSTAT EB TJ GWh'!$I$6:$I$146,0),MATCH(BS$6,'EUROSTAT EB TJ GWh'!$J$5:$CC$5,0))*$W52</f>
        <v>0</v>
      </c>
      <c r="BT52">
        <f>INDEX('EUROSTAT EB TJ GWh'!$J$6:$CC$146,MATCH($V52,'EUROSTAT EB TJ GWh'!$I$6:$I$146,0),MATCH(BT$7,'EUROSTAT EB TJ GWh'!$J$5:$CC$5,0))*$W52+INDEX('EUROSTAT EB TJ GWh'!$J$6:$CC$146,MATCH($V52,'EUROSTAT EB TJ GWh'!$I$6:$I$146,0),MATCH(BT$6,'EUROSTAT EB TJ GWh'!$J$5:$CC$5,0))*$W52</f>
        <v>0</v>
      </c>
      <c r="BU52">
        <f>INDEX('EUROSTAT EB TJ GWh'!$J$6:$CC$146,MATCH($V52,'EUROSTAT EB TJ GWh'!$I$6:$I$146,0),MATCH(BU$7,'EUROSTAT EB TJ GWh'!$J$5:$CC$5,0))*$W52</f>
        <v>0</v>
      </c>
      <c r="BV52">
        <v>0</v>
      </c>
      <c r="BW52">
        <f>INDEX('EUROSTAT EB TJ GWh'!$J$6:$CC$146,MATCH($V52,'EUROSTAT EB TJ GWh'!$I$6:$I$146,0),MATCH(BW$7,'EUROSTAT EB TJ GWh'!$J$5:$CC$5,0))*$W52</f>
        <v>0</v>
      </c>
      <c r="BX52">
        <v>0</v>
      </c>
      <c r="BY52">
        <v>0</v>
      </c>
      <c r="BZ52">
        <f>INDEX('EUROSTAT EB TJ GWh'!$J$6:$CC$146,MATCH($V52,'EUROSTAT EB TJ GWh'!$I$6:$I$146,0),MATCH(BZ$7,'EUROSTAT EB TJ GWh'!$J$5:$CC$5,0))*$W52</f>
        <v>0</v>
      </c>
      <c r="CA52">
        <f>INDEX('EUROSTAT EB TJ GWh'!$J$6:$CC$146,MATCH($V52,'EUROSTAT EB TJ GWh'!$I$6:$I$146,0),MATCH(CA$7,'EUROSTAT EB TJ GWh'!$J$5:$CC$5,0))*$W52</f>
        <v>0</v>
      </c>
      <c r="CB52">
        <f>INDEX('EUROSTAT EB TJ GWh'!$J$6:$CC$146,MATCH($V52,'EUROSTAT EB TJ GWh'!$I$6:$I$146,0),MATCH(CB$7,'EUROSTAT EB TJ GWh'!$J$5:$CC$5,0))*$W52</f>
        <v>0</v>
      </c>
      <c r="CC52">
        <f>INDEX('EUROSTAT EB TJ GWh'!$J$6:$CC$146,MATCH($V52,'EUROSTAT EB TJ GWh'!$I$6:$I$146,0),MATCH(CC$7,'EUROSTAT EB TJ GWh'!$J$5:$CC$5,0))*$W52</f>
        <v>0</v>
      </c>
      <c r="CD52">
        <f>INDEX('EUROSTAT EB TJ GWh'!$J$6:$CC$146,MATCH($V52,'EUROSTAT EB TJ GWh'!$I$6:$I$146,0),MATCH(CD$7,'EUROSTAT EB TJ GWh'!$J$5:$CC$5,0))*$W52</f>
        <v>0</v>
      </c>
      <c r="CE52">
        <f>INDEX('EUROSTAT EB TJ GWh'!$J$6:$CC$146,MATCH($V52,'EUROSTAT EB TJ GWh'!$I$6:$I$146,0),MATCH(CE$7,'EUROSTAT EB TJ GWh'!$J$5:$CC$5,0))*$W52</f>
        <v>0</v>
      </c>
      <c r="CF52">
        <f>INDEX('EUROSTAT EB TJ GWh'!$J$6:$CC$146,MATCH($V52,'EUROSTAT EB TJ GWh'!$I$6:$I$146,0),MATCH(CF$7,'EUROSTAT EB TJ GWh'!$J$5:$CC$5,0))*$W52</f>
        <v>0</v>
      </c>
      <c r="CG52">
        <v>0</v>
      </c>
      <c r="CH52">
        <f>INDEX('EUROSTAT EB TJ GWh'!$J$6:$CC$146,MATCH($V52,'EUROSTAT EB TJ GWh'!$I$6:$I$146,0),MATCH(CH$7,'EUROSTAT EB TJ GWh'!$J$5:$CC$5,0))*$W52</f>
        <v>0</v>
      </c>
      <c r="CI52">
        <f>INDEX('EUROSTAT EB TJ GWh'!$J$6:$CC$146,MATCH($V52,'EUROSTAT EB TJ GWh'!$I$6:$I$146,0),MATCH(CI$7,'EUROSTAT EB TJ GWh'!$J$5:$CC$5,0))*$W52</f>
        <v>0</v>
      </c>
      <c r="CJ52">
        <f>INDEX('EUROSTAT EB TJ GWh'!$J$6:$CC$146,MATCH($V52,'EUROSTAT EB TJ GWh'!$I$6:$I$146,0),MATCH(CJ$7,'EUROSTAT EB TJ GWh'!$J$5:$CC$5,0))*$W52</f>
        <v>0</v>
      </c>
      <c r="CK52">
        <f t="shared" si="0"/>
        <v>0</v>
      </c>
      <c r="CL52" s="316" t="s">
        <v>493</v>
      </c>
      <c r="CM52" s="364">
        <f t="shared" si="1"/>
        <v>0</v>
      </c>
      <c r="CN52" s="293">
        <f>INDEX('EUROSTAT EB TJ GWh'!$J$6:$CC$146,MATCH($V52,'EUROSTAT EB TJ GWh'!$I$6:$I$146,0),MATCH(CN$7,'EUROSTAT EB TJ GWh'!$J$5:$CC$5,0))*$W52</f>
        <v>0</v>
      </c>
      <c r="CO52" s="293">
        <f t="shared" si="2"/>
        <v>0</v>
      </c>
    </row>
    <row r="53" spans="1:93" x14ac:dyDescent="0.2">
      <c r="A53" t="s">
        <v>296</v>
      </c>
      <c r="B53" s="321"/>
      <c r="C53" s="321" t="s">
        <v>493</v>
      </c>
      <c r="D53" s="338"/>
      <c r="E53" s="345"/>
      <c r="F53" s="338"/>
      <c r="G53" s="345"/>
      <c r="H53" s="338"/>
      <c r="I53" s="345"/>
      <c r="J53" s="338"/>
      <c r="K53" s="345"/>
      <c r="L53" s="338"/>
      <c r="M53" s="345"/>
      <c r="N53" s="338"/>
      <c r="O53" s="345"/>
      <c r="P53" s="338"/>
      <c r="Q53" s="345"/>
      <c r="R53" s="338"/>
      <c r="S53" s="345"/>
      <c r="T53" s="338"/>
      <c r="U53" s="345"/>
      <c r="V53" s="342" t="s">
        <v>569</v>
      </c>
      <c r="W53" s="340">
        <v>-1</v>
      </c>
      <c r="X53" s="316" t="s">
        <v>493</v>
      </c>
      <c r="Y53" t="s">
        <v>619</v>
      </c>
      <c r="Z53" t="s">
        <v>619</v>
      </c>
      <c r="AA53">
        <f>INDEX('EUROSTAT EB TJ GWh'!$J$6:$CC$146,MATCH($V53,'EUROSTAT EB TJ GWh'!$I$6:$I$146,0),MATCH(AA$7,'EUROSTAT EB TJ GWh'!$J$5:$CC$5,0))*$W53</f>
        <v>0</v>
      </c>
      <c r="AB53">
        <f>INDEX('EUROSTAT EB TJ GWh'!$J$6:$CC$146,MATCH($V53,'EUROSTAT EB TJ GWh'!$I$6:$I$146,0),MATCH(AB$7,'EUROSTAT EB TJ GWh'!$J$5:$CC$5,0))*$W53</f>
        <v>0</v>
      </c>
      <c r="AC53">
        <f>INDEX('EUROSTAT EB TJ GWh'!$J$6:$CC$146,MATCH($V53,'EUROSTAT EB TJ GWh'!$I$6:$I$146,0),MATCH(AC$7,'EUROSTAT EB TJ GWh'!$J$5:$CC$5,0))*$W53</f>
        <v>0</v>
      </c>
      <c r="AD53">
        <f>INDEX('EUROSTAT EB TJ GWh'!$J$6:$CC$146,MATCH($V53,'EUROSTAT EB TJ GWh'!$I$6:$I$146,0),MATCH(AD$7,'EUROSTAT EB TJ GWh'!$J$5:$CC$5,0))*$W53</f>
        <v>0</v>
      </c>
      <c r="AE53">
        <f>INDEX('EUROSTAT EB TJ GWh'!$J$6:$CC$146,MATCH($V53,'EUROSTAT EB TJ GWh'!$I$6:$I$146,0),MATCH(AE$7,'EUROSTAT EB TJ GWh'!$J$5:$CC$5,0))*$W53</f>
        <v>0</v>
      </c>
      <c r="AF53">
        <f>INDEX('EUROSTAT EB TJ GWh'!$J$6:$CC$146,MATCH($V53,'EUROSTAT EB TJ GWh'!$I$6:$I$146,0),MATCH(AF$7,'EUROSTAT EB TJ GWh'!$J$5:$CC$5,0))*$W53</f>
        <v>0</v>
      </c>
      <c r="AG53">
        <f>INDEX('EUROSTAT EB TJ GWh'!$J$6:$CC$146,MATCH($V53,'EUROSTAT EB TJ GWh'!$I$6:$I$146,0),MATCH(AG$7,'EUROSTAT EB TJ GWh'!$J$5:$CC$5,0))*$W53</f>
        <v>0</v>
      </c>
      <c r="AH53">
        <f>INDEX('EUROSTAT EB TJ GWh'!$J$6:$CC$146,MATCH($V53,'EUROSTAT EB TJ GWh'!$I$6:$I$146,0),MATCH(AH$7,'EUROSTAT EB TJ GWh'!$J$5:$CC$5,0))*$W53</f>
        <v>0</v>
      </c>
      <c r="AI53">
        <f>INDEX('EUROSTAT EB TJ GWh'!$J$6:$CC$146,MATCH($V53,'EUROSTAT EB TJ GWh'!$I$6:$I$146,0),MATCH(AI$7,'EUROSTAT EB TJ GWh'!$J$5:$CC$5,0))*$W53</f>
        <v>0</v>
      </c>
      <c r="AJ53">
        <f>INDEX('EUROSTAT EB TJ GWh'!$J$6:$CC$146,MATCH($V53,'EUROSTAT EB TJ GWh'!$I$6:$I$146,0),MATCH(AJ$7,'EUROSTAT EB TJ GWh'!$J$5:$CC$5,0))*$W53</f>
        <v>0</v>
      </c>
      <c r="AK53">
        <f>INDEX('EUROSTAT EB TJ GWh'!$J$6:$CC$146,MATCH($V53,'EUROSTAT EB TJ GWh'!$I$6:$I$146,0),MATCH(AK$7,'EUROSTAT EB TJ GWh'!$J$5:$CC$5,0))*$W53</f>
        <v>0</v>
      </c>
      <c r="AL53">
        <f>INDEX('EUROSTAT EB TJ GWh'!$J$6:$CC$146,MATCH($V53,'EUROSTAT EB TJ GWh'!$I$6:$I$146,0),MATCH(AL$7,'EUROSTAT EB TJ GWh'!$J$5:$CC$5,0))*$W53</f>
        <v>0</v>
      </c>
      <c r="AM53">
        <f>INDEX('EUROSTAT EB TJ GWh'!$J$6:$CC$146,MATCH($V53,'EUROSTAT EB TJ GWh'!$I$6:$I$146,0),MATCH(AM$7,'EUROSTAT EB TJ GWh'!$J$5:$CC$5,0))*$W53</f>
        <v>0</v>
      </c>
      <c r="AN53">
        <f>INDEX('EUROSTAT EB TJ GWh'!$J$6:$CC$146,MATCH($V53,'EUROSTAT EB TJ GWh'!$I$6:$I$146,0),MATCH(AN$7,'EUROSTAT EB TJ GWh'!$J$5:$CC$5,0))*$W53</f>
        <v>0</v>
      </c>
      <c r="AO53">
        <f>INDEX('EUROSTAT EB TJ GWh'!$J$6:$CC$146,MATCH($V53,'EUROSTAT EB TJ GWh'!$I$6:$I$146,0),MATCH(AO$7,'EUROSTAT EB TJ GWh'!$J$5:$CC$5,0))*$W53</f>
        <v>0</v>
      </c>
      <c r="AP53">
        <f>INDEX('EUROSTAT EB TJ GWh'!$J$6:$CC$146,MATCH($V53,'EUROSTAT EB TJ GWh'!$I$6:$I$146,0),MATCH(AP$7,'EUROSTAT EB TJ GWh'!$J$5:$CC$5,0))*$W53</f>
        <v>0</v>
      </c>
      <c r="AQ53" t="s">
        <v>619</v>
      </c>
      <c r="AR53">
        <f>INDEX('EUROSTAT EB TJ GWh'!$J$6:$CC$146,MATCH($V53,'EUROSTAT EB TJ GWh'!$I$6:$I$146,0),MATCH(AR$7,'EUROSTAT EB TJ GWh'!$J$5:$CC$5,0))*$W53</f>
        <v>0</v>
      </c>
      <c r="AS53">
        <f>INDEX('EUROSTAT EB TJ GWh'!$J$6:$CC$146,MATCH($V53,'EUROSTAT EB TJ GWh'!$I$6:$I$146,0),MATCH(AS$7,'EUROSTAT EB TJ GWh'!$J$5:$CC$5,0))*$W53</f>
        <v>0</v>
      </c>
      <c r="AT53">
        <f>INDEX('EUROSTAT EB TJ GWh'!$J$6:$CC$146,MATCH($V53,'EUROSTAT EB TJ GWh'!$I$6:$I$146,0),MATCH(AT$7,'EUROSTAT EB TJ GWh'!$J$5:$CC$5,0))*$W53</f>
        <v>0</v>
      </c>
      <c r="AU53">
        <f>INDEX('EUROSTAT EB TJ GWh'!$J$6:$CC$146,MATCH($V53,'EUROSTAT EB TJ GWh'!$I$6:$I$146,0),MATCH(AU$7,'EUROSTAT EB TJ GWh'!$J$5:$CC$5,0))*$W53</f>
        <v>0</v>
      </c>
      <c r="AV53">
        <f>INDEX('EUROSTAT EB TJ GWh'!$J$6:$CC$146,MATCH($V53,'EUROSTAT EB TJ GWh'!$I$6:$I$146,0),MATCH(AV$7,'EUROSTAT EB TJ GWh'!$J$5:$CC$5,0))*$W53</f>
        <v>0</v>
      </c>
      <c r="AW53">
        <f>INDEX('EUROSTAT EB TJ GWh'!$J$6:$CC$146,MATCH($V53,'EUROSTAT EB TJ GWh'!$I$6:$I$146,0),MATCH(AW$7,'EUROSTAT EB TJ GWh'!$J$5:$CC$5,0))*$W53</f>
        <v>0</v>
      </c>
      <c r="AX53">
        <f>INDEX('EUROSTAT EB TJ GWh'!$J$6:$CC$146,MATCH($V53,'EUROSTAT EB TJ GWh'!$I$6:$I$146,0),MATCH(AX$7,'EUROSTAT EB TJ GWh'!$J$5:$CC$5,0))*$W53</f>
        <v>0</v>
      </c>
      <c r="AY53">
        <f>INDEX('EUROSTAT EB TJ GWh'!$J$6:$CC$146,MATCH($V53,'EUROSTAT EB TJ GWh'!$I$6:$I$146,0),MATCH(AY$7,'EUROSTAT EB TJ GWh'!$J$5:$CC$5,0))*$W53</f>
        <v>0</v>
      </c>
      <c r="AZ53">
        <f>INDEX('EUROSTAT EB TJ GWh'!$J$6:$CC$146,MATCH($V53,'EUROSTAT EB TJ GWh'!$I$6:$I$146,0),MATCH(AZ$7,'EUROSTAT EB TJ GWh'!$J$5:$CC$5,0))*$W53</f>
        <v>0</v>
      </c>
      <c r="BA53">
        <f>INDEX('EUROSTAT EB TJ GWh'!$J$6:$CC$146,MATCH($V53,'EUROSTAT EB TJ GWh'!$I$6:$I$146,0),MATCH(BA$7,'EUROSTAT EB TJ GWh'!$J$5:$CC$5,0))*$W53</f>
        <v>0</v>
      </c>
      <c r="BB53">
        <f>INDEX('EUROSTAT EB TJ GWh'!$J$6:$CC$146,MATCH($V53,'EUROSTAT EB TJ GWh'!$I$6:$I$146,0),MATCH(BB$7,'EUROSTAT EB TJ GWh'!$J$5:$CC$5,0))*$W53</f>
        <v>0</v>
      </c>
      <c r="BC53">
        <f>INDEX('EUROSTAT EB TJ GWh'!$J$6:$CC$146,MATCH($V53,'EUROSTAT EB TJ GWh'!$I$6:$I$146,0),MATCH(BC$7,'EUROSTAT EB TJ GWh'!$J$5:$CC$5,0))*$W53</f>
        <v>0</v>
      </c>
      <c r="BD53">
        <f>INDEX('EUROSTAT EB TJ GWh'!$J$6:$CC$146,MATCH($V53,'EUROSTAT EB TJ GWh'!$I$6:$I$146,0),MATCH(BD$7,'EUROSTAT EB TJ GWh'!$J$5:$CC$5,0))*$W53</f>
        <v>0</v>
      </c>
      <c r="BE53">
        <f>INDEX('EUROSTAT EB TJ GWh'!$J$6:$CC$146,MATCH($V53,'EUROSTAT EB TJ GWh'!$I$6:$I$146,0),MATCH(BE$7,'EUROSTAT EB TJ GWh'!$J$5:$CC$5,0))*$W53</f>
        <v>0</v>
      </c>
      <c r="BF53">
        <f>INDEX('EUROSTAT EB TJ GWh'!$J$6:$CC$146,MATCH($V53,'EUROSTAT EB TJ GWh'!$I$6:$I$146,0),MATCH(BF$7,'EUROSTAT EB TJ GWh'!$J$5:$CC$5,0))*$W53</f>
        <v>0</v>
      </c>
      <c r="BG53">
        <f>INDEX('EUROSTAT EB TJ GWh'!$J$6:$CC$146,MATCH($V53,'EUROSTAT EB TJ GWh'!$I$6:$I$146,0),MATCH(BG$7,'EUROSTAT EB TJ GWh'!$J$5:$CC$5,0))*$W53</f>
        <v>0</v>
      </c>
      <c r="BH53">
        <f>INDEX('EUROSTAT EB TJ GWh'!$J$6:$CC$146,MATCH($V53,'EUROSTAT EB TJ GWh'!$I$6:$I$146,0),MATCH(BH$7,'EUROSTAT EB TJ GWh'!$J$5:$CC$5,0))*$W53</f>
        <v>0</v>
      </c>
      <c r="BI53">
        <f>INDEX('EUROSTAT EB TJ GWh'!$J$6:$CC$146,MATCH($V53,'EUROSTAT EB TJ GWh'!$I$6:$I$146,0),MATCH(BI$7,'EUROSTAT EB TJ GWh'!$J$5:$CC$5,0))*$W53</f>
        <v>0</v>
      </c>
      <c r="BJ53">
        <f>INDEX('EUROSTAT EB TJ GWh'!$J$6:$CC$146,MATCH($V53,'EUROSTAT EB TJ GWh'!$I$6:$I$146,0),MATCH(BJ$7,'EUROSTAT EB TJ GWh'!$J$5:$CC$5,0))*$W53</f>
        <v>0</v>
      </c>
      <c r="BK53">
        <f>INDEX('EUROSTAT EB TJ GWh'!$J$6:$CC$146,MATCH($V53,'EUROSTAT EB TJ GWh'!$I$6:$I$146,0),MATCH(BK$7,'EUROSTAT EB TJ GWh'!$J$5:$CC$5,0))*$W53</f>
        <v>0</v>
      </c>
      <c r="BL53">
        <f>INDEX('EUROSTAT EB TJ GWh'!$J$6:$CC$146,MATCH($V53,'EUROSTAT EB TJ GWh'!$I$6:$I$146,0),MATCH(BL$7,'EUROSTAT EB TJ GWh'!$J$5:$CC$5,0))*$W53</f>
        <v>0</v>
      </c>
      <c r="BM53">
        <f>INDEX('EUROSTAT EB TJ GWh'!$J$6:$CC$146,MATCH($V53,'EUROSTAT EB TJ GWh'!$I$6:$I$146,0),MATCH(BM$7,'EUROSTAT EB TJ GWh'!$J$5:$CC$5,0))*$W53</f>
        <v>0</v>
      </c>
      <c r="BN53">
        <f>INDEX('EUROSTAT EB TJ GWh'!$J$6:$CC$146,MATCH($V53,'EUROSTAT EB TJ GWh'!$I$6:$I$146,0),MATCH(BN$7,'EUROSTAT EB TJ GWh'!$J$5:$CC$5,0))*$W53</f>
        <v>0</v>
      </c>
      <c r="BO53">
        <f>INDEX('EUROSTAT EB TJ GWh'!$J$6:$CC$146,MATCH($V53,'EUROSTAT EB TJ GWh'!$I$6:$I$146,0),MATCH(BO$7,'EUROSTAT EB TJ GWh'!$J$5:$CC$5,0))*$W53</f>
        <v>0</v>
      </c>
      <c r="BP53">
        <f>INDEX('EUROSTAT EB TJ GWh'!$J$6:$CC$146,MATCH($V53,'EUROSTAT EB TJ GWh'!$I$6:$I$146,0),MATCH(BP$7,'EUROSTAT EB TJ GWh'!$J$5:$CC$5,0))*$W53</f>
        <v>0</v>
      </c>
      <c r="BQ53">
        <f>INDEX('EUROSTAT EB TJ GWh'!$J$6:$CC$146,MATCH($V53,'EUROSTAT EB TJ GWh'!$I$6:$I$146,0),MATCH(BQ$7,'EUROSTAT EB TJ GWh'!$J$5:$CC$5,0))*$W53</f>
        <v>0</v>
      </c>
      <c r="BR53">
        <f>INDEX('EUROSTAT EB TJ GWh'!$J$6:$CC$146,MATCH($V53,'EUROSTAT EB TJ GWh'!$I$6:$I$146,0),MATCH(BR$7,'EUROSTAT EB TJ GWh'!$J$5:$CC$5,0))*$W53</f>
        <v>0</v>
      </c>
      <c r="BS53">
        <f>INDEX('EUROSTAT EB TJ GWh'!$J$6:$CC$146,MATCH($V53,'EUROSTAT EB TJ GWh'!$I$6:$I$146,0),MATCH(BS$7,'EUROSTAT EB TJ GWh'!$J$5:$CC$5,0))*$W53+INDEX('EUROSTAT EB TJ GWh'!$J$6:$CC$146,MATCH($V53,'EUROSTAT EB TJ GWh'!$I$6:$I$146,0),MATCH(BS$6,'EUROSTAT EB TJ GWh'!$J$5:$CC$5,0))*$W53</f>
        <v>0</v>
      </c>
      <c r="BT53">
        <f>INDEX('EUROSTAT EB TJ GWh'!$J$6:$CC$146,MATCH($V53,'EUROSTAT EB TJ GWh'!$I$6:$I$146,0),MATCH(BT$7,'EUROSTAT EB TJ GWh'!$J$5:$CC$5,0))*$W53+INDEX('EUROSTAT EB TJ GWh'!$J$6:$CC$146,MATCH($V53,'EUROSTAT EB TJ GWh'!$I$6:$I$146,0),MATCH(BT$6,'EUROSTAT EB TJ GWh'!$J$5:$CC$5,0))*$W53</f>
        <v>0</v>
      </c>
      <c r="BU53">
        <f>INDEX('EUROSTAT EB TJ GWh'!$J$6:$CC$146,MATCH($V53,'EUROSTAT EB TJ GWh'!$I$6:$I$146,0),MATCH(BU$7,'EUROSTAT EB TJ GWh'!$J$5:$CC$5,0))*$W53</f>
        <v>0</v>
      </c>
      <c r="BV53">
        <v>0</v>
      </c>
      <c r="BW53">
        <f>INDEX('EUROSTAT EB TJ GWh'!$J$6:$CC$146,MATCH($V53,'EUROSTAT EB TJ GWh'!$I$6:$I$146,0),MATCH(BW$7,'EUROSTAT EB TJ GWh'!$J$5:$CC$5,0))*$W53</f>
        <v>0</v>
      </c>
      <c r="BX53">
        <v>0</v>
      </c>
      <c r="BY53">
        <v>0</v>
      </c>
      <c r="BZ53">
        <f>INDEX('EUROSTAT EB TJ GWh'!$J$6:$CC$146,MATCH($V53,'EUROSTAT EB TJ GWh'!$I$6:$I$146,0),MATCH(BZ$7,'EUROSTAT EB TJ GWh'!$J$5:$CC$5,0))*$W53</f>
        <v>0</v>
      </c>
      <c r="CA53">
        <f>INDEX('EUROSTAT EB TJ GWh'!$J$6:$CC$146,MATCH($V53,'EUROSTAT EB TJ GWh'!$I$6:$I$146,0),MATCH(CA$7,'EUROSTAT EB TJ GWh'!$J$5:$CC$5,0))*$W53</f>
        <v>0</v>
      </c>
      <c r="CB53">
        <f>INDEX('EUROSTAT EB TJ GWh'!$J$6:$CC$146,MATCH($V53,'EUROSTAT EB TJ GWh'!$I$6:$I$146,0),MATCH(CB$7,'EUROSTAT EB TJ GWh'!$J$5:$CC$5,0))*$W53</f>
        <v>0</v>
      </c>
      <c r="CC53">
        <f>INDEX('EUROSTAT EB TJ GWh'!$J$6:$CC$146,MATCH($V53,'EUROSTAT EB TJ GWh'!$I$6:$I$146,0),MATCH(CC$7,'EUROSTAT EB TJ GWh'!$J$5:$CC$5,0))*$W53</f>
        <v>0</v>
      </c>
      <c r="CD53">
        <f>INDEX('EUROSTAT EB TJ GWh'!$J$6:$CC$146,MATCH($V53,'EUROSTAT EB TJ GWh'!$I$6:$I$146,0),MATCH(CD$7,'EUROSTAT EB TJ GWh'!$J$5:$CC$5,0))*$W53</f>
        <v>0</v>
      </c>
      <c r="CE53">
        <f>INDEX('EUROSTAT EB TJ GWh'!$J$6:$CC$146,MATCH($V53,'EUROSTAT EB TJ GWh'!$I$6:$I$146,0),MATCH(CE$7,'EUROSTAT EB TJ GWh'!$J$5:$CC$5,0))*$W53</f>
        <v>0</v>
      </c>
      <c r="CF53">
        <f>INDEX('EUROSTAT EB TJ GWh'!$J$6:$CC$146,MATCH($V53,'EUROSTAT EB TJ GWh'!$I$6:$I$146,0),MATCH(CF$7,'EUROSTAT EB TJ GWh'!$J$5:$CC$5,0))*$W53</f>
        <v>0</v>
      </c>
      <c r="CG53">
        <v>0</v>
      </c>
      <c r="CH53">
        <f>INDEX('EUROSTAT EB TJ GWh'!$J$6:$CC$146,MATCH($V53,'EUROSTAT EB TJ GWh'!$I$6:$I$146,0),MATCH(CH$7,'EUROSTAT EB TJ GWh'!$J$5:$CC$5,0))*$W53</f>
        <v>0</v>
      </c>
      <c r="CI53">
        <f>INDEX('EUROSTAT EB TJ GWh'!$J$6:$CC$146,MATCH($V53,'EUROSTAT EB TJ GWh'!$I$6:$I$146,0),MATCH(CI$7,'EUROSTAT EB TJ GWh'!$J$5:$CC$5,0))*$W53</f>
        <v>0</v>
      </c>
      <c r="CJ53">
        <f>INDEX('EUROSTAT EB TJ GWh'!$J$6:$CC$146,MATCH($V53,'EUROSTAT EB TJ GWh'!$I$6:$I$146,0),MATCH(CJ$7,'EUROSTAT EB TJ GWh'!$J$5:$CC$5,0))*$W53</f>
        <v>0</v>
      </c>
      <c r="CK53">
        <f t="shared" si="0"/>
        <v>0</v>
      </c>
      <c r="CL53" s="316" t="s">
        <v>493</v>
      </c>
      <c r="CM53" s="364">
        <f t="shared" si="1"/>
        <v>0</v>
      </c>
      <c r="CN53" s="293">
        <f>INDEX('EUROSTAT EB TJ GWh'!$J$6:$CC$146,MATCH($V53,'EUROSTAT EB TJ GWh'!$I$6:$I$146,0),MATCH(CN$7,'EUROSTAT EB TJ GWh'!$J$5:$CC$5,0))*$W53</f>
        <v>0</v>
      </c>
      <c r="CO53" s="293">
        <f t="shared" si="2"/>
        <v>0</v>
      </c>
    </row>
    <row r="54" spans="1:93" x14ac:dyDescent="0.2">
      <c r="A54" t="s">
        <v>441</v>
      </c>
      <c r="B54" s="321"/>
      <c r="C54" s="321" t="s">
        <v>493</v>
      </c>
      <c r="D54" s="338"/>
      <c r="E54" s="345"/>
      <c r="F54" s="338"/>
      <c r="G54" s="345"/>
      <c r="H54" s="338"/>
      <c r="I54" s="345"/>
      <c r="J54" s="338"/>
      <c r="K54" s="345"/>
      <c r="L54" s="338"/>
      <c r="M54" s="345"/>
      <c r="N54" s="338"/>
      <c r="O54" s="345"/>
      <c r="P54" s="338"/>
      <c r="Q54" s="345"/>
      <c r="R54" s="338"/>
      <c r="S54" s="345"/>
      <c r="T54" s="338"/>
      <c r="U54" s="345"/>
      <c r="V54" s="353" t="s">
        <v>556</v>
      </c>
      <c r="W54" s="340">
        <v>-1</v>
      </c>
      <c r="X54" s="316" t="s">
        <v>493</v>
      </c>
      <c r="Y54" t="s">
        <v>619</v>
      </c>
      <c r="Z54" t="s">
        <v>619</v>
      </c>
      <c r="AA54">
        <f>INDEX('EUROSTAT EB TJ GWh'!$J$6:$CC$146,MATCH($V54,'EUROSTAT EB TJ GWh'!$I$6:$I$146,0),MATCH(AA$7,'EUROSTAT EB TJ GWh'!$J$5:$CC$5,0))*$W54</f>
        <v>0</v>
      </c>
      <c r="AB54">
        <f>INDEX('EUROSTAT EB TJ GWh'!$J$6:$CC$146,MATCH($V54,'EUROSTAT EB TJ GWh'!$I$6:$I$146,0),MATCH(AB$7,'EUROSTAT EB TJ GWh'!$J$5:$CC$5,0))*$W54</f>
        <v>0</v>
      </c>
      <c r="AC54">
        <f>INDEX('EUROSTAT EB TJ GWh'!$J$6:$CC$146,MATCH($V54,'EUROSTAT EB TJ GWh'!$I$6:$I$146,0),MATCH(AC$7,'EUROSTAT EB TJ GWh'!$J$5:$CC$5,0))*$W54</f>
        <v>0</v>
      </c>
      <c r="AD54">
        <f>INDEX('EUROSTAT EB TJ GWh'!$J$6:$CC$146,MATCH($V54,'EUROSTAT EB TJ GWh'!$I$6:$I$146,0),MATCH(AD$7,'EUROSTAT EB TJ GWh'!$J$5:$CC$5,0))*$W54</f>
        <v>0</v>
      </c>
      <c r="AE54">
        <f>INDEX('EUROSTAT EB TJ GWh'!$J$6:$CC$146,MATCH($V54,'EUROSTAT EB TJ GWh'!$I$6:$I$146,0),MATCH(AE$7,'EUROSTAT EB TJ GWh'!$J$5:$CC$5,0))*$W54</f>
        <v>0</v>
      </c>
      <c r="AF54">
        <f>INDEX('EUROSTAT EB TJ GWh'!$J$6:$CC$146,MATCH($V54,'EUROSTAT EB TJ GWh'!$I$6:$I$146,0),MATCH(AF$7,'EUROSTAT EB TJ GWh'!$J$5:$CC$5,0))*$W54</f>
        <v>0</v>
      </c>
      <c r="AG54">
        <f>INDEX('EUROSTAT EB TJ GWh'!$J$6:$CC$146,MATCH($V54,'EUROSTAT EB TJ GWh'!$I$6:$I$146,0),MATCH(AG$7,'EUROSTAT EB TJ GWh'!$J$5:$CC$5,0))*$W54</f>
        <v>0</v>
      </c>
      <c r="AH54">
        <f>INDEX('EUROSTAT EB TJ GWh'!$J$6:$CC$146,MATCH($V54,'EUROSTAT EB TJ GWh'!$I$6:$I$146,0),MATCH(AH$7,'EUROSTAT EB TJ GWh'!$J$5:$CC$5,0))*$W54</f>
        <v>0</v>
      </c>
      <c r="AI54">
        <f>INDEX('EUROSTAT EB TJ GWh'!$J$6:$CC$146,MATCH($V54,'EUROSTAT EB TJ GWh'!$I$6:$I$146,0),MATCH(AI$7,'EUROSTAT EB TJ GWh'!$J$5:$CC$5,0))*$W54</f>
        <v>0</v>
      </c>
      <c r="AJ54">
        <f>INDEX('EUROSTAT EB TJ GWh'!$J$6:$CC$146,MATCH($V54,'EUROSTAT EB TJ GWh'!$I$6:$I$146,0),MATCH(AJ$7,'EUROSTAT EB TJ GWh'!$J$5:$CC$5,0))*$W54</f>
        <v>0</v>
      </c>
      <c r="AK54">
        <f>INDEX('EUROSTAT EB TJ GWh'!$J$6:$CC$146,MATCH($V54,'EUROSTAT EB TJ GWh'!$I$6:$I$146,0),MATCH(AK$7,'EUROSTAT EB TJ GWh'!$J$5:$CC$5,0))*$W54</f>
        <v>0</v>
      </c>
      <c r="AL54">
        <f>INDEX('EUROSTAT EB TJ GWh'!$J$6:$CC$146,MATCH($V54,'EUROSTAT EB TJ GWh'!$I$6:$I$146,0),MATCH(AL$7,'EUROSTAT EB TJ GWh'!$J$5:$CC$5,0))*$W54</f>
        <v>0</v>
      </c>
      <c r="AM54">
        <f>INDEX('EUROSTAT EB TJ GWh'!$J$6:$CC$146,MATCH($V54,'EUROSTAT EB TJ GWh'!$I$6:$I$146,0),MATCH(AM$7,'EUROSTAT EB TJ GWh'!$J$5:$CC$5,0))*$W54</f>
        <v>0</v>
      </c>
      <c r="AN54">
        <f>INDEX('EUROSTAT EB TJ GWh'!$J$6:$CC$146,MATCH($V54,'EUROSTAT EB TJ GWh'!$I$6:$I$146,0),MATCH(AN$7,'EUROSTAT EB TJ GWh'!$J$5:$CC$5,0))*$W54</f>
        <v>0</v>
      </c>
      <c r="AO54">
        <f>INDEX('EUROSTAT EB TJ GWh'!$J$6:$CC$146,MATCH($V54,'EUROSTAT EB TJ GWh'!$I$6:$I$146,0),MATCH(AO$7,'EUROSTAT EB TJ GWh'!$J$5:$CC$5,0))*$W54</f>
        <v>0</v>
      </c>
      <c r="AP54">
        <f>INDEX('EUROSTAT EB TJ GWh'!$J$6:$CC$146,MATCH($V54,'EUROSTAT EB TJ GWh'!$I$6:$I$146,0),MATCH(AP$7,'EUROSTAT EB TJ GWh'!$J$5:$CC$5,0))*$W54</f>
        <v>-268.45761600000003</v>
      </c>
      <c r="AQ54" t="s">
        <v>619</v>
      </c>
      <c r="AR54">
        <f>INDEX('EUROSTAT EB TJ GWh'!$J$6:$CC$146,MATCH($V54,'EUROSTAT EB TJ GWh'!$I$6:$I$146,0),MATCH(AR$7,'EUROSTAT EB TJ GWh'!$J$5:$CC$5,0))*$W54</f>
        <v>0</v>
      </c>
      <c r="AS54">
        <f>INDEX('EUROSTAT EB TJ GWh'!$J$6:$CC$146,MATCH($V54,'EUROSTAT EB TJ GWh'!$I$6:$I$146,0),MATCH(AS$7,'EUROSTAT EB TJ GWh'!$J$5:$CC$5,0))*$W54</f>
        <v>0</v>
      </c>
      <c r="AT54">
        <f>INDEX('EUROSTAT EB TJ GWh'!$J$6:$CC$146,MATCH($V54,'EUROSTAT EB TJ GWh'!$I$6:$I$146,0),MATCH(AT$7,'EUROSTAT EB TJ GWh'!$J$5:$CC$5,0))*$W54</f>
        <v>0</v>
      </c>
      <c r="AU54">
        <f>INDEX('EUROSTAT EB TJ GWh'!$J$6:$CC$146,MATCH($V54,'EUROSTAT EB TJ GWh'!$I$6:$I$146,0),MATCH(AU$7,'EUROSTAT EB TJ GWh'!$J$5:$CC$5,0))*$W54</f>
        <v>0</v>
      </c>
      <c r="AV54">
        <f>INDEX('EUROSTAT EB TJ GWh'!$J$6:$CC$146,MATCH($V54,'EUROSTAT EB TJ GWh'!$I$6:$I$146,0),MATCH(AV$7,'EUROSTAT EB TJ GWh'!$J$5:$CC$5,0))*$W54</f>
        <v>0</v>
      </c>
      <c r="AW54">
        <f>INDEX('EUROSTAT EB TJ GWh'!$J$6:$CC$146,MATCH($V54,'EUROSTAT EB TJ GWh'!$I$6:$I$146,0),MATCH(AW$7,'EUROSTAT EB TJ GWh'!$J$5:$CC$5,0))*$W54</f>
        <v>0</v>
      </c>
      <c r="AX54">
        <f>INDEX('EUROSTAT EB TJ GWh'!$J$6:$CC$146,MATCH($V54,'EUROSTAT EB TJ GWh'!$I$6:$I$146,0),MATCH(AX$7,'EUROSTAT EB TJ GWh'!$J$5:$CC$5,0))*$W54</f>
        <v>0</v>
      </c>
      <c r="AY54">
        <f>INDEX('EUROSTAT EB TJ GWh'!$J$6:$CC$146,MATCH($V54,'EUROSTAT EB TJ GWh'!$I$6:$I$146,0),MATCH(AY$7,'EUROSTAT EB TJ GWh'!$J$5:$CC$5,0))*$W54</f>
        <v>0</v>
      </c>
      <c r="AZ54">
        <f>INDEX('EUROSTAT EB TJ GWh'!$J$6:$CC$146,MATCH($V54,'EUROSTAT EB TJ GWh'!$I$6:$I$146,0),MATCH(AZ$7,'EUROSTAT EB TJ GWh'!$J$5:$CC$5,0))*$W54</f>
        <v>0</v>
      </c>
      <c r="BA54">
        <f>INDEX('EUROSTAT EB TJ GWh'!$J$6:$CC$146,MATCH($V54,'EUROSTAT EB TJ GWh'!$I$6:$I$146,0),MATCH(BA$7,'EUROSTAT EB TJ GWh'!$J$5:$CC$5,0))*$W54</f>
        <v>0</v>
      </c>
      <c r="BB54">
        <f>INDEX('EUROSTAT EB TJ GWh'!$J$6:$CC$146,MATCH($V54,'EUROSTAT EB TJ GWh'!$I$6:$I$146,0),MATCH(BB$7,'EUROSTAT EB TJ GWh'!$J$5:$CC$5,0))*$W54</f>
        <v>0</v>
      </c>
      <c r="BC54">
        <f>INDEX('EUROSTAT EB TJ GWh'!$J$6:$CC$146,MATCH($V54,'EUROSTAT EB TJ GWh'!$I$6:$I$146,0),MATCH(BC$7,'EUROSTAT EB TJ GWh'!$J$5:$CC$5,0))*$W54</f>
        <v>0</v>
      </c>
      <c r="BD54">
        <f>INDEX('EUROSTAT EB TJ GWh'!$J$6:$CC$146,MATCH($V54,'EUROSTAT EB TJ GWh'!$I$6:$I$146,0),MATCH(BD$7,'EUROSTAT EB TJ GWh'!$J$5:$CC$5,0))*$W54</f>
        <v>0</v>
      </c>
      <c r="BE54">
        <f>INDEX('EUROSTAT EB TJ GWh'!$J$6:$CC$146,MATCH($V54,'EUROSTAT EB TJ GWh'!$I$6:$I$146,0),MATCH(BE$7,'EUROSTAT EB TJ GWh'!$J$5:$CC$5,0))*$W54</f>
        <v>-19.091808</v>
      </c>
      <c r="BF54">
        <f>INDEX('EUROSTAT EB TJ GWh'!$J$6:$CC$146,MATCH($V54,'EUROSTAT EB TJ GWh'!$I$6:$I$146,0),MATCH(BF$7,'EUROSTAT EB TJ GWh'!$J$5:$CC$5,0))*$W54</f>
        <v>0</v>
      </c>
      <c r="BG54">
        <f>INDEX('EUROSTAT EB TJ GWh'!$J$6:$CC$146,MATCH($V54,'EUROSTAT EB TJ GWh'!$I$6:$I$146,0),MATCH(BG$7,'EUROSTAT EB TJ GWh'!$J$5:$CC$5,0))*$W54</f>
        <v>0</v>
      </c>
      <c r="BH54">
        <f>INDEX('EUROSTAT EB TJ GWh'!$J$6:$CC$146,MATCH($V54,'EUROSTAT EB TJ GWh'!$I$6:$I$146,0),MATCH(BH$7,'EUROSTAT EB TJ GWh'!$J$5:$CC$5,0))*$W54</f>
        <v>0</v>
      </c>
      <c r="BI54">
        <f>INDEX('EUROSTAT EB TJ GWh'!$J$6:$CC$146,MATCH($V54,'EUROSTAT EB TJ GWh'!$I$6:$I$146,0),MATCH(BI$7,'EUROSTAT EB TJ GWh'!$J$5:$CC$5,0))*$W54</f>
        <v>0</v>
      </c>
      <c r="BJ54">
        <f>INDEX('EUROSTAT EB TJ GWh'!$J$6:$CC$146,MATCH($V54,'EUROSTAT EB TJ GWh'!$I$6:$I$146,0),MATCH(BJ$7,'EUROSTAT EB TJ GWh'!$J$5:$CC$5,0))*$W54</f>
        <v>0</v>
      </c>
      <c r="BK54">
        <f>INDEX('EUROSTAT EB TJ GWh'!$J$6:$CC$146,MATCH($V54,'EUROSTAT EB TJ GWh'!$I$6:$I$146,0),MATCH(BK$7,'EUROSTAT EB TJ GWh'!$J$5:$CC$5,0))*$W54</f>
        <v>0</v>
      </c>
      <c r="BL54">
        <f>INDEX('EUROSTAT EB TJ GWh'!$J$6:$CC$146,MATCH($V54,'EUROSTAT EB TJ GWh'!$I$6:$I$146,0),MATCH(BL$7,'EUROSTAT EB TJ GWh'!$J$5:$CC$5,0))*$W54</f>
        <v>0</v>
      </c>
      <c r="BM54">
        <f>INDEX('EUROSTAT EB TJ GWh'!$J$6:$CC$146,MATCH($V54,'EUROSTAT EB TJ GWh'!$I$6:$I$146,0),MATCH(BM$7,'EUROSTAT EB TJ GWh'!$J$5:$CC$5,0))*$W54</f>
        <v>0</v>
      </c>
      <c r="BN54">
        <f>INDEX('EUROSTAT EB TJ GWh'!$J$6:$CC$146,MATCH($V54,'EUROSTAT EB TJ GWh'!$I$6:$I$146,0),MATCH(BN$7,'EUROSTAT EB TJ GWh'!$J$5:$CC$5,0))*$W54</f>
        <v>0</v>
      </c>
      <c r="BO54">
        <f>INDEX('EUROSTAT EB TJ GWh'!$J$6:$CC$146,MATCH($V54,'EUROSTAT EB TJ GWh'!$I$6:$I$146,0),MATCH(BO$7,'EUROSTAT EB TJ GWh'!$J$5:$CC$5,0))*$W54</f>
        <v>0</v>
      </c>
      <c r="BP54">
        <f>INDEX('EUROSTAT EB TJ GWh'!$J$6:$CC$146,MATCH($V54,'EUROSTAT EB TJ GWh'!$I$6:$I$146,0),MATCH(BP$7,'EUROSTAT EB TJ GWh'!$J$5:$CC$5,0))*$W54</f>
        <v>0</v>
      </c>
      <c r="BQ54">
        <f>INDEX('EUROSTAT EB TJ GWh'!$J$6:$CC$146,MATCH($V54,'EUROSTAT EB TJ GWh'!$I$6:$I$146,0),MATCH(BQ$7,'EUROSTAT EB TJ GWh'!$J$5:$CC$5,0))*$W54</f>
        <v>0</v>
      </c>
      <c r="BR54">
        <f>INDEX('EUROSTAT EB TJ GWh'!$J$6:$CC$146,MATCH($V54,'EUROSTAT EB TJ GWh'!$I$6:$I$146,0),MATCH(BR$7,'EUROSTAT EB TJ GWh'!$J$5:$CC$5,0))*$W54</f>
        <v>0</v>
      </c>
      <c r="BS54">
        <f>INDEX('EUROSTAT EB TJ GWh'!$J$6:$CC$146,MATCH($V54,'EUROSTAT EB TJ GWh'!$I$6:$I$146,0),MATCH(BS$7,'EUROSTAT EB TJ GWh'!$J$5:$CC$5,0))*$W54+INDEX('EUROSTAT EB TJ GWh'!$J$6:$CC$146,MATCH($V54,'EUROSTAT EB TJ GWh'!$I$6:$I$146,0),MATCH(BS$6,'EUROSTAT EB TJ GWh'!$J$5:$CC$5,0))*$W54</f>
        <v>0</v>
      </c>
      <c r="BT54">
        <f>INDEX('EUROSTAT EB TJ GWh'!$J$6:$CC$146,MATCH($V54,'EUROSTAT EB TJ GWh'!$I$6:$I$146,0),MATCH(BT$7,'EUROSTAT EB TJ GWh'!$J$5:$CC$5,0))*$W54+INDEX('EUROSTAT EB TJ GWh'!$J$6:$CC$146,MATCH($V54,'EUROSTAT EB TJ GWh'!$I$6:$I$146,0),MATCH(BT$6,'EUROSTAT EB TJ GWh'!$J$5:$CC$5,0))*$W54</f>
        <v>0</v>
      </c>
      <c r="BU54">
        <f>INDEX('EUROSTAT EB TJ GWh'!$J$6:$CC$146,MATCH($V54,'EUROSTAT EB TJ GWh'!$I$6:$I$146,0),MATCH(BU$7,'EUROSTAT EB TJ GWh'!$J$5:$CC$5,0))*$W54</f>
        <v>0</v>
      </c>
      <c r="BV54">
        <v>0</v>
      </c>
      <c r="BW54">
        <f>INDEX('EUROSTAT EB TJ GWh'!$J$6:$CC$146,MATCH($V54,'EUROSTAT EB TJ GWh'!$I$6:$I$146,0),MATCH(BW$7,'EUROSTAT EB TJ GWh'!$J$5:$CC$5,0))*$W54</f>
        <v>0</v>
      </c>
      <c r="BX54">
        <v>0</v>
      </c>
      <c r="BY54">
        <v>0</v>
      </c>
      <c r="BZ54">
        <f>INDEX('EUROSTAT EB TJ GWh'!$J$6:$CC$146,MATCH($V54,'EUROSTAT EB TJ GWh'!$I$6:$I$146,0),MATCH(BZ$7,'EUROSTAT EB TJ GWh'!$J$5:$CC$5,0))*$W54</f>
        <v>0</v>
      </c>
      <c r="CA54">
        <f>INDEX('EUROSTAT EB TJ GWh'!$J$6:$CC$146,MATCH($V54,'EUROSTAT EB TJ GWh'!$I$6:$I$146,0),MATCH(CA$7,'EUROSTAT EB TJ GWh'!$J$5:$CC$5,0))*$W54</f>
        <v>0</v>
      </c>
      <c r="CB54">
        <f>INDEX('EUROSTAT EB TJ GWh'!$J$6:$CC$146,MATCH($V54,'EUROSTAT EB TJ GWh'!$I$6:$I$146,0),MATCH(CB$7,'EUROSTAT EB TJ GWh'!$J$5:$CC$5,0))*$W54</f>
        <v>0</v>
      </c>
      <c r="CC54">
        <f>INDEX('EUROSTAT EB TJ GWh'!$J$6:$CC$146,MATCH($V54,'EUROSTAT EB TJ GWh'!$I$6:$I$146,0),MATCH(CC$7,'EUROSTAT EB TJ GWh'!$J$5:$CC$5,0))*$W54</f>
        <v>0</v>
      </c>
      <c r="CD54">
        <f>INDEX('EUROSTAT EB TJ GWh'!$J$6:$CC$146,MATCH($V54,'EUROSTAT EB TJ GWh'!$I$6:$I$146,0),MATCH(CD$7,'EUROSTAT EB TJ GWh'!$J$5:$CC$5,0))*$W54</f>
        <v>0</v>
      </c>
      <c r="CE54">
        <f>INDEX('EUROSTAT EB TJ GWh'!$J$6:$CC$146,MATCH($V54,'EUROSTAT EB TJ GWh'!$I$6:$I$146,0),MATCH(CE$7,'EUROSTAT EB TJ GWh'!$J$5:$CC$5,0))*$W54</f>
        <v>0</v>
      </c>
      <c r="CF54">
        <f>INDEX('EUROSTAT EB TJ GWh'!$J$6:$CC$146,MATCH($V54,'EUROSTAT EB TJ GWh'!$I$6:$I$146,0),MATCH(CF$7,'EUROSTAT EB TJ GWh'!$J$5:$CC$5,0))*$W54</f>
        <v>0</v>
      </c>
      <c r="CG54">
        <v>0</v>
      </c>
      <c r="CH54">
        <f>INDEX('EUROSTAT EB TJ GWh'!$J$6:$CC$146,MATCH($V54,'EUROSTAT EB TJ GWh'!$I$6:$I$146,0),MATCH(CH$7,'EUROSTAT EB TJ GWh'!$J$5:$CC$5,0))*$W54</f>
        <v>-12563.247024</v>
      </c>
      <c r="CI54">
        <f>INDEX('EUROSTAT EB TJ GWh'!$J$6:$CC$146,MATCH($V54,'EUROSTAT EB TJ GWh'!$I$6:$I$146,0),MATCH(CI$7,'EUROSTAT EB TJ GWh'!$J$5:$CC$5,0))*$W54</f>
        <v>0</v>
      </c>
      <c r="CJ54">
        <f>INDEX('EUROSTAT EB TJ GWh'!$J$6:$CC$146,MATCH($V54,'EUROSTAT EB TJ GWh'!$I$6:$I$146,0),MATCH(CJ$7,'EUROSTAT EB TJ GWh'!$J$5:$CC$5,0))*$W54</f>
        <v>-12850.796447999999</v>
      </c>
      <c r="CK54">
        <f t="shared" si="0"/>
        <v>0</v>
      </c>
      <c r="CL54" s="316" t="s">
        <v>493</v>
      </c>
      <c r="CM54" s="364">
        <f t="shared" si="1"/>
        <v>0</v>
      </c>
      <c r="CN54" s="293">
        <f>INDEX('EUROSTAT EB TJ GWh'!$J$6:$CC$146,MATCH($V54,'EUROSTAT EB TJ GWh'!$I$6:$I$146,0),MATCH(CN$7,'EUROSTAT EB TJ GWh'!$J$5:$CC$5,0))*$W54</f>
        <v>0</v>
      </c>
      <c r="CO54" s="293">
        <f t="shared" si="2"/>
        <v>0</v>
      </c>
    </row>
    <row r="55" spans="1:93" x14ac:dyDescent="0.2">
      <c r="A55" t="s">
        <v>442</v>
      </c>
      <c r="B55" s="321" t="s">
        <v>747</v>
      </c>
      <c r="C55" s="321" t="s">
        <v>493</v>
      </c>
      <c r="D55" s="347"/>
      <c r="E55" s="354"/>
      <c r="F55" s="347"/>
      <c r="G55" s="354"/>
      <c r="H55" s="347"/>
      <c r="I55" s="354"/>
      <c r="J55" s="347"/>
      <c r="K55" s="354"/>
      <c r="L55" s="347"/>
      <c r="M55" s="354"/>
      <c r="N55" s="347"/>
      <c r="O55" s="354"/>
      <c r="P55" s="347"/>
      <c r="Q55" s="354"/>
      <c r="R55" s="347"/>
      <c r="S55" s="354"/>
      <c r="T55" s="351" t="s">
        <v>506</v>
      </c>
      <c r="U55" s="349">
        <v>-1</v>
      </c>
      <c r="V55" s="351" t="s">
        <v>535</v>
      </c>
      <c r="W55" s="349">
        <v>1</v>
      </c>
      <c r="X55" s="316" t="s">
        <v>493</v>
      </c>
      <c r="Y55" t="s">
        <v>619</v>
      </c>
      <c r="Z55" t="s">
        <v>619</v>
      </c>
      <c r="AA55">
        <f>INDEX('EUROSTAT EB TJ GWh'!$J$6:$CC$146,MATCH($V55,'EUROSTAT EB TJ GWh'!$I$6:$I$146,0),MATCH(AA$7,'EUROSTAT EB TJ GWh'!$J$5:$CC$5,0))*$W55+INDEX('EUROSTAT EB TJ GWh'!$J$6:$CC$146,MATCH($T55,'EUROSTAT EB TJ GWh'!$I$6:$I$146,0),MATCH(AA$7,'EUROSTAT EB TJ GWh'!$J$5:$CC$5,0))*$U55</f>
        <v>0</v>
      </c>
      <c r="AB55">
        <f>INDEX('EUROSTAT EB TJ GWh'!$J$6:$CC$146,MATCH($V55,'EUROSTAT EB TJ GWh'!$I$6:$I$146,0),MATCH(AB$7,'EUROSTAT EB TJ GWh'!$J$5:$CC$5,0))*$W55+INDEX('EUROSTAT EB TJ GWh'!$J$6:$CC$146,MATCH($T55,'EUROSTAT EB TJ GWh'!$I$6:$I$146,0),MATCH(AB$7,'EUROSTAT EB TJ GWh'!$J$5:$CC$5,0))*$U55</f>
        <v>0</v>
      </c>
      <c r="AC55">
        <f>INDEX('EUROSTAT EB TJ GWh'!$J$6:$CC$146,MATCH($V55,'EUROSTAT EB TJ GWh'!$I$6:$I$146,0),MATCH(AC$7,'EUROSTAT EB TJ GWh'!$J$5:$CC$5,0))*$W55+INDEX('EUROSTAT EB TJ GWh'!$J$6:$CC$146,MATCH($T55,'EUROSTAT EB TJ GWh'!$I$6:$I$146,0),MATCH(AC$7,'EUROSTAT EB TJ GWh'!$J$5:$CC$5,0))*$U55</f>
        <v>0</v>
      </c>
      <c r="AD55">
        <f>INDEX('EUROSTAT EB TJ GWh'!$J$6:$CC$146,MATCH($V55,'EUROSTAT EB TJ GWh'!$I$6:$I$146,0),MATCH(AD$7,'EUROSTAT EB TJ GWh'!$J$5:$CC$5,0))*$W55+INDEX('EUROSTAT EB TJ GWh'!$J$6:$CC$146,MATCH($T55,'EUROSTAT EB TJ GWh'!$I$6:$I$146,0),MATCH(AD$7,'EUROSTAT EB TJ GWh'!$J$5:$CC$5,0))*$U55</f>
        <v>0</v>
      </c>
      <c r="AE55">
        <f>INDEX('EUROSTAT EB TJ GWh'!$J$6:$CC$146,MATCH($V55,'EUROSTAT EB TJ GWh'!$I$6:$I$146,0),MATCH(AE$7,'EUROSTAT EB TJ GWh'!$J$5:$CC$5,0))*$W55+INDEX('EUROSTAT EB TJ GWh'!$J$6:$CC$146,MATCH($T55,'EUROSTAT EB TJ GWh'!$I$6:$I$146,0),MATCH(AE$7,'EUROSTAT EB TJ GWh'!$J$5:$CC$5,0))*$U55</f>
        <v>0</v>
      </c>
      <c r="AF55">
        <f>INDEX('EUROSTAT EB TJ GWh'!$J$6:$CC$146,MATCH($V55,'EUROSTAT EB TJ GWh'!$I$6:$I$146,0),MATCH(AF$7,'EUROSTAT EB TJ GWh'!$J$5:$CC$5,0))*$W55+INDEX('EUROSTAT EB TJ GWh'!$J$6:$CC$146,MATCH($T55,'EUROSTAT EB TJ GWh'!$I$6:$I$146,0),MATCH(AF$7,'EUROSTAT EB TJ GWh'!$J$5:$CC$5,0))*$U55</f>
        <v>0</v>
      </c>
      <c r="AG55">
        <f>INDEX('EUROSTAT EB TJ GWh'!$J$6:$CC$146,MATCH($V55,'EUROSTAT EB TJ GWh'!$I$6:$I$146,0),MATCH(AG$7,'EUROSTAT EB TJ GWh'!$J$5:$CC$5,0))*$W55+INDEX('EUROSTAT EB TJ GWh'!$J$6:$CC$146,MATCH($T55,'EUROSTAT EB TJ GWh'!$I$6:$I$146,0),MATCH(AG$7,'EUROSTAT EB TJ GWh'!$J$5:$CC$5,0))*$U55</f>
        <v>0</v>
      </c>
      <c r="AH55">
        <f>INDEX('EUROSTAT EB TJ GWh'!$J$6:$CC$146,MATCH($V55,'EUROSTAT EB TJ GWh'!$I$6:$I$146,0),MATCH(AH$7,'EUROSTAT EB TJ GWh'!$J$5:$CC$5,0))*$W55+INDEX('EUROSTAT EB TJ GWh'!$J$6:$CC$146,MATCH($T55,'EUROSTAT EB TJ GWh'!$I$6:$I$146,0),MATCH(AH$7,'EUROSTAT EB TJ GWh'!$J$5:$CC$5,0))*$U55</f>
        <v>0</v>
      </c>
      <c r="AI55">
        <f>INDEX('EUROSTAT EB TJ GWh'!$J$6:$CC$146,MATCH($V55,'EUROSTAT EB TJ GWh'!$I$6:$I$146,0),MATCH(AI$7,'EUROSTAT EB TJ GWh'!$J$5:$CC$5,0))*$W55+INDEX('EUROSTAT EB TJ GWh'!$J$6:$CC$146,MATCH($T55,'EUROSTAT EB TJ GWh'!$I$6:$I$146,0),MATCH(AI$7,'EUROSTAT EB TJ GWh'!$J$5:$CC$5,0))*$U55</f>
        <v>0</v>
      </c>
      <c r="AJ55">
        <f>INDEX('EUROSTAT EB TJ GWh'!$J$6:$CC$146,MATCH($V55,'EUROSTAT EB TJ GWh'!$I$6:$I$146,0),MATCH(AJ$7,'EUROSTAT EB TJ GWh'!$J$5:$CC$5,0))*$W55+INDEX('EUROSTAT EB TJ GWh'!$J$6:$CC$146,MATCH($T55,'EUROSTAT EB TJ GWh'!$I$6:$I$146,0),MATCH(AJ$7,'EUROSTAT EB TJ GWh'!$J$5:$CC$5,0))*$U55</f>
        <v>0</v>
      </c>
      <c r="AK55">
        <f>INDEX('EUROSTAT EB TJ GWh'!$J$6:$CC$146,MATCH($V55,'EUROSTAT EB TJ GWh'!$I$6:$I$146,0),MATCH(AK$7,'EUROSTAT EB TJ GWh'!$J$5:$CC$5,0))*$W55+INDEX('EUROSTAT EB TJ GWh'!$J$6:$CC$146,MATCH($T55,'EUROSTAT EB TJ GWh'!$I$6:$I$146,0),MATCH(AK$7,'EUROSTAT EB TJ GWh'!$J$5:$CC$5,0))*$U55</f>
        <v>0</v>
      </c>
      <c r="AL55">
        <f>INDEX('EUROSTAT EB TJ GWh'!$J$6:$CC$146,MATCH($V55,'EUROSTAT EB TJ GWh'!$I$6:$I$146,0),MATCH(AL$7,'EUROSTAT EB TJ GWh'!$J$5:$CC$5,0))*$W55+INDEX('EUROSTAT EB TJ GWh'!$J$6:$CC$146,MATCH($T55,'EUROSTAT EB TJ GWh'!$I$6:$I$146,0),MATCH(AL$7,'EUROSTAT EB TJ GWh'!$J$5:$CC$5,0))*$U55</f>
        <v>0</v>
      </c>
      <c r="AM55">
        <f>INDEX('EUROSTAT EB TJ GWh'!$J$6:$CC$146,MATCH($V55,'EUROSTAT EB TJ GWh'!$I$6:$I$146,0),MATCH(AM$7,'EUROSTAT EB TJ GWh'!$J$5:$CC$5,0))*$W55+INDEX('EUROSTAT EB TJ GWh'!$J$6:$CC$146,MATCH($T55,'EUROSTAT EB TJ GWh'!$I$6:$I$146,0),MATCH(AM$7,'EUROSTAT EB TJ GWh'!$J$5:$CC$5,0))*$U55</f>
        <v>0</v>
      </c>
      <c r="AN55">
        <f>INDEX('EUROSTAT EB TJ GWh'!$J$6:$CC$146,MATCH($V55,'EUROSTAT EB TJ GWh'!$I$6:$I$146,0),MATCH(AN$7,'EUROSTAT EB TJ GWh'!$J$5:$CC$5,0))*$W55+INDEX('EUROSTAT EB TJ GWh'!$J$6:$CC$146,MATCH($T55,'EUROSTAT EB TJ GWh'!$I$6:$I$146,0),MATCH(AN$7,'EUROSTAT EB TJ GWh'!$J$5:$CC$5,0))*$U55</f>
        <v>0</v>
      </c>
      <c r="AO55">
        <f>INDEX('EUROSTAT EB TJ GWh'!$J$6:$CC$146,MATCH($V55,'EUROSTAT EB TJ GWh'!$I$6:$I$146,0),MATCH(AO$7,'EUROSTAT EB TJ GWh'!$J$5:$CC$5,0))*$W55+INDEX('EUROSTAT EB TJ GWh'!$J$6:$CC$146,MATCH($T55,'EUROSTAT EB TJ GWh'!$I$6:$I$146,0),MATCH(AO$7,'EUROSTAT EB TJ GWh'!$J$5:$CC$5,0))*$U55</f>
        <v>0</v>
      </c>
      <c r="AP55">
        <f>INDEX('EUROSTAT EB TJ GWh'!$J$6:$CC$146,MATCH($V55,'EUROSTAT EB TJ GWh'!$I$6:$I$146,0),MATCH(AP$7,'EUROSTAT EB TJ GWh'!$J$5:$CC$5,0))*$W55+INDEX('EUROSTAT EB TJ GWh'!$J$6:$CC$146,MATCH($T55,'EUROSTAT EB TJ GWh'!$I$6:$I$146,0),MATCH(AP$7,'EUROSTAT EB TJ GWh'!$J$5:$CC$5,0))*$U55</f>
        <v>0</v>
      </c>
      <c r="AQ55" t="s">
        <v>619</v>
      </c>
      <c r="AR55">
        <f>INDEX('EUROSTAT EB TJ GWh'!$J$6:$CC$146,MATCH($V55,'EUROSTAT EB TJ GWh'!$I$6:$I$146,0),MATCH(AR$7,'EUROSTAT EB TJ GWh'!$J$5:$CC$5,0))*$W55+INDEX('EUROSTAT EB TJ GWh'!$J$6:$CC$146,MATCH($T55,'EUROSTAT EB TJ GWh'!$I$6:$I$146,0),MATCH(AR$7,'EUROSTAT EB TJ GWh'!$J$5:$CC$5,0))*$U55</f>
        <v>0</v>
      </c>
      <c r="AS55">
        <f>INDEX('EUROSTAT EB TJ GWh'!$J$6:$CC$146,MATCH($V55,'EUROSTAT EB TJ GWh'!$I$6:$I$146,0),MATCH(AS$7,'EUROSTAT EB TJ GWh'!$J$5:$CC$5,0))*$W55+INDEX('EUROSTAT EB TJ GWh'!$J$6:$CC$146,MATCH($T55,'EUROSTAT EB TJ GWh'!$I$6:$I$146,0),MATCH(AS$7,'EUROSTAT EB TJ GWh'!$J$5:$CC$5,0))*$U55</f>
        <v>0</v>
      </c>
      <c r="AT55">
        <f>INDEX('EUROSTAT EB TJ GWh'!$J$6:$CC$146,MATCH($V55,'EUROSTAT EB TJ GWh'!$I$6:$I$146,0),MATCH(AT$7,'EUROSTAT EB TJ GWh'!$J$5:$CC$5,0))*$W55+INDEX('EUROSTAT EB TJ GWh'!$J$6:$CC$146,MATCH($T55,'EUROSTAT EB TJ GWh'!$I$6:$I$146,0),MATCH(AT$7,'EUROSTAT EB TJ GWh'!$J$5:$CC$5,0))*$U55</f>
        <v>0</v>
      </c>
      <c r="AU55">
        <f>INDEX('EUROSTAT EB TJ GWh'!$J$6:$CC$146,MATCH($V55,'EUROSTAT EB TJ GWh'!$I$6:$I$146,0),MATCH(AU$7,'EUROSTAT EB TJ GWh'!$J$5:$CC$5,0))*$W55+INDEX('EUROSTAT EB TJ GWh'!$J$6:$CC$146,MATCH($T55,'EUROSTAT EB TJ GWh'!$I$6:$I$146,0),MATCH(AU$7,'EUROSTAT EB TJ GWh'!$J$5:$CC$5,0))*$U55</f>
        <v>0</v>
      </c>
      <c r="AV55">
        <f>INDEX('EUROSTAT EB TJ GWh'!$J$6:$CC$146,MATCH($V55,'EUROSTAT EB TJ GWh'!$I$6:$I$146,0),MATCH(AV$7,'EUROSTAT EB TJ GWh'!$J$5:$CC$5,0))*$W55+INDEX('EUROSTAT EB TJ GWh'!$J$6:$CC$146,MATCH($T55,'EUROSTAT EB TJ GWh'!$I$6:$I$146,0),MATCH(AV$7,'EUROSTAT EB TJ GWh'!$J$5:$CC$5,0))*$U55</f>
        <v>0</v>
      </c>
      <c r="AW55">
        <f>INDEX('EUROSTAT EB TJ GWh'!$J$6:$CC$146,MATCH($V55,'EUROSTAT EB TJ GWh'!$I$6:$I$146,0),MATCH(AW$7,'EUROSTAT EB TJ GWh'!$J$5:$CC$5,0))*$W55+INDEX('EUROSTAT EB TJ GWh'!$J$6:$CC$146,MATCH($T55,'EUROSTAT EB TJ GWh'!$I$6:$I$146,0),MATCH(AW$7,'EUROSTAT EB TJ GWh'!$J$5:$CC$5,0))*$U55</f>
        <v>0</v>
      </c>
      <c r="AX55">
        <f>INDEX('EUROSTAT EB TJ GWh'!$J$6:$CC$146,MATCH($V55,'EUROSTAT EB TJ GWh'!$I$6:$I$146,0),MATCH(AX$7,'EUROSTAT EB TJ GWh'!$J$5:$CC$5,0))*$W55+INDEX('EUROSTAT EB TJ GWh'!$J$6:$CC$146,MATCH($T55,'EUROSTAT EB TJ GWh'!$I$6:$I$146,0),MATCH(AX$7,'EUROSTAT EB TJ GWh'!$J$5:$CC$5,0))*$U55</f>
        <v>0</v>
      </c>
      <c r="AY55">
        <f>INDEX('EUROSTAT EB TJ GWh'!$J$6:$CC$146,MATCH($V55,'EUROSTAT EB TJ GWh'!$I$6:$I$146,0),MATCH(AY$7,'EUROSTAT EB TJ GWh'!$J$5:$CC$5,0))*$W55+INDEX('EUROSTAT EB TJ GWh'!$J$6:$CC$146,MATCH($T55,'EUROSTAT EB TJ GWh'!$I$6:$I$146,0),MATCH(AY$7,'EUROSTAT EB TJ GWh'!$J$5:$CC$5,0))*$U55</f>
        <v>0</v>
      </c>
      <c r="AZ55">
        <f>INDEX('EUROSTAT EB TJ GWh'!$J$6:$CC$146,MATCH($V55,'EUROSTAT EB TJ GWh'!$I$6:$I$146,0),MATCH(AZ$7,'EUROSTAT EB TJ GWh'!$J$5:$CC$5,0))*$W55+INDEX('EUROSTAT EB TJ GWh'!$J$6:$CC$146,MATCH($T55,'EUROSTAT EB TJ GWh'!$I$6:$I$146,0),MATCH(AZ$7,'EUROSTAT EB TJ GWh'!$J$5:$CC$5,0))*$U55</f>
        <v>0</v>
      </c>
      <c r="BA55">
        <f>INDEX('EUROSTAT EB TJ GWh'!$J$6:$CC$146,MATCH($V55,'EUROSTAT EB TJ GWh'!$I$6:$I$146,0),MATCH(BA$7,'EUROSTAT EB TJ GWh'!$J$5:$CC$5,0))*$W55+INDEX('EUROSTAT EB TJ GWh'!$J$6:$CC$146,MATCH($T55,'EUROSTAT EB TJ GWh'!$I$6:$I$146,0),MATCH(BA$7,'EUROSTAT EB TJ GWh'!$J$5:$CC$5,0))*$U55</f>
        <v>0</v>
      </c>
      <c r="BB55">
        <f>INDEX('EUROSTAT EB TJ GWh'!$J$6:$CC$146,MATCH($V55,'EUROSTAT EB TJ GWh'!$I$6:$I$146,0),MATCH(BB$7,'EUROSTAT EB TJ GWh'!$J$5:$CC$5,0))*$W55+INDEX('EUROSTAT EB TJ GWh'!$J$6:$CC$146,MATCH($T55,'EUROSTAT EB TJ GWh'!$I$6:$I$146,0),MATCH(BB$7,'EUROSTAT EB TJ GWh'!$J$5:$CC$5,0))*$U55</f>
        <v>0</v>
      </c>
      <c r="BC55">
        <f>INDEX('EUROSTAT EB TJ GWh'!$J$6:$CC$146,MATCH($V55,'EUROSTAT EB TJ GWh'!$I$6:$I$146,0),MATCH(BC$7,'EUROSTAT EB TJ GWh'!$J$5:$CC$5,0))*$W55+INDEX('EUROSTAT EB TJ GWh'!$J$6:$CC$146,MATCH($T55,'EUROSTAT EB TJ GWh'!$I$6:$I$146,0),MATCH(BC$7,'EUROSTAT EB TJ GWh'!$J$5:$CC$5,0))*$U55</f>
        <v>0</v>
      </c>
      <c r="BD55">
        <f>INDEX('EUROSTAT EB TJ GWh'!$J$6:$CC$146,MATCH($V55,'EUROSTAT EB TJ GWh'!$I$6:$I$146,0),MATCH(BD$7,'EUROSTAT EB TJ GWh'!$J$5:$CC$5,0))*$W55+INDEX('EUROSTAT EB TJ GWh'!$J$6:$CC$146,MATCH($T55,'EUROSTAT EB TJ GWh'!$I$6:$I$146,0),MATCH(BD$7,'EUROSTAT EB TJ GWh'!$J$5:$CC$5,0))*$U55</f>
        <v>0</v>
      </c>
      <c r="BE55">
        <f>INDEX('EUROSTAT EB TJ GWh'!$J$6:$CC$146,MATCH($V55,'EUROSTAT EB TJ GWh'!$I$6:$I$146,0),MATCH(BE$7,'EUROSTAT EB TJ GWh'!$J$5:$CC$5,0))*$W55+INDEX('EUROSTAT EB TJ GWh'!$J$6:$CC$146,MATCH($T55,'EUROSTAT EB TJ GWh'!$I$6:$I$146,0),MATCH(BE$7,'EUROSTAT EB TJ GWh'!$J$5:$CC$5,0))*$U55</f>
        <v>0</v>
      </c>
      <c r="BF55">
        <f>INDEX('EUROSTAT EB TJ GWh'!$J$6:$CC$146,MATCH($V55,'EUROSTAT EB TJ GWh'!$I$6:$I$146,0),MATCH(BF$7,'EUROSTAT EB TJ GWh'!$J$5:$CC$5,0))*$W55+INDEX('EUROSTAT EB TJ GWh'!$J$6:$CC$146,MATCH($T55,'EUROSTAT EB TJ GWh'!$I$6:$I$146,0),MATCH(BF$7,'EUROSTAT EB TJ GWh'!$J$5:$CC$5,0))*$U55</f>
        <v>0</v>
      </c>
      <c r="BG55">
        <f>INDEX('EUROSTAT EB TJ GWh'!$J$6:$CC$146,MATCH($V55,'EUROSTAT EB TJ GWh'!$I$6:$I$146,0),MATCH(BG$7,'EUROSTAT EB TJ GWh'!$J$5:$CC$5,0))*$W55+INDEX('EUROSTAT EB TJ GWh'!$J$6:$CC$146,MATCH($T55,'EUROSTAT EB TJ GWh'!$I$6:$I$146,0),MATCH(BG$7,'EUROSTAT EB TJ GWh'!$J$5:$CC$5,0))*$U55</f>
        <v>0</v>
      </c>
      <c r="BH55">
        <f>INDEX('EUROSTAT EB TJ GWh'!$J$6:$CC$146,MATCH($V55,'EUROSTAT EB TJ GWh'!$I$6:$I$146,0),MATCH(BH$7,'EUROSTAT EB TJ GWh'!$J$5:$CC$5,0))*$W55+INDEX('EUROSTAT EB TJ GWh'!$J$6:$CC$146,MATCH($T55,'EUROSTAT EB TJ GWh'!$I$6:$I$146,0),MATCH(BH$7,'EUROSTAT EB TJ GWh'!$J$5:$CC$5,0))*$U55</f>
        <v>0</v>
      </c>
      <c r="BI55">
        <f>INDEX('EUROSTAT EB TJ GWh'!$J$6:$CC$146,MATCH($V55,'EUROSTAT EB TJ GWh'!$I$6:$I$146,0),MATCH(BI$7,'EUROSTAT EB TJ GWh'!$J$5:$CC$5,0))*$W55+INDEX('EUROSTAT EB TJ GWh'!$J$6:$CC$146,MATCH($T55,'EUROSTAT EB TJ GWh'!$I$6:$I$146,0),MATCH(BI$7,'EUROSTAT EB TJ GWh'!$J$5:$CC$5,0))*$U55</f>
        <v>0</v>
      </c>
      <c r="BJ55">
        <f>INDEX('EUROSTAT EB TJ GWh'!$J$6:$CC$146,MATCH($V55,'EUROSTAT EB TJ GWh'!$I$6:$I$146,0),MATCH(BJ$7,'EUROSTAT EB TJ GWh'!$J$5:$CC$5,0))*$W55+INDEX('EUROSTAT EB TJ GWh'!$J$6:$CC$146,MATCH($T55,'EUROSTAT EB TJ GWh'!$I$6:$I$146,0),MATCH(BJ$7,'EUROSTAT EB TJ GWh'!$J$5:$CC$5,0))*$U55</f>
        <v>0</v>
      </c>
      <c r="BK55">
        <f>INDEX('EUROSTAT EB TJ GWh'!$J$6:$CC$146,MATCH($V55,'EUROSTAT EB TJ GWh'!$I$6:$I$146,0),MATCH(BK$7,'EUROSTAT EB TJ GWh'!$J$5:$CC$5,0))*$W55+INDEX('EUROSTAT EB TJ GWh'!$J$6:$CC$146,MATCH($T55,'EUROSTAT EB TJ GWh'!$I$6:$I$146,0),MATCH(BK$7,'EUROSTAT EB TJ GWh'!$J$5:$CC$5,0))*$U55</f>
        <v>0</v>
      </c>
      <c r="BL55">
        <f>INDEX('EUROSTAT EB TJ GWh'!$J$6:$CC$146,MATCH($V55,'EUROSTAT EB TJ GWh'!$I$6:$I$146,0),MATCH(BL$7,'EUROSTAT EB TJ GWh'!$J$5:$CC$5,0))*$W55+INDEX('EUROSTAT EB TJ GWh'!$J$6:$CC$146,MATCH($T55,'EUROSTAT EB TJ GWh'!$I$6:$I$146,0),MATCH(BL$7,'EUROSTAT EB TJ GWh'!$J$5:$CC$5,0))*$U55</f>
        <v>0</v>
      </c>
      <c r="BM55">
        <f>INDEX('EUROSTAT EB TJ GWh'!$J$6:$CC$146,MATCH($V55,'EUROSTAT EB TJ GWh'!$I$6:$I$146,0),MATCH(BM$7,'EUROSTAT EB TJ GWh'!$J$5:$CC$5,0))*$W55+INDEX('EUROSTAT EB TJ GWh'!$J$6:$CC$146,MATCH($T55,'EUROSTAT EB TJ GWh'!$I$6:$I$146,0),MATCH(BM$7,'EUROSTAT EB TJ GWh'!$J$5:$CC$5,0))*$U55</f>
        <v>0</v>
      </c>
      <c r="BN55">
        <f>INDEX('EUROSTAT EB TJ GWh'!$J$6:$CC$146,MATCH($V55,'EUROSTAT EB TJ GWh'!$I$6:$I$146,0),MATCH(BN$7,'EUROSTAT EB TJ GWh'!$J$5:$CC$5,0))*$W55+INDEX('EUROSTAT EB TJ GWh'!$J$6:$CC$146,MATCH($T55,'EUROSTAT EB TJ GWh'!$I$6:$I$146,0),MATCH(BN$7,'EUROSTAT EB TJ GWh'!$J$5:$CC$5,0))*$U55</f>
        <v>0</v>
      </c>
      <c r="BO55">
        <f>INDEX('EUROSTAT EB TJ GWh'!$J$6:$CC$146,MATCH($V55,'EUROSTAT EB TJ GWh'!$I$6:$I$146,0),MATCH(BO$7,'EUROSTAT EB TJ GWh'!$J$5:$CC$5,0))*$W55+INDEX('EUROSTAT EB TJ GWh'!$J$6:$CC$146,MATCH($T55,'EUROSTAT EB TJ GWh'!$I$6:$I$146,0),MATCH(BO$7,'EUROSTAT EB TJ GWh'!$J$5:$CC$5,0))*$U55</f>
        <v>0</v>
      </c>
      <c r="BP55">
        <f>INDEX('EUROSTAT EB TJ GWh'!$J$6:$CC$146,MATCH($V55,'EUROSTAT EB TJ GWh'!$I$6:$I$146,0),MATCH(BP$7,'EUROSTAT EB TJ GWh'!$J$5:$CC$5,0))*$W55+INDEX('EUROSTAT EB TJ GWh'!$J$6:$CC$146,MATCH($T55,'EUROSTAT EB TJ GWh'!$I$6:$I$146,0),MATCH(BP$7,'EUROSTAT EB TJ GWh'!$J$5:$CC$5,0))*$U55</f>
        <v>0</v>
      </c>
      <c r="BQ55">
        <f>INDEX('EUROSTAT EB TJ GWh'!$J$6:$CC$146,MATCH($V55,'EUROSTAT EB TJ GWh'!$I$6:$I$146,0),MATCH(BQ$7,'EUROSTAT EB TJ GWh'!$J$5:$CC$5,0))*$W55+INDEX('EUROSTAT EB TJ GWh'!$J$6:$CC$146,MATCH($T55,'EUROSTAT EB TJ GWh'!$I$6:$I$146,0),MATCH(BQ$7,'EUROSTAT EB TJ GWh'!$J$5:$CC$5,0))*$U55</f>
        <v>0</v>
      </c>
      <c r="BR55">
        <f>INDEX('EUROSTAT EB TJ GWh'!$J$6:$CC$146,MATCH($V55,'EUROSTAT EB TJ GWh'!$I$6:$I$146,0),MATCH(BR$7,'EUROSTAT EB TJ GWh'!$J$5:$CC$5,0))*$W55+INDEX('EUROSTAT EB TJ GWh'!$J$6:$CC$146,MATCH($T55,'EUROSTAT EB TJ GWh'!$I$6:$I$146,0),MATCH(BR$7,'EUROSTAT EB TJ GWh'!$J$5:$CC$5,0))*$U55</f>
        <v>0</v>
      </c>
      <c r="BS55">
        <f>INDEX('EUROSTAT EB TJ GWh'!$J$6:$CC$146,MATCH($V55,'EUROSTAT EB TJ GWh'!$I$6:$I$146,0),MATCH(BS$7,'EUROSTAT EB TJ GWh'!$J$5:$CC$5,0))*$W55+INDEX('EUROSTAT EB TJ GWh'!$J$6:$CC$146,MATCH($T55,'EUROSTAT EB TJ GWh'!$I$6:$I$146,0),MATCH(BS$7,'EUROSTAT EB TJ GWh'!$J$5:$CC$5,0))*$U55+INDEX('EUROSTAT EB TJ GWh'!$J$6:$CC$146,MATCH($V55,'EUROSTAT EB TJ GWh'!$I$6:$I$146,0),MATCH(BS$6,'EUROSTAT EB TJ GWh'!$J$5:$CC$5,0))*$W55+INDEX('EUROSTAT EB TJ GWh'!$J$6:$CC$146,MATCH($T55,'EUROSTAT EB TJ GWh'!$I$6:$I$146,0),MATCH(BS$6,'EUROSTAT EB TJ GWh'!$J$5:$CC$5,0))*$U55</f>
        <v>0</v>
      </c>
      <c r="BT55">
        <f>INDEX('EUROSTAT EB TJ GWh'!$J$6:$CC$146,MATCH($V55,'EUROSTAT EB TJ GWh'!$I$6:$I$146,0),MATCH(BT$7,'EUROSTAT EB TJ GWh'!$J$5:$CC$5,0))*$W55+INDEX('EUROSTAT EB TJ GWh'!$J$6:$CC$146,MATCH($T55,'EUROSTAT EB TJ GWh'!$I$6:$I$146,0),MATCH(BT$7,'EUROSTAT EB TJ GWh'!$J$5:$CC$5,0))*$U55+INDEX('EUROSTAT EB TJ GWh'!$J$6:$CC$146,MATCH($V55,'EUROSTAT EB TJ GWh'!$I$6:$I$146,0),MATCH(BT$6,'EUROSTAT EB TJ GWh'!$J$5:$CC$5,0))*$W55+INDEX('EUROSTAT EB TJ GWh'!$J$6:$CC$146,MATCH($T55,'EUROSTAT EB TJ GWh'!$I$6:$I$146,0),MATCH(BT$6,'EUROSTAT EB TJ GWh'!$J$5:$CC$5,0))*$U55</f>
        <v>0</v>
      </c>
      <c r="BU55">
        <f>INDEX('EUROSTAT EB TJ GWh'!$J$6:$CC$146,MATCH($V55,'EUROSTAT EB TJ GWh'!$I$6:$I$146,0),MATCH(BU$7,'EUROSTAT EB TJ GWh'!$J$5:$CC$5,0))*$W55+INDEX('EUROSTAT EB TJ GWh'!$J$6:$CC$146,MATCH($T55,'EUROSTAT EB TJ GWh'!$I$6:$I$146,0),MATCH(BU$7,'EUROSTAT EB TJ GWh'!$J$5:$CC$5,0))*$U55</f>
        <v>0</v>
      </c>
      <c r="BV55">
        <v>0</v>
      </c>
      <c r="BW55">
        <f>INDEX('EUROSTAT EB TJ GWh'!$J$6:$CC$146,MATCH($V55,'EUROSTAT EB TJ GWh'!$I$6:$I$146,0),MATCH(BW$7,'EUROSTAT EB TJ GWh'!$J$5:$CC$5,0))*$W55+INDEX('EUROSTAT EB TJ GWh'!$J$6:$CC$146,MATCH($T55,'EUROSTAT EB TJ GWh'!$I$6:$I$146,0),MATCH(BW$7,'EUROSTAT EB TJ GWh'!$J$5:$CC$5,0))*$U55</f>
        <v>0</v>
      </c>
      <c r="BX55">
        <v>0</v>
      </c>
      <c r="BY55">
        <v>0</v>
      </c>
      <c r="BZ55">
        <f>INDEX('EUROSTAT EB TJ GWh'!$J$6:$CC$146,MATCH($V55,'EUROSTAT EB TJ GWh'!$I$6:$I$146,0),MATCH(BZ$7,'EUROSTAT EB TJ GWh'!$J$5:$CC$5,0))*$W55+INDEX('EUROSTAT EB TJ GWh'!$J$6:$CC$146,MATCH($T55,'EUROSTAT EB TJ GWh'!$I$6:$I$146,0),MATCH(BZ$7,'EUROSTAT EB TJ GWh'!$J$5:$CC$5,0))*$U55</f>
        <v>0</v>
      </c>
      <c r="CA55">
        <f>INDEX('EUROSTAT EB TJ GWh'!$J$6:$CC$146,MATCH($V55,'EUROSTAT EB TJ GWh'!$I$6:$I$146,0),MATCH(CA$7,'EUROSTAT EB TJ GWh'!$J$5:$CC$5,0))*$W55+INDEX('EUROSTAT EB TJ GWh'!$J$6:$CC$146,MATCH($T55,'EUROSTAT EB TJ GWh'!$I$6:$I$146,0),MATCH(CA$7,'EUROSTAT EB TJ GWh'!$J$5:$CC$5,0))*$U55</f>
        <v>0</v>
      </c>
      <c r="CB55">
        <f>INDEX('EUROSTAT EB TJ GWh'!$J$6:$CC$146,MATCH($V55,'EUROSTAT EB TJ GWh'!$I$6:$I$146,0),MATCH(CB$7,'EUROSTAT EB TJ GWh'!$J$5:$CC$5,0))*$W55+INDEX('EUROSTAT EB TJ GWh'!$J$6:$CC$146,MATCH($T55,'EUROSTAT EB TJ GWh'!$I$6:$I$146,0),MATCH(CB$7,'EUROSTAT EB TJ GWh'!$J$5:$CC$5,0))*$U55</f>
        <v>0</v>
      </c>
      <c r="CC55">
        <f>INDEX('EUROSTAT EB TJ GWh'!$J$6:$CC$146,MATCH($V55,'EUROSTAT EB TJ GWh'!$I$6:$I$146,0),MATCH(CC$7,'EUROSTAT EB TJ GWh'!$J$5:$CC$5,0))*$W55+INDEX('EUROSTAT EB TJ GWh'!$J$6:$CC$146,MATCH($T55,'EUROSTAT EB TJ GWh'!$I$6:$I$146,0),MATCH(CC$7,'EUROSTAT EB TJ GWh'!$J$5:$CC$5,0))*$U55</f>
        <v>0</v>
      </c>
      <c r="CD55">
        <f>INDEX('EUROSTAT EB TJ GWh'!$J$6:$CC$146,MATCH($V55,'EUROSTAT EB TJ GWh'!$I$6:$I$146,0),MATCH(CD$7,'EUROSTAT EB TJ GWh'!$J$5:$CC$5,0))*$W55+INDEX('EUROSTAT EB TJ GWh'!$J$6:$CC$146,MATCH($T55,'EUROSTAT EB TJ GWh'!$I$6:$I$146,0),MATCH(CD$7,'EUROSTAT EB TJ GWh'!$J$5:$CC$5,0))*$U55</f>
        <v>0</v>
      </c>
      <c r="CE55">
        <f>INDEX('EUROSTAT EB TJ GWh'!$J$6:$CC$146,MATCH($V55,'EUROSTAT EB TJ GWh'!$I$6:$I$146,0),MATCH(CE$7,'EUROSTAT EB TJ GWh'!$J$5:$CC$5,0))*$W55+INDEX('EUROSTAT EB TJ GWh'!$J$6:$CC$146,MATCH($T55,'EUROSTAT EB TJ GWh'!$I$6:$I$146,0),MATCH(CE$7,'EUROSTAT EB TJ GWh'!$J$5:$CC$5,0))*$U55</f>
        <v>0</v>
      </c>
      <c r="CF55">
        <f>INDEX('EUROSTAT EB TJ GWh'!$J$6:$CC$146,MATCH($V55,'EUROSTAT EB TJ GWh'!$I$6:$I$146,0),MATCH(CF$7,'EUROSTAT EB TJ GWh'!$J$5:$CC$5,0))*$W55+INDEX('EUROSTAT EB TJ GWh'!$J$6:$CC$146,MATCH($T55,'EUROSTAT EB TJ GWh'!$I$6:$I$146,0),MATCH(CF$7,'EUROSTAT EB TJ GWh'!$J$5:$CC$5,0))*$U55</f>
        <v>0</v>
      </c>
      <c r="CG55">
        <v>0</v>
      </c>
      <c r="CH55">
        <f>INDEX('EUROSTAT EB TJ GWh'!$J$6:$CC$146,MATCH($V55,'EUROSTAT EB TJ GWh'!$I$6:$I$146,0),MATCH(CH$7,'EUROSTAT EB TJ GWh'!$J$5:$CC$5,0))*$W55+INDEX('EUROSTAT EB TJ GWh'!$J$6:$CC$146,MATCH($T55,'EUROSTAT EB TJ GWh'!$I$6:$I$146,0),MATCH(CH$7,'EUROSTAT EB TJ GWh'!$J$5:$CC$5,0))*$U55</f>
        <v>0</v>
      </c>
      <c r="CI55">
        <f>INDEX('EUROSTAT EB TJ GWh'!$J$6:$CC$146,MATCH($V55,'EUROSTAT EB TJ GWh'!$I$6:$I$146,0),MATCH(CI$7,'EUROSTAT EB TJ GWh'!$J$5:$CC$5,0))*$W55+INDEX('EUROSTAT EB TJ GWh'!$J$6:$CC$146,MATCH($T55,'EUROSTAT EB TJ GWh'!$I$6:$I$146,0),MATCH(CI$7,'EUROSTAT EB TJ GWh'!$J$5:$CC$5,0))*$U55</f>
        <v>0</v>
      </c>
      <c r="CJ55">
        <f>INDEX('EUROSTAT EB TJ GWh'!$J$6:$CC$146,MATCH($V55,'EUROSTAT EB TJ GWh'!$I$6:$I$146,0),MATCH(CJ$7,'EUROSTAT EB TJ GWh'!$J$5:$CC$5,0))*$W55+INDEX('EUROSTAT EB TJ GWh'!$J$6:$CC$146,MATCH($T55,'EUROSTAT EB TJ GWh'!$I$6:$I$146,0),MATCH(CJ$7,'EUROSTAT EB TJ GWh'!$J$5:$CC$5,0))*$U55</f>
        <v>0</v>
      </c>
      <c r="CK55">
        <f t="shared" si="0"/>
        <v>0</v>
      </c>
      <c r="CL55" s="316" t="s">
        <v>493</v>
      </c>
      <c r="CM55" s="364">
        <f t="shared" si="1"/>
        <v>0</v>
      </c>
      <c r="CN55" s="293">
        <f>INDEX('EUROSTAT EB TJ GWh'!$J$6:$CC$146,MATCH($V55,'EUROSTAT EB TJ GWh'!$I$6:$I$146,0),MATCH(CN$7,'EUROSTAT EB TJ GWh'!$J$5:$CC$5,0))*$W55+INDEX('EUROSTAT EB TJ GWh'!$J$6:$CC$146,MATCH($T55,'EUROSTAT EB TJ GWh'!$I$6:$I$146,0),MATCH(CN$7,'EUROSTAT EB TJ GWh'!$J$5:$CC$5,0))*$U55</f>
        <v>0</v>
      </c>
      <c r="CO55" s="293">
        <f t="shared" si="2"/>
        <v>0</v>
      </c>
    </row>
    <row r="56" spans="1:93" x14ac:dyDescent="0.2">
      <c r="A56" t="s">
        <v>289</v>
      </c>
      <c r="B56" s="321"/>
      <c r="C56" s="321" t="s">
        <v>493</v>
      </c>
      <c r="D56" s="338"/>
      <c r="E56" s="345"/>
      <c r="F56" s="338"/>
      <c r="G56" s="345"/>
      <c r="H56" s="338"/>
      <c r="I56" s="345"/>
      <c r="J56" s="338"/>
      <c r="K56" s="345"/>
      <c r="L56" s="338"/>
      <c r="M56" s="345"/>
      <c r="N56" s="338"/>
      <c r="O56" s="345"/>
      <c r="P56" s="338"/>
      <c r="Q56" s="345"/>
      <c r="R56" s="338"/>
      <c r="S56" s="345"/>
      <c r="T56" s="338"/>
      <c r="U56" s="345"/>
      <c r="V56" s="342" t="s">
        <v>565</v>
      </c>
      <c r="W56" s="340">
        <v>-1</v>
      </c>
      <c r="X56" s="316" t="s">
        <v>493</v>
      </c>
      <c r="Y56" t="s">
        <v>619</v>
      </c>
      <c r="Z56" t="s">
        <v>619</v>
      </c>
      <c r="AA56">
        <f>INDEX('EUROSTAT EB TJ GWh'!$J$6:$CC$146,MATCH($V56,'EUROSTAT EB TJ GWh'!$I$6:$I$146,0),MATCH(AA$7,'EUROSTAT EB TJ GWh'!$J$5:$CC$5,0))*$W56</f>
        <v>0</v>
      </c>
      <c r="AB56">
        <f>INDEX('EUROSTAT EB TJ GWh'!$J$6:$CC$146,MATCH($V56,'EUROSTAT EB TJ GWh'!$I$6:$I$146,0),MATCH(AB$7,'EUROSTAT EB TJ GWh'!$J$5:$CC$5,0))*$W56</f>
        <v>0</v>
      </c>
      <c r="AC56">
        <f>INDEX('EUROSTAT EB TJ GWh'!$J$6:$CC$146,MATCH($V56,'EUROSTAT EB TJ GWh'!$I$6:$I$146,0),MATCH(AC$7,'EUROSTAT EB TJ GWh'!$J$5:$CC$5,0))*$W56</f>
        <v>0</v>
      </c>
      <c r="AD56">
        <f>INDEX('EUROSTAT EB TJ GWh'!$J$6:$CC$146,MATCH($V56,'EUROSTAT EB TJ GWh'!$I$6:$I$146,0),MATCH(AD$7,'EUROSTAT EB TJ GWh'!$J$5:$CC$5,0))*$W56</f>
        <v>0</v>
      </c>
      <c r="AE56">
        <f>INDEX('EUROSTAT EB TJ GWh'!$J$6:$CC$146,MATCH($V56,'EUROSTAT EB TJ GWh'!$I$6:$I$146,0),MATCH(AE$7,'EUROSTAT EB TJ GWh'!$J$5:$CC$5,0))*$W56</f>
        <v>0</v>
      </c>
      <c r="AF56">
        <f>INDEX('EUROSTAT EB TJ GWh'!$J$6:$CC$146,MATCH($V56,'EUROSTAT EB TJ GWh'!$I$6:$I$146,0),MATCH(AF$7,'EUROSTAT EB TJ GWh'!$J$5:$CC$5,0))*$W56</f>
        <v>0</v>
      </c>
      <c r="AG56">
        <f>INDEX('EUROSTAT EB TJ GWh'!$J$6:$CC$146,MATCH($V56,'EUROSTAT EB TJ GWh'!$I$6:$I$146,0),MATCH(AG$7,'EUROSTAT EB TJ GWh'!$J$5:$CC$5,0))*$W56</f>
        <v>0</v>
      </c>
      <c r="AH56">
        <f>INDEX('EUROSTAT EB TJ GWh'!$J$6:$CC$146,MATCH($V56,'EUROSTAT EB TJ GWh'!$I$6:$I$146,0),MATCH(AH$7,'EUROSTAT EB TJ GWh'!$J$5:$CC$5,0))*$W56</f>
        <v>0</v>
      </c>
      <c r="AI56">
        <f>INDEX('EUROSTAT EB TJ GWh'!$J$6:$CC$146,MATCH($V56,'EUROSTAT EB TJ GWh'!$I$6:$I$146,0),MATCH(AI$7,'EUROSTAT EB TJ GWh'!$J$5:$CC$5,0))*$W56</f>
        <v>0</v>
      </c>
      <c r="AJ56">
        <f>INDEX('EUROSTAT EB TJ GWh'!$J$6:$CC$146,MATCH($V56,'EUROSTAT EB TJ GWh'!$I$6:$I$146,0),MATCH(AJ$7,'EUROSTAT EB TJ GWh'!$J$5:$CC$5,0))*$W56</f>
        <v>0</v>
      </c>
      <c r="AK56">
        <f>INDEX('EUROSTAT EB TJ GWh'!$J$6:$CC$146,MATCH($V56,'EUROSTAT EB TJ GWh'!$I$6:$I$146,0),MATCH(AK$7,'EUROSTAT EB TJ GWh'!$J$5:$CC$5,0))*$W56</f>
        <v>0</v>
      </c>
      <c r="AL56">
        <f>INDEX('EUROSTAT EB TJ GWh'!$J$6:$CC$146,MATCH($V56,'EUROSTAT EB TJ GWh'!$I$6:$I$146,0),MATCH(AL$7,'EUROSTAT EB TJ GWh'!$J$5:$CC$5,0))*$W56</f>
        <v>0</v>
      </c>
      <c r="AM56">
        <f>INDEX('EUROSTAT EB TJ GWh'!$J$6:$CC$146,MATCH($V56,'EUROSTAT EB TJ GWh'!$I$6:$I$146,0),MATCH(AM$7,'EUROSTAT EB TJ GWh'!$J$5:$CC$5,0))*$W56</f>
        <v>0</v>
      </c>
      <c r="AN56">
        <f>INDEX('EUROSTAT EB TJ GWh'!$J$6:$CC$146,MATCH($V56,'EUROSTAT EB TJ GWh'!$I$6:$I$146,0),MATCH(AN$7,'EUROSTAT EB TJ GWh'!$J$5:$CC$5,0))*$W56</f>
        <v>0</v>
      </c>
      <c r="AO56">
        <f>INDEX('EUROSTAT EB TJ GWh'!$J$6:$CC$146,MATCH($V56,'EUROSTAT EB TJ GWh'!$I$6:$I$146,0),MATCH(AO$7,'EUROSTAT EB TJ GWh'!$J$5:$CC$5,0))*$W56</f>
        <v>0</v>
      </c>
      <c r="AP56">
        <f>INDEX('EUROSTAT EB TJ GWh'!$J$6:$CC$146,MATCH($V56,'EUROSTAT EB TJ GWh'!$I$6:$I$146,0),MATCH(AP$7,'EUROSTAT EB TJ GWh'!$J$5:$CC$5,0))*$W56</f>
        <v>0</v>
      </c>
      <c r="AQ56" t="s">
        <v>619</v>
      </c>
      <c r="AR56">
        <f>INDEX('EUROSTAT EB TJ GWh'!$J$6:$CC$146,MATCH($V56,'EUROSTAT EB TJ GWh'!$I$6:$I$146,0),MATCH(AR$7,'EUROSTAT EB TJ GWh'!$J$5:$CC$5,0))*$W56</f>
        <v>0</v>
      </c>
      <c r="AS56">
        <f>INDEX('EUROSTAT EB TJ GWh'!$J$6:$CC$146,MATCH($V56,'EUROSTAT EB TJ GWh'!$I$6:$I$146,0),MATCH(AS$7,'EUROSTAT EB TJ GWh'!$J$5:$CC$5,0))*$W56</f>
        <v>0</v>
      </c>
      <c r="AT56">
        <f>INDEX('EUROSTAT EB TJ GWh'!$J$6:$CC$146,MATCH($V56,'EUROSTAT EB TJ GWh'!$I$6:$I$146,0),MATCH(AT$7,'EUROSTAT EB TJ GWh'!$J$5:$CC$5,0))*$W56</f>
        <v>0</v>
      </c>
      <c r="AU56">
        <f>INDEX('EUROSTAT EB TJ GWh'!$J$6:$CC$146,MATCH($V56,'EUROSTAT EB TJ GWh'!$I$6:$I$146,0),MATCH(AU$7,'EUROSTAT EB TJ GWh'!$J$5:$CC$5,0))*$W56</f>
        <v>0</v>
      </c>
      <c r="AV56">
        <f>INDEX('EUROSTAT EB TJ GWh'!$J$6:$CC$146,MATCH($V56,'EUROSTAT EB TJ GWh'!$I$6:$I$146,0),MATCH(AV$7,'EUROSTAT EB TJ GWh'!$J$5:$CC$5,0))*$W56</f>
        <v>0</v>
      </c>
      <c r="AW56">
        <f>INDEX('EUROSTAT EB TJ GWh'!$J$6:$CC$146,MATCH($V56,'EUROSTAT EB TJ GWh'!$I$6:$I$146,0),MATCH(AW$7,'EUROSTAT EB TJ GWh'!$J$5:$CC$5,0))*$W56</f>
        <v>0</v>
      </c>
      <c r="AX56">
        <f>INDEX('EUROSTAT EB TJ GWh'!$J$6:$CC$146,MATCH($V56,'EUROSTAT EB TJ GWh'!$I$6:$I$146,0),MATCH(AX$7,'EUROSTAT EB TJ GWh'!$J$5:$CC$5,0))*$W56</f>
        <v>0</v>
      </c>
      <c r="AY56">
        <f>INDEX('EUROSTAT EB TJ GWh'!$J$6:$CC$146,MATCH($V56,'EUROSTAT EB TJ GWh'!$I$6:$I$146,0),MATCH(AY$7,'EUROSTAT EB TJ GWh'!$J$5:$CC$5,0))*$W56</f>
        <v>0</v>
      </c>
      <c r="AZ56">
        <f>INDEX('EUROSTAT EB TJ GWh'!$J$6:$CC$146,MATCH($V56,'EUROSTAT EB TJ GWh'!$I$6:$I$146,0),MATCH(AZ$7,'EUROSTAT EB TJ GWh'!$J$5:$CC$5,0))*$W56</f>
        <v>0</v>
      </c>
      <c r="BA56">
        <f>INDEX('EUROSTAT EB TJ GWh'!$J$6:$CC$146,MATCH($V56,'EUROSTAT EB TJ GWh'!$I$6:$I$146,0),MATCH(BA$7,'EUROSTAT EB TJ GWh'!$J$5:$CC$5,0))*$W56</f>
        <v>0</v>
      </c>
      <c r="BB56">
        <f>INDEX('EUROSTAT EB TJ GWh'!$J$6:$CC$146,MATCH($V56,'EUROSTAT EB TJ GWh'!$I$6:$I$146,0),MATCH(BB$7,'EUROSTAT EB TJ GWh'!$J$5:$CC$5,0))*$W56</f>
        <v>0</v>
      </c>
      <c r="BC56">
        <f>INDEX('EUROSTAT EB TJ GWh'!$J$6:$CC$146,MATCH($V56,'EUROSTAT EB TJ GWh'!$I$6:$I$146,0),MATCH(BC$7,'EUROSTAT EB TJ GWh'!$J$5:$CC$5,0))*$W56</f>
        <v>0</v>
      </c>
      <c r="BD56">
        <f>INDEX('EUROSTAT EB TJ GWh'!$J$6:$CC$146,MATCH($V56,'EUROSTAT EB TJ GWh'!$I$6:$I$146,0),MATCH(BD$7,'EUROSTAT EB TJ GWh'!$J$5:$CC$5,0))*$W56</f>
        <v>0</v>
      </c>
      <c r="BE56">
        <f>INDEX('EUROSTAT EB TJ GWh'!$J$6:$CC$146,MATCH($V56,'EUROSTAT EB TJ GWh'!$I$6:$I$146,0),MATCH(BE$7,'EUROSTAT EB TJ GWh'!$J$5:$CC$5,0))*$W56</f>
        <v>0</v>
      </c>
      <c r="BF56">
        <f>INDEX('EUROSTAT EB TJ GWh'!$J$6:$CC$146,MATCH($V56,'EUROSTAT EB TJ GWh'!$I$6:$I$146,0),MATCH(BF$7,'EUROSTAT EB TJ GWh'!$J$5:$CC$5,0))*$W56</f>
        <v>0</v>
      </c>
      <c r="BG56">
        <f>INDEX('EUROSTAT EB TJ GWh'!$J$6:$CC$146,MATCH($V56,'EUROSTAT EB TJ GWh'!$I$6:$I$146,0),MATCH(BG$7,'EUROSTAT EB TJ GWh'!$J$5:$CC$5,0))*$W56</f>
        <v>0</v>
      </c>
      <c r="BH56">
        <f>INDEX('EUROSTAT EB TJ GWh'!$J$6:$CC$146,MATCH($V56,'EUROSTAT EB TJ GWh'!$I$6:$I$146,0),MATCH(BH$7,'EUROSTAT EB TJ GWh'!$J$5:$CC$5,0))*$W56</f>
        <v>0</v>
      </c>
      <c r="BI56">
        <f>INDEX('EUROSTAT EB TJ GWh'!$J$6:$CC$146,MATCH($V56,'EUROSTAT EB TJ GWh'!$I$6:$I$146,0),MATCH(BI$7,'EUROSTAT EB TJ GWh'!$J$5:$CC$5,0))*$W56</f>
        <v>0</v>
      </c>
      <c r="BJ56">
        <f>INDEX('EUROSTAT EB TJ GWh'!$J$6:$CC$146,MATCH($V56,'EUROSTAT EB TJ GWh'!$I$6:$I$146,0),MATCH(BJ$7,'EUROSTAT EB TJ GWh'!$J$5:$CC$5,0))*$W56</f>
        <v>0</v>
      </c>
      <c r="BK56">
        <f>INDEX('EUROSTAT EB TJ GWh'!$J$6:$CC$146,MATCH($V56,'EUROSTAT EB TJ GWh'!$I$6:$I$146,0),MATCH(BK$7,'EUROSTAT EB TJ GWh'!$J$5:$CC$5,0))*$W56</f>
        <v>0</v>
      </c>
      <c r="BL56">
        <f>INDEX('EUROSTAT EB TJ GWh'!$J$6:$CC$146,MATCH($V56,'EUROSTAT EB TJ GWh'!$I$6:$I$146,0),MATCH(BL$7,'EUROSTAT EB TJ GWh'!$J$5:$CC$5,0))*$W56</f>
        <v>0</v>
      </c>
      <c r="BM56">
        <f>INDEX('EUROSTAT EB TJ GWh'!$J$6:$CC$146,MATCH($V56,'EUROSTAT EB TJ GWh'!$I$6:$I$146,0),MATCH(BM$7,'EUROSTAT EB TJ GWh'!$J$5:$CC$5,0))*$W56</f>
        <v>0</v>
      </c>
      <c r="BN56">
        <f>INDEX('EUROSTAT EB TJ GWh'!$J$6:$CC$146,MATCH($V56,'EUROSTAT EB TJ GWh'!$I$6:$I$146,0),MATCH(BN$7,'EUROSTAT EB TJ GWh'!$J$5:$CC$5,0))*$W56</f>
        <v>0</v>
      </c>
      <c r="BO56">
        <f>INDEX('EUROSTAT EB TJ GWh'!$J$6:$CC$146,MATCH($V56,'EUROSTAT EB TJ GWh'!$I$6:$I$146,0),MATCH(BO$7,'EUROSTAT EB TJ GWh'!$J$5:$CC$5,0))*$W56</f>
        <v>0</v>
      </c>
      <c r="BP56">
        <f>INDEX('EUROSTAT EB TJ GWh'!$J$6:$CC$146,MATCH($V56,'EUROSTAT EB TJ GWh'!$I$6:$I$146,0),MATCH(BP$7,'EUROSTAT EB TJ GWh'!$J$5:$CC$5,0))*$W56</f>
        <v>0</v>
      </c>
      <c r="BQ56">
        <f>INDEX('EUROSTAT EB TJ GWh'!$J$6:$CC$146,MATCH($V56,'EUROSTAT EB TJ GWh'!$I$6:$I$146,0),MATCH(BQ$7,'EUROSTAT EB TJ GWh'!$J$5:$CC$5,0))*$W56</f>
        <v>0</v>
      </c>
      <c r="BR56">
        <f>INDEX('EUROSTAT EB TJ GWh'!$J$6:$CC$146,MATCH($V56,'EUROSTAT EB TJ GWh'!$I$6:$I$146,0),MATCH(BR$7,'EUROSTAT EB TJ GWh'!$J$5:$CC$5,0))*$W56</f>
        <v>0</v>
      </c>
      <c r="BS56">
        <f>INDEX('EUROSTAT EB TJ GWh'!$J$6:$CC$146,MATCH($V56,'EUROSTAT EB TJ GWh'!$I$6:$I$146,0),MATCH(BS$7,'EUROSTAT EB TJ GWh'!$J$5:$CC$5,0))*$W56+INDEX('EUROSTAT EB TJ GWh'!$J$6:$CC$146,MATCH($V56,'EUROSTAT EB TJ GWh'!$I$6:$I$146,0),MATCH(BS$6,'EUROSTAT EB TJ GWh'!$J$5:$CC$5,0))*$W56</f>
        <v>0</v>
      </c>
      <c r="BT56">
        <f>INDEX('EUROSTAT EB TJ GWh'!$J$6:$CC$146,MATCH($V56,'EUROSTAT EB TJ GWh'!$I$6:$I$146,0),MATCH(BT$7,'EUROSTAT EB TJ GWh'!$J$5:$CC$5,0))*$W56+INDEX('EUROSTAT EB TJ GWh'!$J$6:$CC$146,MATCH($V56,'EUROSTAT EB TJ GWh'!$I$6:$I$146,0),MATCH(BT$6,'EUROSTAT EB TJ GWh'!$J$5:$CC$5,0))*$W56</f>
        <v>0</v>
      </c>
      <c r="BU56">
        <f>INDEX('EUROSTAT EB TJ GWh'!$J$6:$CC$146,MATCH($V56,'EUROSTAT EB TJ GWh'!$I$6:$I$146,0),MATCH(BU$7,'EUROSTAT EB TJ GWh'!$J$5:$CC$5,0))*$W56</f>
        <v>0</v>
      </c>
      <c r="BV56">
        <v>0</v>
      </c>
      <c r="BW56">
        <f>INDEX('EUROSTAT EB TJ GWh'!$J$6:$CC$146,MATCH($V56,'EUROSTAT EB TJ GWh'!$I$6:$I$146,0),MATCH(BW$7,'EUROSTAT EB TJ GWh'!$J$5:$CC$5,0))*$W56</f>
        <v>0</v>
      </c>
      <c r="BX56">
        <v>0</v>
      </c>
      <c r="BY56">
        <v>0</v>
      </c>
      <c r="BZ56">
        <f>INDEX('EUROSTAT EB TJ GWh'!$J$6:$CC$146,MATCH($V56,'EUROSTAT EB TJ GWh'!$I$6:$I$146,0),MATCH(BZ$7,'EUROSTAT EB TJ GWh'!$J$5:$CC$5,0))*$W56</f>
        <v>0</v>
      </c>
      <c r="CA56">
        <f>INDEX('EUROSTAT EB TJ GWh'!$J$6:$CC$146,MATCH($V56,'EUROSTAT EB TJ GWh'!$I$6:$I$146,0),MATCH(CA$7,'EUROSTAT EB TJ GWh'!$J$5:$CC$5,0))*$W56</f>
        <v>0</v>
      </c>
      <c r="CB56">
        <f>INDEX('EUROSTAT EB TJ GWh'!$J$6:$CC$146,MATCH($V56,'EUROSTAT EB TJ GWh'!$I$6:$I$146,0),MATCH(CB$7,'EUROSTAT EB TJ GWh'!$J$5:$CC$5,0))*$W56</f>
        <v>0</v>
      </c>
      <c r="CC56">
        <f>INDEX('EUROSTAT EB TJ GWh'!$J$6:$CC$146,MATCH($V56,'EUROSTAT EB TJ GWh'!$I$6:$I$146,0),MATCH(CC$7,'EUROSTAT EB TJ GWh'!$J$5:$CC$5,0))*$W56</f>
        <v>0</v>
      </c>
      <c r="CD56">
        <f>INDEX('EUROSTAT EB TJ GWh'!$J$6:$CC$146,MATCH($V56,'EUROSTAT EB TJ GWh'!$I$6:$I$146,0),MATCH(CD$7,'EUROSTAT EB TJ GWh'!$J$5:$CC$5,0))*$W56</f>
        <v>0</v>
      </c>
      <c r="CE56">
        <f>INDEX('EUROSTAT EB TJ GWh'!$J$6:$CC$146,MATCH($V56,'EUROSTAT EB TJ GWh'!$I$6:$I$146,0),MATCH(CE$7,'EUROSTAT EB TJ GWh'!$J$5:$CC$5,0))*$W56</f>
        <v>0</v>
      </c>
      <c r="CF56">
        <f>INDEX('EUROSTAT EB TJ GWh'!$J$6:$CC$146,MATCH($V56,'EUROSTAT EB TJ GWh'!$I$6:$I$146,0),MATCH(CF$7,'EUROSTAT EB TJ GWh'!$J$5:$CC$5,0))*$W56</f>
        <v>0</v>
      </c>
      <c r="CG56">
        <v>0</v>
      </c>
      <c r="CH56">
        <f>INDEX('EUROSTAT EB TJ GWh'!$J$6:$CC$146,MATCH($V56,'EUROSTAT EB TJ GWh'!$I$6:$I$146,0),MATCH(CH$7,'EUROSTAT EB TJ GWh'!$J$5:$CC$5,0))*$W56</f>
        <v>0</v>
      </c>
      <c r="CI56">
        <f>INDEX('EUROSTAT EB TJ GWh'!$J$6:$CC$146,MATCH($V56,'EUROSTAT EB TJ GWh'!$I$6:$I$146,0),MATCH(CI$7,'EUROSTAT EB TJ GWh'!$J$5:$CC$5,0))*$W56</f>
        <v>0</v>
      </c>
      <c r="CJ56">
        <f>INDEX('EUROSTAT EB TJ GWh'!$J$6:$CC$146,MATCH($V56,'EUROSTAT EB TJ GWh'!$I$6:$I$146,0),MATCH(CJ$7,'EUROSTAT EB TJ GWh'!$J$5:$CC$5,0))*$W56</f>
        <v>0</v>
      </c>
      <c r="CK56">
        <f t="shared" si="0"/>
        <v>0</v>
      </c>
      <c r="CL56" s="316" t="s">
        <v>493</v>
      </c>
      <c r="CM56" s="364">
        <f t="shared" si="1"/>
        <v>0</v>
      </c>
      <c r="CN56" s="293">
        <f>INDEX('EUROSTAT EB TJ GWh'!$J$6:$CC$146,MATCH($V56,'EUROSTAT EB TJ GWh'!$I$6:$I$146,0),MATCH(CN$7,'EUROSTAT EB TJ GWh'!$J$5:$CC$5,0))*$W56</f>
        <v>0</v>
      </c>
      <c r="CO56" s="293">
        <f t="shared" si="2"/>
        <v>0</v>
      </c>
    </row>
    <row r="57" spans="1:93" x14ac:dyDescent="0.2">
      <c r="A57" t="s">
        <v>230</v>
      </c>
      <c r="B57" s="321"/>
      <c r="C57" s="321" t="s">
        <v>493</v>
      </c>
      <c r="D57" s="338"/>
      <c r="E57" s="345"/>
      <c r="F57" s="338"/>
      <c r="G57" s="345"/>
      <c r="H57" s="338"/>
      <c r="I57" s="345"/>
      <c r="J57" s="338"/>
      <c r="K57" s="345"/>
      <c r="L57" s="338"/>
      <c r="M57" s="345"/>
      <c r="N57" s="338"/>
      <c r="O57" s="345"/>
      <c r="P57" s="338"/>
      <c r="Q57" s="345"/>
      <c r="R57" s="338"/>
      <c r="S57" s="345"/>
      <c r="T57" s="338"/>
      <c r="U57" s="345"/>
      <c r="V57" s="342" t="s">
        <v>570</v>
      </c>
      <c r="W57" s="340">
        <v>-1</v>
      </c>
      <c r="X57" s="316" t="s">
        <v>493</v>
      </c>
      <c r="Y57" t="s">
        <v>619</v>
      </c>
      <c r="Z57" t="s">
        <v>619</v>
      </c>
      <c r="AA57">
        <f>INDEX('EUROSTAT EB TJ GWh'!$J$6:$CC$146,MATCH($V57,'EUROSTAT EB TJ GWh'!$I$6:$I$146,0),MATCH(AA$7,'EUROSTAT EB TJ GWh'!$J$5:$CC$5,0))*$W57</f>
        <v>0</v>
      </c>
      <c r="AB57">
        <f>INDEX('EUROSTAT EB TJ GWh'!$J$6:$CC$146,MATCH($V57,'EUROSTAT EB TJ GWh'!$I$6:$I$146,0),MATCH(AB$7,'EUROSTAT EB TJ GWh'!$J$5:$CC$5,0))*$W57</f>
        <v>0</v>
      </c>
      <c r="AC57">
        <f>INDEX('EUROSTAT EB TJ GWh'!$J$6:$CC$146,MATCH($V57,'EUROSTAT EB TJ GWh'!$I$6:$I$146,0),MATCH(AC$7,'EUROSTAT EB TJ GWh'!$J$5:$CC$5,0))*$W57</f>
        <v>0</v>
      </c>
      <c r="AD57">
        <f>INDEX('EUROSTAT EB TJ GWh'!$J$6:$CC$146,MATCH($V57,'EUROSTAT EB TJ GWh'!$I$6:$I$146,0),MATCH(AD$7,'EUROSTAT EB TJ GWh'!$J$5:$CC$5,0))*$W57</f>
        <v>0</v>
      </c>
      <c r="AE57">
        <f>INDEX('EUROSTAT EB TJ GWh'!$J$6:$CC$146,MATCH($V57,'EUROSTAT EB TJ GWh'!$I$6:$I$146,0),MATCH(AE$7,'EUROSTAT EB TJ GWh'!$J$5:$CC$5,0))*$W57</f>
        <v>0</v>
      </c>
      <c r="AF57">
        <f>INDEX('EUROSTAT EB TJ GWh'!$J$6:$CC$146,MATCH($V57,'EUROSTAT EB TJ GWh'!$I$6:$I$146,0),MATCH(AF$7,'EUROSTAT EB TJ GWh'!$J$5:$CC$5,0))*$W57</f>
        <v>0</v>
      </c>
      <c r="AG57">
        <f>INDEX('EUROSTAT EB TJ GWh'!$J$6:$CC$146,MATCH($V57,'EUROSTAT EB TJ GWh'!$I$6:$I$146,0),MATCH(AG$7,'EUROSTAT EB TJ GWh'!$J$5:$CC$5,0))*$W57</f>
        <v>0</v>
      </c>
      <c r="AH57">
        <f>INDEX('EUROSTAT EB TJ GWh'!$J$6:$CC$146,MATCH($V57,'EUROSTAT EB TJ GWh'!$I$6:$I$146,0),MATCH(AH$7,'EUROSTAT EB TJ GWh'!$J$5:$CC$5,0))*$W57</f>
        <v>0</v>
      </c>
      <c r="AI57">
        <f>INDEX('EUROSTAT EB TJ GWh'!$J$6:$CC$146,MATCH($V57,'EUROSTAT EB TJ GWh'!$I$6:$I$146,0),MATCH(AI$7,'EUROSTAT EB TJ GWh'!$J$5:$CC$5,0))*$W57</f>
        <v>0</v>
      </c>
      <c r="AJ57">
        <f>INDEX('EUROSTAT EB TJ GWh'!$J$6:$CC$146,MATCH($V57,'EUROSTAT EB TJ GWh'!$I$6:$I$146,0),MATCH(AJ$7,'EUROSTAT EB TJ GWh'!$J$5:$CC$5,0))*$W57</f>
        <v>0</v>
      </c>
      <c r="AK57">
        <f>INDEX('EUROSTAT EB TJ GWh'!$J$6:$CC$146,MATCH($V57,'EUROSTAT EB TJ GWh'!$I$6:$I$146,0),MATCH(AK$7,'EUROSTAT EB TJ GWh'!$J$5:$CC$5,0))*$W57</f>
        <v>0</v>
      </c>
      <c r="AL57">
        <f>INDEX('EUROSTAT EB TJ GWh'!$J$6:$CC$146,MATCH($V57,'EUROSTAT EB TJ GWh'!$I$6:$I$146,0),MATCH(AL$7,'EUROSTAT EB TJ GWh'!$J$5:$CC$5,0))*$W57</f>
        <v>0</v>
      </c>
      <c r="AM57">
        <f>INDEX('EUROSTAT EB TJ GWh'!$J$6:$CC$146,MATCH($V57,'EUROSTAT EB TJ GWh'!$I$6:$I$146,0),MATCH(AM$7,'EUROSTAT EB TJ GWh'!$J$5:$CC$5,0))*$W57</f>
        <v>0</v>
      </c>
      <c r="AN57">
        <f>INDEX('EUROSTAT EB TJ GWh'!$J$6:$CC$146,MATCH($V57,'EUROSTAT EB TJ GWh'!$I$6:$I$146,0),MATCH(AN$7,'EUROSTAT EB TJ GWh'!$J$5:$CC$5,0))*$W57</f>
        <v>0</v>
      </c>
      <c r="AO57">
        <f>INDEX('EUROSTAT EB TJ GWh'!$J$6:$CC$146,MATCH($V57,'EUROSTAT EB TJ GWh'!$I$6:$I$146,0),MATCH(AO$7,'EUROSTAT EB TJ GWh'!$J$5:$CC$5,0))*$W57</f>
        <v>0</v>
      </c>
      <c r="AP57">
        <f>INDEX('EUROSTAT EB TJ GWh'!$J$6:$CC$146,MATCH($V57,'EUROSTAT EB TJ GWh'!$I$6:$I$146,0),MATCH(AP$7,'EUROSTAT EB TJ GWh'!$J$5:$CC$5,0))*$W57</f>
        <v>0</v>
      </c>
      <c r="AQ57" t="s">
        <v>619</v>
      </c>
      <c r="AR57">
        <f>INDEX('EUROSTAT EB TJ GWh'!$J$6:$CC$146,MATCH($V57,'EUROSTAT EB TJ GWh'!$I$6:$I$146,0),MATCH(AR$7,'EUROSTAT EB TJ GWh'!$J$5:$CC$5,0))*$W57</f>
        <v>0</v>
      </c>
      <c r="AS57">
        <f>INDEX('EUROSTAT EB TJ GWh'!$J$6:$CC$146,MATCH($V57,'EUROSTAT EB TJ GWh'!$I$6:$I$146,0),MATCH(AS$7,'EUROSTAT EB TJ GWh'!$J$5:$CC$5,0))*$W57</f>
        <v>0</v>
      </c>
      <c r="AT57">
        <f>INDEX('EUROSTAT EB TJ GWh'!$J$6:$CC$146,MATCH($V57,'EUROSTAT EB TJ GWh'!$I$6:$I$146,0),MATCH(AT$7,'EUROSTAT EB TJ GWh'!$J$5:$CC$5,0))*$W57</f>
        <v>0</v>
      </c>
      <c r="AU57">
        <f>INDEX('EUROSTAT EB TJ GWh'!$J$6:$CC$146,MATCH($V57,'EUROSTAT EB TJ GWh'!$I$6:$I$146,0),MATCH(AU$7,'EUROSTAT EB TJ GWh'!$J$5:$CC$5,0))*$W57</f>
        <v>0</v>
      </c>
      <c r="AV57">
        <f>INDEX('EUROSTAT EB TJ GWh'!$J$6:$CC$146,MATCH($V57,'EUROSTAT EB TJ GWh'!$I$6:$I$146,0),MATCH(AV$7,'EUROSTAT EB TJ GWh'!$J$5:$CC$5,0))*$W57</f>
        <v>0</v>
      </c>
      <c r="AW57">
        <f>INDEX('EUROSTAT EB TJ GWh'!$J$6:$CC$146,MATCH($V57,'EUROSTAT EB TJ GWh'!$I$6:$I$146,0),MATCH(AW$7,'EUROSTAT EB TJ GWh'!$J$5:$CC$5,0))*$W57</f>
        <v>0</v>
      </c>
      <c r="AX57">
        <f>INDEX('EUROSTAT EB TJ GWh'!$J$6:$CC$146,MATCH($V57,'EUROSTAT EB TJ GWh'!$I$6:$I$146,0),MATCH(AX$7,'EUROSTAT EB TJ GWh'!$J$5:$CC$5,0))*$W57</f>
        <v>0</v>
      </c>
      <c r="AY57">
        <f>INDEX('EUROSTAT EB TJ GWh'!$J$6:$CC$146,MATCH($V57,'EUROSTAT EB TJ GWh'!$I$6:$I$146,0),MATCH(AY$7,'EUROSTAT EB TJ GWh'!$J$5:$CC$5,0))*$W57</f>
        <v>0</v>
      </c>
      <c r="AZ57">
        <f>INDEX('EUROSTAT EB TJ GWh'!$J$6:$CC$146,MATCH($V57,'EUROSTAT EB TJ GWh'!$I$6:$I$146,0),MATCH(AZ$7,'EUROSTAT EB TJ GWh'!$J$5:$CC$5,0))*$W57</f>
        <v>0</v>
      </c>
      <c r="BA57">
        <f>INDEX('EUROSTAT EB TJ GWh'!$J$6:$CC$146,MATCH($V57,'EUROSTAT EB TJ GWh'!$I$6:$I$146,0),MATCH(BA$7,'EUROSTAT EB TJ GWh'!$J$5:$CC$5,0))*$W57</f>
        <v>0</v>
      </c>
      <c r="BB57">
        <f>INDEX('EUROSTAT EB TJ GWh'!$J$6:$CC$146,MATCH($V57,'EUROSTAT EB TJ GWh'!$I$6:$I$146,0),MATCH(BB$7,'EUROSTAT EB TJ GWh'!$J$5:$CC$5,0))*$W57</f>
        <v>0</v>
      </c>
      <c r="BC57">
        <f>INDEX('EUROSTAT EB TJ GWh'!$J$6:$CC$146,MATCH($V57,'EUROSTAT EB TJ GWh'!$I$6:$I$146,0),MATCH(BC$7,'EUROSTAT EB TJ GWh'!$J$5:$CC$5,0))*$W57</f>
        <v>0</v>
      </c>
      <c r="BD57">
        <f>INDEX('EUROSTAT EB TJ GWh'!$J$6:$CC$146,MATCH($V57,'EUROSTAT EB TJ GWh'!$I$6:$I$146,0),MATCH(BD$7,'EUROSTAT EB TJ GWh'!$J$5:$CC$5,0))*$W57</f>
        <v>0</v>
      </c>
      <c r="BE57">
        <f>INDEX('EUROSTAT EB TJ GWh'!$J$6:$CC$146,MATCH($V57,'EUROSTAT EB TJ GWh'!$I$6:$I$146,0),MATCH(BE$7,'EUROSTAT EB TJ GWh'!$J$5:$CC$5,0))*$W57</f>
        <v>0</v>
      </c>
      <c r="BF57">
        <f>INDEX('EUROSTAT EB TJ GWh'!$J$6:$CC$146,MATCH($V57,'EUROSTAT EB TJ GWh'!$I$6:$I$146,0),MATCH(BF$7,'EUROSTAT EB TJ GWh'!$J$5:$CC$5,0))*$W57</f>
        <v>0</v>
      </c>
      <c r="BG57">
        <f>INDEX('EUROSTAT EB TJ GWh'!$J$6:$CC$146,MATCH($V57,'EUROSTAT EB TJ GWh'!$I$6:$I$146,0),MATCH(BG$7,'EUROSTAT EB TJ GWh'!$J$5:$CC$5,0))*$W57</f>
        <v>0</v>
      </c>
      <c r="BH57">
        <f>INDEX('EUROSTAT EB TJ GWh'!$J$6:$CC$146,MATCH($V57,'EUROSTAT EB TJ GWh'!$I$6:$I$146,0),MATCH(BH$7,'EUROSTAT EB TJ GWh'!$J$5:$CC$5,0))*$W57</f>
        <v>0</v>
      </c>
      <c r="BI57">
        <f>INDEX('EUROSTAT EB TJ GWh'!$J$6:$CC$146,MATCH($V57,'EUROSTAT EB TJ GWh'!$I$6:$I$146,0),MATCH(BI$7,'EUROSTAT EB TJ GWh'!$J$5:$CC$5,0))*$W57</f>
        <v>0</v>
      </c>
      <c r="BJ57">
        <f>INDEX('EUROSTAT EB TJ GWh'!$J$6:$CC$146,MATCH($V57,'EUROSTAT EB TJ GWh'!$I$6:$I$146,0),MATCH(BJ$7,'EUROSTAT EB TJ GWh'!$J$5:$CC$5,0))*$W57</f>
        <v>0</v>
      </c>
      <c r="BK57">
        <f>INDEX('EUROSTAT EB TJ GWh'!$J$6:$CC$146,MATCH($V57,'EUROSTAT EB TJ GWh'!$I$6:$I$146,0),MATCH(BK$7,'EUROSTAT EB TJ GWh'!$J$5:$CC$5,0))*$W57</f>
        <v>0</v>
      </c>
      <c r="BL57">
        <f>INDEX('EUROSTAT EB TJ GWh'!$J$6:$CC$146,MATCH($V57,'EUROSTAT EB TJ GWh'!$I$6:$I$146,0),MATCH(BL$7,'EUROSTAT EB TJ GWh'!$J$5:$CC$5,0))*$W57</f>
        <v>0</v>
      </c>
      <c r="BM57">
        <f>INDEX('EUROSTAT EB TJ GWh'!$J$6:$CC$146,MATCH($V57,'EUROSTAT EB TJ GWh'!$I$6:$I$146,0),MATCH(BM$7,'EUROSTAT EB TJ GWh'!$J$5:$CC$5,0))*$W57</f>
        <v>0</v>
      </c>
      <c r="BN57">
        <f>INDEX('EUROSTAT EB TJ GWh'!$J$6:$CC$146,MATCH($V57,'EUROSTAT EB TJ GWh'!$I$6:$I$146,0),MATCH(BN$7,'EUROSTAT EB TJ GWh'!$J$5:$CC$5,0))*$W57</f>
        <v>0</v>
      </c>
      <c r="BO57">
        <f>INDEX('EUROSTAT EB TJ GWh'!$J$6:$CC$146,MATCH($V57,'EUROSTAT EB TJ GWh'!$I$6:$I$146,0),MATCH(BO$7,'EUROSTAT EB TJ GWh'!$J$5:$CC$5,0))*$W57</f>
        <v>0</v>
      </c>
      <c r="BP57">
        <f>INDEX('EUROSTAT EB TJ GWh'!$J$6:$CC$146,MATCH($V57,'EUROSTAT EB TJ GWh'!$I$6:$I$146,0),MATCH(BP$7,'EUROSTAT EB TJ GWh'!$J$5:$CC$5,0))*$W57</f>
        <v>0</v>
      </c>
      <c r="BQ57">
        <f>INDEX('EUROSTAT EB TJ GWh'!$J$6:$CC$146,MATCH($V57,'EUROSTAT EB TJ GWh'!$I$6:$I$146,0),MATCH(BQ$7,'EUROSTAT EB TJ GWh'!$J$5:$CC$5,0))*$W57</f>
        <v>0</v>
      </c>
      <c r="BR57">
        <f>INDEX('EUROSTAT EB TJ GWh'!$J$6:$CC$146,MATCH($V57,'EUROSTAT EB TJ GWh'!$I$6:$I$146,0),MATCH(BR$7,'EUROSTAT EB TJ GWh'!$J$5:$CC$5,0))*$W57</f>
        <v>0</v>
      </c>
      <c r="BS57">
        <f>INDEX('EUROSTAT EB TJ GWh'!$J$6:$CC$146,MATCH($V57,'EUROSTAT EB TJ GWh'!$I$6:$I$146,0),MATCH(BS$7,'EUROSTAT EB TJ GWh'!$J$5:$CC$5,0))*$W57+INDEX('EUROSTAT EB TJ GWh'!$J$6:$CC$146,MATCH($V57,'EUROSTAT EB TJ GWh'!$I$6:$I$146,0),MATCH(BS$6,'EUROSTAT EB TJ GWh'!$J$5:$CC$5,0))*$W57</f>
        <v>0</v>
      </c>
      <c r="BT57">
        <f>INDEX('EUROSTAT EB TJ GWh'!$J$6:$CC$146,MATCH($V57,'EUROSTAT EB TJ GWh'!$I$6:$I$146,0),MATCH(BT$7,'EUROSTAT EB TJ GWh'!$J$5:$CC$5,0))*$W57+INDEX('EUROSTAT EB TJ GWh'!$J$6:$CC$146,MATCH($V57,'EUROSTAT EB TJ GWh'!$I$6:$I$146,0),MATCH(BT$6,'EUROSTAT EB TJ GWh'!$J$5:$CC$5,0))*$W57</f>
        <v>0</v>
      </c>
      <c r="BU57">
        <f>INDEX('EUROSTAT EB TJ GWh'!$J$6:$CC$146,MATCH($V57,'EUROSTAT EB TJ GWh'!$I$6:$I$146,0),MATCH(BU$7,'EUROSTAT EB TJ GWh'!$J$5:$CC$5,0))*$W57</f>
        <v>0</v>
      </c>
      <c r="BV57">
        <v>0</v>
      </c>
      <c r="BW57">
        <f>INDEX('EUROSTAT EB TJ GWh'!$J$6:$CC$146,MATCH($V57,'EUROSTAT EB TJ GWh'!$I$6:$I$146,0),MATCH(BW$7,'EUROSTAT EB TJ GWh'!$J$5:$CC$5,0))*$W57</f>
        <v>0</v>
      </c>
      <c r="BX57">
        <v>0</v>
      </c>
      <c r="BY57">
        <v>0</v>
      </c>
      <c r="BZ57">
        <f>INDEX('EUROSTAT EB TJ GWh'!$J$6:$CC$146,MATCH($V57,'EUROSTAT EB TJ GWh'!$I$6:$I$146,0),MATCH(BZ$7,'EUROSTAT EB TJ GWh'!$J$5:$CC$5,0))*$W57</f>
        <v>0</v>
      </c>
      <c r="CA57">
        <f>INDEX('EUROSTAT EB TJ GWh'!$J$6:$CC$146,MATCH($V57,'EUROSTAT EB TJ GWh'!$I$6:$I$146,0),MATCH(CA$7,'EUROSTAT EB TJ GWh'!$J$5:$CC$5,0))*$W57</f>
        <v>0</v>
      </c>
      <c r="CB57">
        <f>INDEX('EUROSTAT EB TJ GWh'!$J$6:$CC$146,MATCH($V57,'EUROSTAT EB TJ GWh'!$I$6:$I$146,0),MATCH(CB$7,'EUROSTAT EB TJ GWh'!$J$5:$CC$5,0))*$W57</f>
        <v>0</v>
      </c>
      <c r="CC57">
        <f>INDEX('EUROSTAT EB TJ GWh'!$J$6:$CC$146,MATCH($V57,'EUROSTAT EB TJ GWh'!$I$6:$I$146,0),MATCH(CC$7,'EUROSTAT EB TJ GWh'!$J$5:$CC$5,0))*$W57</f>
        <v>0</v>
      </c>
      <c r="CD57">
        <f>INDEX('EUROSTAT EB TJ GWh'!$J$6:$CC$146,MATCH($V57,'EUROSTAT EB TJ GWh'!$I$6:$I$146,0),MATCH(CD$7,'EUROSTAT EB TJ GWh'!$J$5:$CC$5,0))*$W57</f>
        <v>0</v>
      </c>
      <c r="CE57">
        <f>INDEX('EUROSTAT EB TJ GWh'!$J$6:$CC$146,MATCH($V57,'EUROSTAT EB TJ GWh'!$I$6:$I$146,0),MATCH(CE$7,'EUROSTAT EB TJ GWh'!$J$5:$CC$5,0))*$W57</f>
        <v>0</v>
      </c>
      <c r="CF57">
        <f>INDEX('EUROSTAT EB TJ GWh'!$J$6:$CC$146,MATCH($V57,'EUROSTAT EB TJ GWh'!$I$6:$I$146,0),MATCH(CF$7,'EUROSTAT EB TJ GWh'!$J$5:$CC$5,0))*$W57</f>
        <v>0</v>
      </c>
      <c r="CG57">
        <v>0</v>
      </c>
      <c r="CH57">
        <f>INDEX('EUROSTAT EB TJ GWh'!$J$6:$CC$146,MATCH($V57,'EUROSTAT EB TJ GWh'!$I$6:$I$146,0),MATCH(CH$7,'EUROSTAT EB TJ GWh'!$J$5:$CC$5,0))*$W57</f>
        <v>0</v>
      </c>
      <c r="CI57">
        <f>INDEX('EUROSTAT EB TJ GWh'!$J$6:$CC$146,MATCH($V57,'EUROSTAT EB TJ GWh'!$I$6:$I$146,0),MATCH(CI$7,'EUROSTAT EB TJ GWh'!$J$5:$CC$5,0))*$W57</f>
        <v>0</v>
      </c>
      <c r="CJ57">
        <f>INDEX('EUROSTAT EB TJ GWh'!$J$6:$CC$146,MATCH($V57,'EUROSTAT EB TJ GWh'!$I$6:$I$146,0),MATCH(CJ$7,'EUROSTAT EB TJ GWh'!$J$5:$CC$5,0))*$W57</f>
        <v>0</v>
      </c>
      <c r="CK57">
        <f t="shared" si="0"/>
        <v>0</v>
      </c>
      <c r="CL57" s="316" t="s">
        <v>493</v>
      </c>
      <c r="CM57" s="364">
        <f t="shared" si="1"/>
        <v>0</v>
      </c>
      <c r="CN57" s="293">
        <f>INDEX('EUROSTAT EB TJ GWh'!$J$6:$CC$146,MATCH($V57,'EUROSTAT EB TJ GWh'!$I$6:$I$146,0),MATCH(CN$7,'EUROSTAT EB TJ GWh'!$J$5:$CC$5,0))*$W57</f>
        <v>0</v>
      </c>
      <c r="CO57" s="293">
        <f t="shared" si="2"/>
        <v>0</v>
      </c>
    </row>
    <row r="58" spans="1:93" x14ac:dyDescent="0.2">
      <c r="A58" t="s">
        <v>443</v>
      </c>
      <c r="B58" s="321"/>
      <c r="C58" s="321" t="s">
        <v>493</v>
      </c>
      <c r="D58" s="338"/>
      <c r="E58" s="345"/>
      <c r="F58" s="338"/>
      <c r="G58" s="345"/>
      <c r="H58" s="338"/>
      <c r="I58" s="345"/>
      <c r="J58" s="338"/>
      <c r="K58" s="345"/>
      <c r="L58" s="338"/>
      <c r="M58" s="345"/>
      <c r="N58" s="338"/>
      <c r="O58" s="345"/>
      <c r="P58" s="338"/>
      <c r="Q58" s="345"/>
      <c r="R58" s="338"/>
      <c r="S58" s="345"/>
      <c r="T58" s="338"/>
      <c r="U58" s="345"/>
      <c r="V58" s="342" t="s">
        <v>571</v>
      </c>
      <c r="W58" s="340">
        <v>-1</v>
      </c>
      <c r="X58" s="316" t="s">
        <v>493</v>
      </c>
      <c r="Y58" t="s">
        <v>619</v>
      </c>
      <c r="Z58" t="s">
        <v>619</v>
      </c>
      <c r="AA58">
        <f>INDEX('EUROSTAT EB TJ GWh'!$J$6:$CC$146,MATCH($V58,'EUROSTAT EB TJ GWh'!$I$6:$I$146,0),MATCH(AA$7,'EUROSTAT EB TJ GWh'!$J$5:$CC$5,0))*$W58</f>
        <v>0</v>
      </c>
      <c r="AB58">
        <f>INDEX('EUROSTAT EB TJ GWh'!$J$6:$CC$146,MATCH($V58,'EUROSTAT EB TJ GWh'!$I$6:$I$146,0),MATCH(AB$7,'EUROSTAT EB TJ GWh'!$J$5:$CC$5,0))*$W58</f>
        <v>0</v>
      </c>
      <c r="AC58">
        <f>INDEX('EUROSTAT EB TJ GWh'!$J$6:$CC$146,MATCH($V58,'EUROSTAT EB TJ GWh'!$I$6:$I$146,0),MATCH(AC$7,'EUROSTAT EB TJ GWh'!$J$5:$CC$5,0))*$W58</f>
        <v>0</v>
      </c>
      <c r="AD58">
        <f>INDEX('EUROSTAT EB TJ GWh'!$J$6:$CC$146,MATCH($V58,'EUROSTAT EB TJ GWh'!$I$6:$I$146,0),MATCH(AD$7,'EUROSTAT EB TJ GWh'!$J$5:$CC$5,0))*$W58</f>
        <v>0</v>
      </c>
      <c r="AE58">
        <f>INDEX('EUROSTAT EB TJ GWh'!$J$6:$CC$146,MATCH($V58,'EUROSTAT EB TJ GWh'!$I$6:$I$146,0),MATCH(AE$7,'EUROSTAT EB TJ GWh'!$J$5:$CC$5,0))*$W58</f>
        <v>0</v>
      </c>
      <c r="AF58">
        <f>INDEX('EUROSTAT EB TJ GWh'!$J$6:$CC$146,MATCH($V58,'EUROSTAT EB TJ GWh'!$I$6:$I$146,0),MATCH(AF$7,'EUROSTAT EB TJ GWh'!$J$5:$CC$5,0))*$W58</f>
        <v>0</v>
      </c>
      <c r="AG58">
        <f>INDEX('EUROSTAT EB TJ GWh'!$J$6:$CC$146,MATCH($V58,'EUROSTAT EB TJ GWh'!$I$6:$I$146,0),MATCH(AG$7,'EUROSTAT EB TJ GWh'!$J$5:$CC$5,0))*$W58</f>
        <v>0</v>
      </c>
      <c r="AH58">
        <f>INDEX('EUROSTAT EB TJ GWh'!$J$6:$CC$146,MATCH($V58,'EUROSTAT EB TJ GWh'!$I$6:$I$146,0),MATCH(AH$7,'EUROSTAT EB TJ GWh'!$J$5:$CC$5,0))*$W58</f>
        <v>0</v>
      </c>
      <c r="AI58">
        <f>INDEX('EUROSTAT EB TJ GWh'!$J$6:$CC$146,MATCH($V58,'EUROSTAT EB TJ GWh'!$I$6:$I$146,0),MATCH(AI$7,'EUROSTAT EB TJ GWh'!$J$5:$CC$5,0))*$W58</f>
        <v>0</v>
      </c>
      <c r="AJ58">
        <f>INDEX('EUROSTAT EB TJ GWh'!$J$6:$CC$146,MATCH($V58,'EUROSTAT EB TJ GWh'!$I$6:$I$146,0),MATCH(AJ$7,'EUROSTAT EB TJ GWh'!$J$5:$CC$5,0))*$W58</f>
        <v>0</v>
      </c>
      <c r="AK58">
        <f>INDEX('EUROSTAT EB TJ GWh'!$J$6:$CC$146,MATCH($V58,'EUROSTAT EB TJ GWh'!$I$6:$I$146,0),MATCH(AK$7,'EUROSTAT EB TJ GWh'!$J$5:$CC$5,0))*$W58</f>
        <v>0</v>
      </c>
      <c r="AL58">
        <f>INDEX('EUROSTAT EB TJ GWh'!$J$6:$CC$146,MATCH($V58,'EUROSTAT EB TJ GWh'!$I$6:$I$146,0),MATCH(AL$7,'EUROSTAT EB TJ GWh'!$J$5:$CC$5,0))*$W58</f>
        <v>0</v>
      </c>
      <c r="AM58">
        <f>INDEX('EUROSTAT EB TJ GWh'!$J$6:$CC$146,MATCH($V58,'EUROSTAT EB TJ GWh'!$I$6:$I$146,0),MATCH(AM$7,'EUROSTAT EB TJ GWh'!$J$5:$CC$5,0))*$W58</f>
        <v>0</v>
      </c>
      <c r="AN58">
        <f>INDEX('EUROSTAT EB TJ GWh'!$J$6:$CC$146,MATCH($V58,'EUROSTAT EB TJ GWh'!$I$6:$I$146,0),MATCH(AN$7,'EUROSTAT EB TJ GWh'!$J$5:$CC$5,0))*$W58</f>
        <v>0</v>
      </c>
      <c r="AO58">
        <f>INDEX('EUROSTAT EB TJ GWh'!$J$6:$CC$146,MATCH($V58,'EUROSTAT EB TJ GWh'!$I$6:$I$146,0),MATCH(AO$7,'EUROSTAT EB TJ GWh'!$J$5:$CC$5,0))*$W58</f>
        <v>0</v>
      </c>
      <c r="AP58">
        <f>INDEX('EUROSTAT EB TJ GWh'!$J$6:$CC$146,MATCH($V58,'EUROSTAT EB TJ GWh'!$I$6:$I$146,0),MATCH(AP$7,'EUROSTAT EB TJ GWh'!$J$5:$CC$5,0))*$W58</f>
        <v>-1353.718044</v>
      </c>
      <c r="AQ58" t="s">
        <v>619</v>
      </c>
      <c r="AR58">
        <f>INDEX('EUROSTAT EB TJ GWh'!$J$6:$CC$146,MATCH($V58,'EUROSTAT EB TJ GWh'!$I$6:$I$146,0),MATCH(AR$7,'EUROSTAT EB TJ GWh'!$J$5:$CC$5,0))*$W58</f>
        <v>0</v>
      </c>
      <c r="AS58">
        <f>INDEX('EUROSTAT EB TJ GWh'!$J$6:$CC$146,MATCH($V58,'EUROSTAT EB TJ GWh'!$I$6:$I$146,0),MATCH(AS$7,'EUROSTAT EB TJ GWh'!$J$5:$CC$5,0))*$W58</f>
        <v>0</v>
      </c>
      <c r="AT58">
        <f>INDEX('EUROSTAT EB TJ GWh'!$J$6:$CC$146,MATCH($V58,'EUROSTAT EB TJ GWh'!$I$6:$I$146,0),MATCH(AT$7,'EUROSTAT EB TJ GWh'!$J$5:$CC$5,0))*$W58</f>
        <v>0</v>
      </c>
      <c r="AU58">
        <f>INDEX('EUROSTAT EB TJ GWh'!$J$6:$CC$146,MATCH($V58,'EUROSTAT EB TJ GWh'!$I$6:$I$146,0),MATCH(AU$7,'EUROSTAT EB TJ GWh'!$J$5:$CC$5,0))*$W58</f>
        <v>0</v>
      </c>
      <c r="AV58">
        <f>INDEX('EUROSTAT EB TJ GWh'!$J$6:$CC$146,MATCH($V58,'EUROSTAT EB TJ GWh'!$I$6:$I$146,0),MATCH(AV$7,'EUROSTAT EB TJ GWh'!$J$5:$CC$5,0))*$W58</f>
        <v>0</v>
      </c>
      <c r="AW58">
        <f>INDEX('EUROSTAT EB TJ GWh'!$J$6:$CC$146,MATCH($V58,'EUROSTAT EB TJ GWh'!$I$6:$I$146,0),MATCH(AW$7,'EUROSTAT EB TJ GWh'!$J$5:$CC$5,0))*$W58</f>
        <v>0</v>
      </c>
      <c r="AX58">
        <f>INDEX('EUROSTAT EB TJ GWh'!$J$6:$CC$146,MATCH($V58,'EUROSTAT EB TJ GWh'!$I$6:$I$146,0),MATCH(AX$7,'EUROSTAT EB TJ GWh'!$J$5:$CC$5,0))*$W58</f>
        <v>0</v>
      </c>
      <c r="AY58">
        <f>INDEX('EUROSTAT EB TJ GWh'!$J$6:$CC$146,MATCH($V58,'EUROSTAT EB TJ GWh'!$I$6:$I$146,0),MATCH(AY$7,'EUROSTAT EB TJ GWh'!$J$5:$CC$5,0))*$W58</f>
        <v>0</v>
      </c>
      <c r="AZ58">
        <f>INDEX('EUROSTAT EB TJ GWh'!$J$6:$CC$146,MATCH($V58,'EUROSTAT EB TJ GWh'!$I$6:$I$146,0),MATCH(AZ$7,'EUROSTAT EB TJ GWh'!$J$5:$CC$5,0))*$W58</f>
        <v>0</v>
      </c>
      <c r="BA58">
        <f>INDEX('EUROSTAT EB TJ GWh'!$J$6:$CC$146,MATCH($V58,'EUROSTAT EB TJ GWh'!$I$6:$I$146,0),MATCH(BA$7,'EUROSTAT EB TJ GWh'!$J$5:$CC$5,0))*$W58</f>
        <v>0</v>
      </c>
      <c r="BB58">
        <f>INDEX('EUROSTAT EB TJ GWh'!$J$6:$CC$146,MATCH($V58,'EUROSTAT EB TJ GWh'!$I$6:$I$146,0),MATCH(BB$7,'EUROSTAT EB TJ GWh'!$J$5:$CC$5,0))*$W58</f>
        <v>0</v>
      </c>
      <c r="BC58">
        <f>INDEX('EUROSTAT EB TJ GWh'!$J$6:$CC$146,MATCH($V58,'EUROSTAT EB TJ GWh'!$I$6:$I$146,0),MATCH(BC$7,'EUROSTAT EB TJ GWh'!$J$5:$CC$5,0))*$W58</f>
        <v>0</v>
      </c>
      <c r="BD58">
        <f>INDEX('EUROSTAT EB TJ GWh'!$J$6:$CC$146,MATCH($V58,'EUROSTAT EB TJ GWh'!$I$6:$I$146,0),MATCH(BD$7,'EUROSTAT EB TJ GWh'!$J$5:$CC$5,0))*$W58</f>
        <v>0</v>
      </c>
      <c r="BE58">
        <f>INDEX('EUROSTAT EB TJ GWh'!$J$6:$CC$146,MATCH($V58,'EUROSTAT EB TJ GWh'!$I$6:$I$146,0),MATCH(BE$7,'EUROSTAT EB TJ GWh'!$J$5:$CC$5,0))*$W58</f>
        <v>0</v>
      </c>
      <c r="BF58">
        <f>INDEX('EUROSTAT EB TJ GWh'!$J$6:$CC$146,MATCH($V58,'EUROSTAT EB TJ GWh'!$I$6:$I$146,0),MATCH(BF$7,'EUROSTAT EB TJ GWh'!$J$5:$CC$5,0))*$W58</f>
        <v>0</v>
      </c>
      <c r="BG58">
        <f>INDEX('EUROSTAT EB TJ GWh'!$J$6:$CC$146,MATCH($V58,'EUROSTAT EB TJ GWh'!$I$6:$I$146,0),MATCH(BG$7,'EUROSTAT EB TJ GWh'!$J$5:$CC$5,0))*$W58</f>
        <v>0</v>
      </c>
      <c r="BH58">
        <f>INDEX('EUROSTAT EB TJ GWh'!$J$6:$CC$146,MATCH($V58,'EUROSTAT EB TJ GWh'!$I$6:$I$146,0),MATCH(BH$7,'EUROSTAT EB TJ GWh'!$J$5:$CC$5,0))*$W58</f>
        <v>0</v>
      </c>
      <c r="BI58">
        <f>INDEX('EUROSTAT EB TJ GWh'!$J$6:$CC$146,MATCH($V58,'EUROSTAT EB TJ GWh'!$I$6:$I$146,0),MATCH(BI$7,'EUROSTAT EB TJ GWh'!$J$5:$CC$5,0))*$W58</f>
        <v>0</v>
      </c>
      <c r="BJ58">
        <f>INDEX('EUROSTAT EB TJ GWh'!$J$6:$CC$146,MATCH($V58,'EUROSTAT EB TJ GWh'!$I$6:$I$146,0),MATCH(BJ$7,'EUROSTAT EB TJ GWh'!$J$5:$CC$5,0))*$W58</f>
        <v>0</v>
      </c>
      <c r="BK58">
        <f>INDEX('EUROSTAT EB TJ GWh'!$J$6:$CC$146,MATCH($V58,'EUROSTAT EB TJ GWh'!$I$6:$I$146,0),MATCH(BK$7,'EUROSTAT EB TJ GWh'!$J$5:$CC$5,0))*$W58</f>
        <v>0</v>
      </c>
      <c r="BL58">
        <f>INDEX('EUROSTAT EB TJ GWh'!$J$6:$CC$146,MATCH($V58,'EUROSTAT EB TJ GWh'!$I$6:$I$146,0),MATCH(BL$7,'EUROSTAT EB TJ GWh'!$J$5:$CC$5,0))*$W58</f>
        <v>0</v>
      </c>
      <c r="BM58">
        <f>INDEX('EUROSTAT EB TJ GWh'!$J$6:$CC$146,MATCH($V58,'EUROSTAT EB TJ GWh'!$I$6:$I$146,0),MATCH(BM$7,'EUROSTAT EB TJ GWh'!$J$5:$CC$5,0))*$W58</f>
        <v>0</v>
      </c>
      <c r="BN58">
        <f>INDEX('EUROSTAT EB TJ GWh'!$J$6:$CC$146,MATCH($V58,'EUROSTAT EB TJ GWh'!$I$6:$I$146,0),MATCH(BN$7,'EUROSTAT EB TJ GWh'!$J$5:$CC$5,0))*$W58</f>
        <v>0</v>
      </c>
      <c r="BO58">
        <f>INDEX('EUROSTAT EB TJ GWh'!$J$6:$CC$146,MATCH($V58,'EUROSTAT EB TJ GWh'!$I$6:$I$146,0),MATCH(BO$7,'EUROSTAT EB TJ GWh'!$J$5:$CC$5,0))*$W58</f>
        <v>0</v>
      </c>
      <c r="BP58">
        <f>INDEX('EUROSTAT EB TJ GWh'!$J$6:$CC$146,MATCH($V58,'EUROSTAT EB TJ GWh'!$I$6:$I$146,0),MATCH(BP$7,'EUROSTAT EB TJ GWh'!$J$5:$CC$5,0))*$W58</f>
        <v>0</v>
      </c>
      <c r="BQ58">
        <f>INDEX('EUROSTAT EB TJ GWh'!$J$6:$CC$146,MATCH($V58,'EUROSTAT EB TJ GWh'!$I$6:$I$146,0),MATCH(BQ$7,'EUROSTAT EB TJ GWh'!$J$5:$CC$5,0))*$W58</f>
        <v>0</v>
      </c>
      <c r="BR58">
        <f>INDEX('EUROSTAT EB TJ GWh'!$J$6:$CC$146,MATCH($V58,'EUROSTAT EB TJ GWh'!$I$6:$I$146,0),MATCH(BR$7,'EUROSTAT EB TJ GWh'!$J$5:$CC$5,0))*$W58</f>
        <v>0</v>
      </c>
      <c r="BS58">
        <f>INDEX('EUROSTAT EB TJ GWh'!$J$6:$CC$146,MATCH($V58,'EUROSTAT EB TJ GWh'!$I$6:$I$146,0),MATCH(BS$7,'EUROSTAT EB TJ GWh'!$J$5:$CC$5,0))*$W58+INDEX('EUROSTAT EB TJ GWh'!$J$6:$CC$146,MATCH($V58,'EUROSTAT EB TJ GWh'!$I$6:$I$146,0),MATCH(BS$6,'EUROSTAT EB TJ GWh'!$J$5:$CC$5,0))*$W58</f>
        <v>0</v>
      </c>
      <c r="BT58">
        <f>INDEX('EUROSTAT EB TJ GWh'!$J$6:$CC$146,MATCH($V58,'EUROSTAT EB TJ GWh'!$I$6:$I$146,0),MATCH(BT$7,'EUROSTAT EB TJ GWh'!$J$5:$CC$5,0))*$W58+INDEX('EUROSTAT EB TJ GWh'!$J$6:$CC$146,MATCH($V58,'EUROSTAT EB TJ GWh'!$I$6:$I$146,0),MATCH(BT$6,'EUROSTAT EB TJ GWh'!$J$5:$CC$5,0))*$W58</f>
        <v>0</v>
      </c>
      <c r="BU58">
        <f>INDEX('EUROSTAT EB TJ GWh'!$J$6:$CC$146,MATCH($V58,'EUROSTAT EB TJ GWh'!$I$6:$I$146,0),MATCH(BU$7,'EUROSTAT EB TJ GWh'!$J$5:$CC$5,0))*$W58</f>
        <v>0</v>
      </c>
      <c r="BV58">
        <v>0</v>
      </c>
      <c r="BW58">
        <f>INDEX('EUROSTAT EB TJ GWh'!$J$6:$CC$146,MATCH($V58,'EUROSTAT EB TJ GWh'!$I$6:$I$146,0),MATCH(BW$7,'EUROSTAT EB TJ GWh'!$J$5:$CC$5,0))*$W58</f>
        <v>0</v>
      </c>
      <c r="BX58">
        <v>0</v>
      </c>
      <c r="BY58">
        <v>0</v>
      </c>
      <c r="BZ58">
        <f>INDEX('EUROSTAT EB TJ GWh'!$J$6:$CC$146,MATCH($V58,'EUROSTAT EB TJ GWh'!$I$6:$I$146,0),MATCH(BZ$7,'EUROSTAT EB TJ GWh'!$J$5:$CC$5,0))*$W58</f>
        <v>0</v>
      </c>
      <c r="CA58">
        <f>INDEX('EUROSTAT EB TJ GWh'!$J$6:$CC$146,MATCH($V58,'EUROSTAT EB TJ GWh'!$I$6:$I$146,0),MATCH(CA$7,'EUROSTAT EB TJ GWh'!$J$5:$CC$5,0))*$W58</f>
        <v>0</v>
      </c>
      <c r="CB58">
        <f>INDEX('EUROSTAT EB TJ GWh'!$J$6:$CC$146,MATCH($V58,'EUROSTAT EB TJ GWh'!$I$6:$I$146,0),MATCH(CB$7,'EUROSTAT EB TJ GWh'!$J$5:$CC$5,0))*$W58</f>
        <v>0</v>
      </c>
      <c r="CC58">
        <f>INDEX('EUROSTAT EB TJ GWh'!$J$6:$CC$146,MATCH($V58,'EUROSTAT EB TJ GWh'!$I$6:$I$146,0),MATCH(CC$7,'EUROSTAT EB TJ GWh'!$J$5:$CC$5,0))*$W58</f>
        <v>0</v>
      </c>
      <c r="CD58">
        <f>INDEX('EUROSTAT EB TJ GWh'!$J$6:$CC$146,MATCH($V58,'EUROSTAT EB TJ GWh'!$I$6:$I$146,0),MATCH(CD$7,'EUROSTAT EB TJ GWh'!$J$5:$CC$5,0))*$W58</f>
        <v>0</v>
      </c>
      <c r="CE58">
        <f>INDEX('EUROSTAT EB TJ GWh'!$J$6:$CC$146,MATCH($V58,'EUROSTAT EB TJ GWh'!$I$6:$I$146,0),MATCH(CE$7,'EUROSTAT EB TJ GWh'!$J$5:$CC$5,0))*$W58</f>
        <v>0</v>
      </c>
      <c r="CF58">
        <f>INDEX('EUROSTAT EB TJ GWh'!$J$6:$CC$146,MATCH($V58,'EUROSTAT EB TJ GWh'!$I$6:$I$146,0),MATCH(CF$7,'EUROSTAT EB TJ GWh'!$J$5:$CC$5,0))*$W58</f>
        <v>0</v>
      </c>
      <c r="CG58">
        <v>0</v>
      </c>
      <c r="CH58">
        <f>INDEX('EUROSTAT EB TJ GWh'!$J$6:$CC$146,MATCH($V58,'EUROSTAT EB TJ GWh'!$I$6:$I$146,0),MATCH(CH$7,'EUROSTAT EB TJ GWh'!$J$5:$CC$5,0))*$W58</f>
        <v>-2050.3178279999997</v>
      </c>
      <c r="CI58">
        <f>INDEX('EUROSTAT EB TJ GWh'!$J$6:$CC$146,MATCH($V58,'EUROSTAT EB TJ GWh'!$I$6:$I$146,0),MATCH(CI$7,'EUROSTAT EB TJ GWh'!$J$5:$CC$5,0))*$W58</f>
        <v>-1011.614616</v>
      </c>
      <c r="CJ58">
        <f>INDEX('EUROSTAT EB TJ GWh'!$J$6:$CC$146,MATCH($V58,'EUROSTAT EB TJ GWh'!$I$6:$I$146,0),MATCH(CJ$7,'EUROSTAT EB TJ GWh'!$J$5:$CC$5,0))*$W58</f>
        <v>-4415.60862</v>
      </c>
      <c r="CK58">
        <f t="shared" si="0"/>
        <v>0</v>
      </c>
      <c r="CL58" s="316" t="s">
        <v>493</v>
      </c>
      <c r="CM58" s="364">
        <f t="shared" si="1"/>
        <v>-4.18679999993401E-2</v>
      </c>
      <c r="CN58" s="293">
        <f>INDEX('EUROSTAT EB TJ GWh'!$J$6:$CC$146,MATCH($V58,'EUROSTAT EB TJ GWh'!$I$6:$I$146,0),MATCH(CN$7,'EUROSTAT EB TJ GWh'!$J$5:$CC$5,0))*$W58</f>
        <v>0</v>
      </c>
      <c r="CO58" s="293">
        <f t="shared" si="2"/>
        <v>-4.18679999993401E-2</v>
      </c>
    </row>
    <row r="59" spans="1:93" x14ac:dyDescent="0.2">
      <c r="A59" t="s">
        <v>444</v>
      </c>
      <c r="B59" s="321"/>
      <c r="C59" s="321" t="s">
        <v>493</v>
      </c>
      <c r="D59" s="338"/>
      <c r="E59" s="345"/>
      <c r="F59" s="338"/>
      <c r="G59" s="345"/>
      <c r="H59" s="338"/>
      <c r="I59" s="345"/>
      <c r="J59" s="338"/>
      <c r="K59" s="345"/>
      <c r="L59" s="338"/>
      <c r="M59" s="345"/>
      <c r="N59" s="338"/>
      <c r="O59" s="345"/>
      <c r="P59" s="338"/>
      <c r="Q59" s="345"/>
      <c r="R59" s="338"/>
      <c r="S59" s="345"/>
      <c r="T59" s="338"/>
      <c r="U59" s="345"/>
      <c r="V59" s="346" t="s">
        <v>301</v>
      </c>
      <c r="W59" s="340">
        <v>-1</v>
      </c>
      <c r="X59" s="316" t="s">
        <v>493</v>
      </c>
      <c r="Y59" t="s">
        <v>619</v>
      </c>
      <c r="Z59" t="s">
        <v>619</v>
      </c>
      <c r="AA59">
        <f>INDEX('EUROSTAT EB TJ GWh'!$J$6:$CC$146,MATCH($V59,'EUROSTAT EB TJ GWh'!$I$6:$I$146,0),MATCH(AA$7,'EUROSTAT EB TJ GWh'!$J$5:$CC$5,0))*$W59</f>
        <v>0</v>
      </c>
      <c r="AB59">
        <f>INDEX('EUROSTAT EB TJ GWh'!$J$6:$CC$146,MATCH($V59,'EUROSTAT EB TJ GWh'!$I$6:$I$146,0),MATCH(AB$7,'EUROSTAT EB TJ GWh'!$J$5:$CC$5,0))*$W59</f>
        <v>0</v>
      </c>
      <c r="AC59">
        <f>INDEX('EUROSTAT EB TJ GWh'!$J$6:$CC$146,MATCH($V59,'EUROSTAT EB TJ GWh'!$I$6:$I$146,0),MATCH(AC$7,'EUROSTAT EB TJ GWh'!$J$5:$CC$5,0))*$W59</f>
        <v>0</v>
      </c>
      <c r="AD59">
        <f>INDEX('EUROSTAT EB TJ GWh'!$J$6:$CC$146,MATCH($V59,'EUROSTAT EB TJ GWh'!$I$6:$I$146,0),MATCH(AD$7,'EUROSTAT EB TJ GWh'!$J$5:$CC$5,0))*$W59</f>
        <v>0</v>
      </c>
      <c r="AE59">
        <f>INDEX('EUROSTAT EB TJ GWh'!$J$6:$CC$146,MATCH($V59,'EUROSTAT EB TJ GWh'!$I$6:$I$146,0),MATCH(AE$7,'EUROSTAT EB TJ GWh'!$J$5:$CC$5,0))*$W59</f>
        <v>0</v>
      </c>
      <c r="AF59">
        <f>INDEX('EUROSTAT EB TJ GWh'!$J$6:$CC$146,MATCH($V59,'EUROSTAT EB TJ GWh'!$I$6:$I$146,0),MATCH(AF$7,'EUROSTAT EB TJ GWh'!$J$5:$CC$5,0))*$W59</f>
        <v>0</v>
      </c>
      <c r="AG59">
        <f>INDEX('EUROSTAT EB TJ GWh'!$J$6:$CC$146,MATCH($V59,'EUROSTAT EB TJ GWh'!$I$6:$I$146,0),MATCH(AG$7,'EUROSTAT EB TJ GWh'!$J$5:$CC$5,0))*$W59</f>
        <v>0</v>
      </c>
      <c r="AH59">
        <f>INDEX('EUROSTAT EB TJ GWh'!$J$6:$CC$146,MATCH($V59,'EUROSTAT EB TJ GWh'!$I$6:$I$146,0),MATCH(AH$7,'EUROSTAT EB TJ GWh'!$J$5:$CC$5,0))*$W59</f>
        <v>0</v>
      </c>
      <c r="AI59">
        <f>INDEX('EUROSTAT EB TJ GWh'!$J$6:$CC$146,MATCH($V59,'EUROSTAT EB TJ GWh'!$I$6:$I$146,0),MATCH(AI$7,'EUROSTAT EB TJ GWh'!$J$5:$CC$5,0))*$W59</f>
        <v>0</v>
      </c>
      <c r="AJ59">
        <f>INDEX('EUROSTAT EB TJ GWh'!$J$6:$CC$146,MATCH($V59,'EUROSTAT EB TJ GWh'!$I$6:$I$146,0),MATCH(AJ$7,'EUROSTAT EB TJ GWh'!$J$5:$CC$5,0))*$W59</f>
        <v>0</v>
      </c>
      <c r="AK59">
        <f>INDEX('EUROSTAT EB TJ GWh'!$J$6:$CC$146,MATCH($V59,'EUROSTAT EB TJ GWh'!$I$6:$I$146,0),MATCH(AK$7,'EUROSTAT EB TJ GWh'!$J$5:$CC$5,0))*$W59</f>
        <v>0</v>
      </c>
      <c r="AL59">
        <f>INDEX('EUROSTAT EB TJ GWh'!$J$6:$CC$146,MATCH($V59,'EUROSTAT EB TJ GWh'!$I$6:$I$146,0),MATCH(AL$7,'EUROSTAT EB TJ GWh'!$J$5:$CC$5,0))*$W59</f>
        <v>0</v>
      </c>
      <c r="AM59">
        <f>INDEX('EUROSTAT EB TJ GWh'!$J$6:$CC$146,MATCH($V59,'EUROSTAT EB TJ GWh'!$I$6:$I$146,0),MATCH(AM$7,'EUROSTAT EB TJ GWh'!$J$5:$CC$5,0))*$W59</f>
        <v>0</v>
      </c>
      <c r="AN59">
        <f>INDEX('EUROSTAT EB TJ GWh'!$J$6:$CC$146,MATCH($V59,'EUROSTAT EB TJ GWh'!$I$6:$I$146,0),MATCH(AN$7,'EUROSTAT EB TJ GWh'!$J$5:$CC$5,0))*$W59</f>
        <v>0</v>
      </c>
      <c r="AO59">
        <f>INDEX('EUROSTAT EB TJ GWh'!$J$6:$CC$146,MATCH($V59,'EUROSTAT EB TJ GWh'!$I$6:$I$146,0),MATCH(AO$7,'EUROSTAT EB TJ GWh'!$J$5:$CC$5,0))*$W59</f>
        <v>0</v>
      </c>
      <c r="AP59">
        <f>INDEX('EUROSTAT EB TJ GWh'!$J$6:$CC$146,MATCH($V59,'EUROSTAT EB TJ GWh'!$I$6:$I$146,0),MATCH(AP$7,'EUROSTAT EB TJ GWh'!$J$5:$CC$5,0))*$W59</f>
        <v>0</v>
      </c>
      <c r="AQ59" t="s">
        <v>619</v>
      </c>
      <c r="AR59">
        <f>INDEX('EUROSTAT EB TJ GWh'!$J$6:$CC$146,MATCH($V59,'EUROSTAT EB TJ GWh'!$I$6:$I$146,0),MATCH(AR$7,'EUROSTAT EB TJ GWh'!$J$5:$CC$5,0))*$W59</f>
        <v>0</v>
      </c>
      <c r="AS59">
        <f>INDEX('EUROSTAT EB TJ GWh'!$J$6:$CC$146,MATCH($V59,'EUROSTAT EB TJ GWh'!$I$6:$I$146,0),MATCH(AS$7,'EUROSTAT EB TJ GWh'!$J$5:$CC$5,0))*$W59</f>
        <v>0</v>
      </c>
      <c r="AT59">
        <f>INDEX('EUROSTAT EB TJ GWh'!$J$6:$CC$146,MATCH($V59,'EUROSTAT EB TJ GWh'!$I$6:$I$146,0),MATCH(AT$7,'EUROSTAT EB TJ GWh'!$J$5:$CC$5,0))*$W59</f>
        <v>0</v>
      </c>
      <c r="AU59">
        <f>INDEX('EUROSTAT EB TJ GWh'!$J$6:$CC$146,MATCH($V59,'EUROSTAT EB TJ GWh'!$I$6:$I$146,0),MATCH(AU$7,'EUROSTAT EB TJ GWh'!$J$5:$CC$5,0))*$W59</f>
        <v>0</v>
      </c>
      <c r="AV59">
        <f>INDEX('EUROSTAT EB TJ GWh'!$J$6:$CC$146,MATCH($V59,'EUROSTAT EB TJ GWh'!$I$6:$I$146,0),MATCH(AV$7,'EUROSTAT EB TJ GWh'!$J$5:$CC$5,0))*$W59</f>
        <v>0</v>
      </c>
      <c r="AW59">
        <f>INDEX('EUROSTAT EB TJ GWh'!$J$6:$CC$146,MATCH($V59,'EUROSTAT EB TJ GWh'!$I$6:$I$146,0),MATCH(AW$7,'EUROSTAT EB TJ GWh'!$J$5:$CC$5,0))*$W59</f>
        <v>0</v>
      </c>
      <c r="AX59">
        <f>INDEX('EUROSTAT EB TJ GWh'!$J$6:$CC$146,MATCH($V59,'EUROSTAT EB TJ GWh'!$I$6:$I$146,0),MATCH(AX$7,'EUROSTAT EB TJ GWh'!$J$5:$CC$5,0))*$W59</f>
        <v>0</v>
      </c>
      <c r="AY59">
        <f>INDEX('EUROSTAT EB TJ GWh'!$J$6:$CC$146,MATCH($V59,'EUROSTAT EB TJ GWh'!$I$6:$I$146,0),MATCH(AY$7,'EUROSTAT EB TJ GWh'!$J$5:$CC$5,0))*$W59</f>
        <v>0</v>
      </c>
      <c r="AZ59">
        <f>INDEX('EUROSTAT EB TJ GWh'!$J$6:$CC$146,MATCH($V59,'EUROSTAT EB TJ GWh'!$I$6:$I$146,0),MATCH(AZ$7,'EUROSTAT EB TJ GWh'!$J$5:$CC$5,0))*$W59</f>
        <v>0</v>
      </c>
      <c r="BA59">
        <f>INDEX('EUROSTAT EB TJ GWh'!$J$6:$CC$146,MATCH($V59,'EUROSTAT EB TJ GWh'!$I$6:$I$146,0),MATCH(BA$7,'EUROSTAT EB TJ GWh'!$J$5:$CC$5,0))*$W59</f>
        <v>0</v>
      </c>
      <c r="BB59">
        <f>INDEX('EUROSTAT EB TJ GWh'!$J$6:$CC$146,MATCH($V59,'EUROSTAT EB TJ GWh'!$I$6:$I$146,0),MATCH(BB$7,'EUROSTAT EB TJ GWh'!$J$5:$CC$5,0))*$W59</f>
        <v>0</v>
      </c>
      <c r="BC59">
        <f>INDEX('EUROSTAT EB TJ GWh'!$J$6:$CC$146,MATCH($V59,'EUROSTAT EB TJ GWh'!$I$6:$I$146,0),MATCH(BC$7,'EUROSTAT EB TJ GWh'!$J$5:$CC$5,0))*$W59</f>
        <v>0</v>
      </c>
      <c r="BD59">
        <f>INDEX('EUROSTAT EB TJ GWh'!$J$6:$CC$146,MATCH($V59,'EUROSTAT EB TJ GWh'!$I$6:$I$146,0),MATCH(BD$7,'EUROSTAT EB TJ GWh'!$J$5:$CC$5,0))*$W59</f>
        <v>0</v>
      </c>
      <c r="BE59">
        <f>INDEX('EUROSTAT EB TJ GWh'!$J$6:$CC$146,MATCH($V59,'EUROSTAT EB TJ GWh'!$I$6:$I$146,0),MATCH(BE$7,'EUROSTAT EB TJ GWh'!$J$5:$CC$5,0))*$W59</f>
        <v>0</v>
      </c>
      <c r="BF59">
        <f>INDEX('EUROSTAT EB TJ GWh'!$J$6:$CC$146,MATCH($V59,'EUROSTAT EB TJ GWh'!$I$6:$I$146,0),MATCH(BF$7,'EUROSTAT EB TJ GWh'!$J$5:$CC$5,0))*$W59</f>
        <v>0</v>
      </c>
      <c r="BG59">
        <f>INDEX('EUROSTAT EB TJ GWh'!$J$6:$CC$146,MATCH($V59,'EUROSTAT EB TJ GWh'!$I$6:$I$146,0),MATCH(BG$7,'EUROSTAT EB TJ GWh'!$J$5:$CC$5,0))*$W59</f>
        <v>0</v>
      </c>
      <c r="BH59">
        <f>INDEX('EUROSTAT EB TJ GWh'!$J$6:$CC$146,MATCH($V59,'EUROSTAT EB TJ GWh'!$I$6:$I$146,0),MATCH(BH$7,'EUROSTAT EB TJ GWh'!$J$5:$CC$5,0))*$W59</f>
        <v>0</v>
      </c>
      <c r="BI59">
        <f>INDEX('EUROSTAT EB TJ GWh'!$J$6:$CC$146,MATCH($V59,'EUROSTAT EB TJ GWh'!$I$6:$I$146,0),MATCH(BI$7,'EUROSTAT EB TJ GWh'!$J$5:$CC$5,0))*$W59</f>
        <v>0</v>
      </c>
      <c r="BJ59">
        <f>INDEX('EUROSTAT EB TJ GWh'!$J$6:$CC$146,MATCH($V59,'EUROSTAT EB TJ GWh'!$I$6:$I$146,0),MATCH(BJ$7,'EUROSTAT EB TJ GWh'!$J$5:$CC$5,0))*$W59</f>
        <v>0</v>
      </c>
      <c r="BK59">
        <f>INDEX('EUROSTAT EB TJ GWh'!$J$6:$CC$146,MATCH($V59,'EUROSTAT EB TJ GWh'!$I$6:$I$146,0),MATCH(BK$7,'EUROSTAT EB TJ GWh'!$J$5:$CC$5,0))*$W59</f>
        <v>0</v>
      </c>
      <c r="BL59">
        <f>INDEX('EUROSTAT EB TJ GWh'!$J$6:$CC$146,MATCH($V59,'EUROSTAT EB TJ GWh'!$I$6:$I$146,0),MATCH(BL$7,'EUROSTAT EB TJ GWh'!$J$5:$CC$5,0))*$W59</f>
        <v>0</v>
      </c>
      <c r="BM59">
        <f>INDEX('EUROSTAT EB TJ GWh'!$J$6:$CC$146,MATCH($V59,'EUROSTAT EB TJ GWh'!$I$6:$I$146,0),MATCH(BM$7,'EUROSTAT EB TJ GWh'!$J$5:$CC$5,0))*$W59</f>
        <v>0</v>
      </c>
      <c r="BN59">
        <f>INDEX('EUROSTAT EB TJ GWh'!$J$6:$CC$146,MATCH($V59,'EUROSTAT EB TJ GWh'!$I$6:$I$146,0),MATCH(BN$7,'EUROSTAT EB TJ GWh'!$J$5:$CC$5,0))*$W59</f>
        <v>0</v>
      </c>
      <c r="BO59">
        <f>INDEX('EUROSTAT EB TJ GWh'!$J$6:$CC$146,MATCH($V59,'EUROSTAT EB TJ GWh'!$I$6:$I$146,0),MATCH(BO$7,'EUROSTAT EB TJ GWh'!$J$5:$CC$5,0))*$W59</f>
        <v>0</v>
      </c>
      <c r="BP59">
        <f>INDEX('EUROSTAT EB TJ GWh'!$J$6:$CC$146,MATCH($V59,'EUROSTAT EB TJ GWh'!$I$6:$I$146,0),MATCH(BP$7,'EUROSTAT EB TJ GWh'!$J$5:$CC$5,0))*$W59</f>
        <v>0</v>
      </c>
      <c r="BQ59">
        <f>INDEX('EUROSTAT EB TJ GWh'!$J$6:$CC$146,MATCH($V59,'EUROSTAT EB TJ GWh'!$I$6:$I$146,0),MATCH(BQ$7,'EUROSTAT EB TJ GWh'!$J$5:$CC$5,0))*$W59</f>
        <v>0</v>
      </c>
      <c r="BR59">
        <f>INDEX('EUROSTAT EB TJ GWh'!$J$6:$CC$146,MATCH($V59,'EUROSTAT EB TJ GWh'!$I$6:$I$146,0),MATCH(BR$7,'EUROSTAT EB TJ GWh'!$J$5:$CC$5,0))*$W59</f>
        <v>0</v>
      </c>
      <c r="BS59">
        <f>INDEX('EUROSTAT EB TJ GWh'!$J$6:$CC$146,MATCH($V59,'EUROSTAT EB TJ GWh'!$I$6:$I$146,0),MATCH(BS$7,'EUROSTAT EB TJ GWh'!$J$5:$CC$5,0))*$W59+INDEX('EUROSTAT EB TJ GWh'!$J$6:$CC$146,MATCH($V59,'EUROSTAT EB TJ GWh'!$I$6:$I$146,0),MATCH(BS$6,'EUROSTAT EB TJ GWh'!$J$5:$CC$5,0))*$W59</f>
        <v>0</v>
      </c>
      <c r="BT59">
        <f>INDEX('EUROSTAT EB TJ GWh'!$J$6:$CC$146,MATCH($V59,'EUROSTAT EB TJ GWh'!$I$6:$I$146,0),MATCH(BT$7,'EUROSTAT EB TJ GWh'!$J$5:$CC$5,0))*$W59+INDEX('EUROSTAT EB TJ GWh'!$J$6:$CC$146,MATCH($V59,'EUROSTAT EB TJ GWh'!$I$6:$I$146,0),MATCH(BT$6,'EUROSTAT EB TJ GWh'!$J$5:$CC$5,0))*$W59</f>
        <v>0</v>
      </c>
      <c r="BU59">
        <f>INDEX('EUROSTAT EB TJ GWh'!$J$6:$CC$146,MATCH($V59,'EUROSTAT EB TJ GWh'!$I$6:$I$146,0),MATCH(BU$7,'EUROSTAT EB TJ GWh'!$J$5:$CC$5,0))*$W59</f>
        <v>0</v>
      </c>
      <c r="BV59">
        <v>0</v>
      </c>
      <c r="BW59">
        <f>INDEX('EUROSTAT EB TJ GWh'!$J$6:$CC$146,MATCH($V59,'EUROSTAT EB TJ GWh'!$I$6:$I$146,0),MATCH(BW$7,'EUROSTAT EB TJ GWh'!$J$5:$CC$5,0))*$W59</f>
        <v>0</v>
      </c>
      <c r="BX59">
        <v>0</v>
      </c>
      <c r="BY59">
        <v>0</v>
      </c>
      <c r="BZ59">
        <f>INDEX('EUROSTAT EB TJ GWh'!$J$6:$CC$146,MATCH($V59,'EUROSTAT EB TJ GWh'!$I$6:$I$146,0),MATCH(BZ$7,'EUROSTAT EB TJ GWh'!$J$5:$CC$5,0))*$W59</f>
        <v>0</v>
      </c>
      <c r="CA59">
        <f>INDEX('EUROSTAT EB TJ GWh'!$J$6:$CC$146,MATCH($V59,'EUROSTAT EB TJ GWh'!$I$6:$I$146,0),MATCH(CA$7,'EUROSTAT EB TJ GWh'!$J$5:$CC$5,0))*$W59</f>
        <v>0</v>
      </c>
      <c r="CB59">
        <f>INDEX('EUROSTAT EB TJ GWh'!$J$6:$CC$146,MATCH($V59,'EUROSTAT EB TJ GWh'!$I$6:$I$146,0),MATCH(CB$7,'EUROSTAT EB TJ GWh'!$J$5:$CC$5,0))*$W59</f>
        <v>0</v>
      </c>
      <c r="CC59">
        <f>INDEX('EUROSTAT EB TJ GWh'!$J$6:$CC$146,MATCH($V59,'EUROSTAT EB TJ GWh'!$I$6:$I$146,0),MATCH(CC$7,'EUROSTAT EB TJ GWh'!$J$5:$CC$5,0))*$W59</f>
        <v>0</v>
      </c>
      <c r="CD59">
        <f>INDEX('EUROSTAT EB TJ GWh'!$J$6:$CC$146,MATCH($V59,'EUROSTAT EB TJ GWh'!$I$6:$I$146,0),MATCH(CD$7,'EUROSTAT EB TJ GWh'!$J$5:$CC$5,0))*$W59</f>
        <v>0</v>
      </c>
      <c r="CE59">
        <f>INDEX('EUROSTAT EB TJ GWh'!$J$6:$CC$146,MATCH($V59,'EUROSTAT EB TJ GWh'!$I$6:$I$146,0),MATCH(CE$7,'EUROSTAT EB TJ GWh'!$J$5:$CC$5,0))*$W59</f>
        <v>0</v>
      </c>
      <c r="CF59">
        <f>INDEX('EUROSTAT EB TJ GWh'!$J$6:$CC$146,MATCH($V59,'EUROSTAT EB TJ GWh'!$I$6:$I$146,0),MATCH(CF$7,'EUROSTAT EB TJ GWh'!$J$5:$CC$5,0))*$W59</f>
        <v>0</v>
      </c>
      <c r="CG59">
        <v>0</v>
      </c>
      <c r="CH59">
        <f>INDEX('EUROSTAT EB TJ GWh'!$J$6:$CC$146,MATCH($V59,'EUROSTAT EB TJ GWh'!$I$6:$I$146,0),MATCH(CH$7,'EUROSTAT EB TJ GWh'!$J$5:$CC$5,0))*$W59</f>
        <v>-18210.989016</v>
      </c>
      <c r="CI59">
        <f>INDEX('EUROSTAT EB TJ GWh'!$J$6:$CC$146,MATCH($V59,'EUROSTAT EB TJ GWh'!$I$6:$I$146,0),MATCH(CI$7,'EUROSTAT EB TJ GWh'!$J$5:$CC$5,0))*$W59</f>
        <v>-8106.9845760000007</v>
      </c>
      <c r="CJ59">
        <f>INDEX('EUROSTAT EB TJ GWh'!$J$6:$CC$146,MATCH($V59,'EUROSTAT EB TJ GWh'!$I$6:$I$146,0),MATCH(CJ$7,'EUROSTAT EB TJ GWh'!$J$5:$CC$5,0))*$W59</f>
        <v>-26317.973592000002</v>
      </c>
      <c r="CK59">
        <f t="shared" si="0"/>
        <v>0</v>
      </c>
      <c r="CL59" s="316" t="s">
        <v>493</v>
      </c>
      <c r="CM59" s="364">
        <f t="shared" si="1"/>
        <v>0</v>
      </c>
      <c r="CN59" s="293">
        <f>INDEX('EUROSTAT EB TJ GWh'!$J$6:$CC$146,MATCH($V59,'EUROSTAT EB TJ GWh'!$I$6:$I$146,0),MATCH(CN$7,'EUROSTAT EB TJ GWh'!$J$5:$CC$5,0))*$W59</f>
        <v>0</v>
      </c>
      <c r="CO59" s="293">
        <f t="shared" si="2"/>
        <v>0</v>
      </c>
    </row>
    <row r="60" spans="1:93" x14ac:dyDescent="0.2">
      <c r="A60" t="s">
        <v>445</v>
      </c>
      <c r="B60" s="321" t="s">
        <v>490</v>
      </c>
      <c r="C60" s="321" t="s">
        <v>493</v>
      </c>
      <c r="D60" s="347"/>
      <c r="E60" s="354"/>
      <c r="F60" s="347"/>
      <c r="G60" s="354"/>
      <c r="H60" s="347"/>
      <c r="I60" s="354"/>
      <c r="J60" s="347"/>
      <c r="K60" s="354"/>
      <c r="L60" s="347"/>
      <c r="M60" s="354"/>
      <c r="N60" s="347"/>
      <c r="O60" s="354"/>
      <c r="P60" s="347"/>
      <c r="Q60" s="354"/>
      <c r="R60" s="347"/>
      <c r="S60" s="354"/>
      <c r="T60" s="348" t="s">
        <v>579</v>
      </c>
      <c r="U60" s="349">
        <v>1</v>
      </c>
      <c r="V60" s="348" t="s">
        <v>572</v>
      </c>
      <c r="W60" s="349">
        <v>1</v>
      </c>
      <c r="X60" s="316" t="s">
        <v>493</v>
      </c>
      <c r="Y60" t="s">
        <v>619</v>
      </c>
      <c r="Z60" t="s">
        <v>619</v>
      </c>
      <c r="AA60">
        <f>INDEX('EUROSTAT EB TJ GWh'!$J$6:$CC$146,MATCH($V60,'EUROSTAT EB TJ GWh'!$I$6:$I$146,0),MATCH(AA$7,'EUROSTAT EB TJ GWh'!$J$5:$CC$5,0))*$W60+INDEX('EUROSTAT EB TJ GWh'!$J$6:$CC$146,MATCH($T60,'EUROSTAT EB TJ GWh'!$I$6:$I$146,0),MATCH(AA$7,'EUROSTAT EB TJ GWh'!$J$5:$CC$5,0))*$U60</f>
        <v>1456.671456</v>
      </c>
      <c r="AB60">
        <f>INDEX('EUROSTAT EB TJ GWh'!$J$6:$CC$146,MATCH($V60,'EUROSTAT EB TJ GWh'!$I$6:$I$146,0),MATCH(AB$7,'EUROSTAT EB TJ GWh'!$J$5:$CC$5,0))*$W60+INDEX('EUROSTAT EB TJ GWh'!$J$6:$CC$146,MATCH($T60,'EUROSTAT EB TJ GWh'!$I$6:$I$146,0),MATCH(AB$7,'EUROSTAT EB TJ GWh'!$J$5:$CC$5,0))*$U60</f>
        <v>0</v>
      </c>
      <c r="AC60">
        <f>INDEX('EUROSTAT EB TJ GWh'!$J$6:$CC$146,MATCH($V60,'EUROSTAT EB TJ GWh'!$I$6:$I$146,0),MATCH(AC$7,'EUROSTAT EB TJ GWh'!$J$5:$CC$5,0))*$W60+INDEX('EUROSTAT EB TJ GWh'!$J$6:$CC$146,MATCH($T60,'EUROSTAT EB TJ GWh'!$I$6:$I$146,0),MATCH(AC$7,'EUROSTAT EB TJ GWh'!$J$5:$CC$5,0))*$U60</f>
        <v>0</v>
      </c>
      <c r="AD60">
        <f>INDEX('EUROSTAT EB TJ GWh'!$J$6:$CC$146,MATCH($V60,'EUROSTAT EB TJ GWh'!$I$6:$I$146,0),MATCH(AD$7,'EUROSTAT EB TJ GWh'!$J$5:$CC$5,0))*$W60+INDEX('EUROSTAT EB TJ GWh'!$J$6:$CC$146,MATCH($T60,'EUROSTAT EB TJ GWh'!$I$6:$I$146,0),MATCH(AD$7,'EUROSTAT EB TJ GWh'!$J$5:$CC$5,0))*$U60</f>
        <v>0</v>
      </c>
      <c r="AE60">
        <f>INDEX('EUROSTAT EB TJ GWh'!$J$6:$CC$146,MATCH($V60,'EUROSTAT EB TJ GWh'!$I$6:$I$146,0),MATCH(AE$7,'EUROSTAT EB TJ GWh'!$J$5:$CC$5,0))*$W60+INDEX('EUROSTAT EB TJ GWh'!$J$6:$CC$146,MATCH($T60,'EUROSTAT EB TJ GWh'!$I$6:$I$146,0),MATCH(AE$7,'EUROSTAT EB TJ GWh'!$J$5:$CC$5,0))*$U60</f>
        <v>202.30617599999999</v>
      </c>
      <c r="AF60">
        <f>INDEX('EUROSTAT EB TJ GWh'!$J$6:$CC$146,MATCH($V60,'EUROSTAT EB TJ GWh'!$I$6:$I$146,0),MATCH(AF$7,'EUROSTAT EB TJ GWh'!$J$5:$CC$5,0))*$W60+INDEX('EUROSTAT EB TJ GWh'!$J$6:$CC$146,MATCH($T60,'EUROSTAT EB TJ GWh'!$I$6:$I$146,0),MATCH(AF$7,'EUROSTAT EB TJ GWh'!$J$5:$CC$5,0))*$U60</f>
        <v>0</v>
      </c>
      <c r="AG60">
        <f>INDEX('EUROSTAT EB TJ GWh'!$J$6:$CC$146,MATCH($V60,'EUROSTAT EB TJ GWh'!$I$6:$I$146,0),MATCH(AG$7,'EUROSTAT EB TJ GWh'!$J$5:$CC$5,0))*$W60+INDEX('EUROSTAT EB TJ GWh'!$J$6:$CC$146,MATCH($T60,'EUROSTAT EB TJ GWh'!$I$6:$I$146,0),MATCH(AG$7,'EUROSTAT EB TJ GWh'!$J$5:$CC$5,0))*$U60</f>
        <v>1263.7855800000002</v>
      </c>
      <c r="AH60">
        <f>INDEX('EUROSTAT EB TJ GWh'!$J$6:$CC$146,MATCH($V60,'EUROSTAT EB TJ GWh'!$I$6:$I$146,0),MATCH(AH$7,'EUROSTAT EB TJ GWh'!$J$5:$CC$5,0))*$W60+INDEX('EUROSTAT EB TJ GWh'!$J$6:$CC$146,MATCH($T60,'EUROSTAT EB TJ GWh'!$I$6:$I$146,0),MATCH(AH$7,'EUROSTAT EB TJ GWh'!$J$5:$CC$5,0))*$U60</f>
        <v>0</v>
      </c>
      <c r="AI60">
        <f>INDEX('EUROSTAT EB TJ GWh'!$J$6:$CC$146,MATCH($V60,'EUROSTAT EB TJ GWh'!$I$6:$I$146,0),MATCH(AI$7,'EUROSTAT EB TJ GWh'!$J$5:$CC$5,0))*$W60+INDEX('EUROSTAT EB TJ GWh'!$J$6:$CC$146,MATCH($T60,'EUROSTAT EB TJ GWh'!$I$6:$I$146,0),MATCH(AI$7,'EUROSTAT EB TJ GWh'!$J$5:$CC$5,0))*$U60</f>
        <v>2139.538536</v>
      </c>
      <c r="AJ60">
        <f>INDEX('EUROSTAT EB TJ GWh'!$J$6:$CC$146,MATCH($V60,'EUROSTAT EB TJ GWh'!$I$6:$I$146,0),MATCH(AJ$7,'EUROSTAT EB TJ GWh'!$J$5:$CC$5,0))*$W60+INDEX('EUROSTAT EB TJ GWh'!$J$6:$CC$146,MATCH($T60,'EUROSTAT EB TJ GWh'!$I$6:$I$146,0),MATCH(AJ$7,'EUROSTAT EB TJ GWh'!$J$5:$CC$5,0))*$U60</f>
        <v>862.60640400000011</v>
      </c>
      <c r="AK60">
        <f>INDEX('EUROSTAT EB TJ GWh'!$J$6:$CC$146,MATCH($V60,'EUROSTAT EB TJ GWh'!$I$6:$I$146,0),MATCH(AK$7,'EUROSTAT EB TJ GWh'!$J$5:$CC$5,0))*$W60+INDEX('EUROSTAT EB TJ GWh'!$J$6:$CC$146,MATCH($T60,'EUROSTAT EB TJ GWh'!$I$6:$I$146,0),MATCH(AK$7,'EUROSTAT EB TJ GWh'!$J$5:$CC$5,0))*$U60</f>
        <v>0</v>
      </c>
      <c r="AL60">
        <f>INDEX('EUROSTAT EB TJ GWh'!$J$6:$CC$146,MATCH($V60,'EUROSTAT EB TJ GWh'!$I$6:$I$146,0),MATCH(AL$7,'EUROSTAT EB TJ GWh'!$J$5:$CC$5,0))*$W60+INDEX('EUROSTAT EB TJ GWh'!$J$6:$CC$146,MATCH($T60,'EUROSTAT EB TJ GWh'!$I$6:$I$146,0),MATCH(AL$7,'EUROSTAT EB TJ GWh'!$J$5:$CC$5,0))*$U60</f>
        <v>7941.0198240000009</v>
      </c>
      <c r="AM60">
        <f>INDEX('EUROSTAT EB TJ GWh'!$J$6:$CC$146,MATCH($V60,'EUROSTAT EB TJ GWh'!$I$6:$I$146,0),MATCH(AM$7,'EUROSTAT EB TJ GWh'!$J$5:$CC$5,0))*$W60+INDEX('EUROSTAT EB TJ GWh'!$J$6:$CC$146,MATCH($T60,'EUROSTAT EB TJ GWh'!$I$6:$I$146,0),MATCH(AM$7,'EUROSTAT EB TJ GWh'!$J$5:$CC$5,0))*$U60</f>
        <v>11335.091112</v>
      </c>
      <c r="AN60">
        <f>INDEX('EUROSTAT EB TJ GWh'!$J$6:$CC$146,MATCH($V60,'EUROSTAT EB TJ GWh'!$I$6:$I$146,0),MATCH(AN$7,'EUROSTAT EB TJ GWh'!$J$5:$CC$5,0))*$W60+INDEX('EUROSTAT EB TJ GWh'!$J$6:$CC$146,MATCH($T60,'EUROSTAT EB TJ GWh'!$I$6:$I$146,0),MATCH(AN$7,'EUROSTAT EB TJ GWh'!$J$5:$CC$5,0))*$U60</f>
        <v>0</v>
      </c>
      <c r="AO60">
        <f>INDEX('EUROSTAT EB TJ GWh'!$J$6:$CC$146,MATCH($V60,'EUROSTAT EB TJ GWh'!$I$6:$I$146,0),MATCH(AO$7,'EUROSTAT EB TJ GWh'!$J$5:$CC$5,0))*$W60+INDEX('EUROSTAT EB TJ GWh'!$J$6:$CC$146,MATCH($T60,'EUROSTAT EB TJ GWh'!$I$6:$I$146,0),MATCH(AO$7,'EUROSTAT EB TJ GWh'!$J$5:$CC$5,0))*$U60</f>
        <v>0</v>
      </c>
      <c r="AP60">
        <f>INDEX('EUROSTAT EB TJ GWh'!$J$6:$CC$146,MATCH($V60,'EUROSTAT EB TJ GWh'!$I$6:$I$146,0),MATCH(AP$7,'EUROSTAT EB TJ GWh'!$J$5:$CC$5,0))*$W60+INDEX('EUROSTAT EB TJ GWh'!$J$6:$CC$146,MATCH($T60,'EUROSTAT EB TJ GWh'!$I$6:$I$146,0),MATCH(AP$7,'EUROSTAT EB TJ GWh'!$J$5:$CC$5,0))*$U60</f>
        <v>804843.25966799993</v>
      </c>
      <c r="AQ60" t="s">
        <v>619</v>
      </c>
      <c r="AR60">
        <f>INDEX('EUROSTAT EB TJ GWh'!$J$6:$CC$146,MATCH($V60,'EUROSTAT EB TJ GWh'!$I$6:$I$146,0),MATCH(AR$7,'EUROSTAT EB TJ GWh'!$J$5:$CC$5,0))*$W60+INDEX('EUROSTAT EB TJ GWh'!$J$6:$CC$146,MATCH($T60,'EUROSTAT EB TJ GWh'!$I$6:$I$146,0),MATCH(AR$7,'EUROSTAT EB TJ GWh'!$J$5:$CC$5,0))*$U60</f>
        <v>0</v>
      </c>
      <c r="AS60">
        <f>INDEX('EUROSTAT EB TJ GWh'!$J$6:$CC$146,MATCH($V60,'EUROSTAT EB TJ GWh'!$I$6:$I$146,0),MATCH(AS$7,'EUROSTAT EB TJ GWh'!$J$5:$CC$5,0))*$W60+INDEX('EUROSTAT EB TJ GWh'!$J$6:$CC$146,MATCH($T60,'EUROSTAT EB TJ GWh'!$I$6:$I$146,0),MATCH(AS$7,'EUROSTAT EB TJ GWh'!$J$5:$CC$5,0))*$U60</f>
        <v>60983.965836000003</v>
      </c>
      <c r="AT60">
        <f>INDEX('EUROSTAT EB TJ GWh'!$J$6:$CC$146,MATCH($V60,'EUROSTAT EB TJ GWh'!$I$6:$I$146,0),MATCH(AT$7,'EUROSTAT EB TJ GWh'!$J$5:$CC$5,0))*$W60+INDEX('EUROSTAT EB TJ GWh'!$J$6:$CC$146,MATCH($T60,'EUROSTAT EB TJ GWh'!$I$6:$I$146,0),MATCH(AT$7,'EUROSTAT EB TJ GWh'!$J$5:$CC$5,0))*$U60</f>
        <v>0</v>
      </c>
      <c r="AU60">
        <f>INDEX('EUROSTAT EB TJ GWh'!$J$6:$CC$146,MATCH($V60,'EUROSTAT EB TJ GWh'!$I$6:$I$146,0),MATCH(AU$7,'EUROSTAT EB TJ GWh'!$J$5:$CC$5,0))*$W60+INDEX('EUROSTAT EB TJ GWh'!$J$6:$CC$146,MATCH($T60,'EUROSTAT EB TJ GWh'!$I$6:$I$146,0),MATCH(AU$7,'EUROSTAT EB TJ GWh'!$J$5:$CC$5,0))*$U60</f>
        <v>0</v>
      </c>
      <c r="AV60">
        <f>INDEX('EUROSTAT EB TJ GWh'!$J$6:$CC$146,MATCH($V60,'EUROSTAT EB TJ GWh'!$I$6:$I$146,0),MATCH(AV$7,'EUROSTAT EB TJ GWh'!$J$5:$CC$5,0))*$W60+INDEX('EUROSTAT EB TJ GWh'!$J$6:$CC$146,MATCH($T60,'EUROSTAT EB TJ GWh'!$I$6:$I$146,0),MATCH(AV$7,'EUROSTAT EB TJ GWh'!$J$5:$CC$5,0))*$U60</f>
        <v>0</v>
      </c>
      <c r="AW60">
        <f>INDEX('EUROSTAT EB TJ GWh'!$J$6:$CC$146,MATCH($V60,'EUROSTAT EB TJ GWh'!$I$6:$I$146,0),MATCH(AW$7,'EUROSTAT EB TJ GWh'!$J$5:$CC$5,0))*$W60+INDEX('EUROSTAT EB TJ GWh'!$J$6:$CC$146,MATCH($T60,'EUROSTAT EB TJ GWh'!$I$6:$I$146,0),MATCH(AW$7,'EUROSTAT EB TJ GWh'!$J$5:$CC$5,0))*$U60</f>
        <v>104746.74404400001</v>
      </c>
      <c r="AX60">
        <f>INDEX('EUROSTAT EB TJ GWh'!$J$6:$CC$146,MATCH($V60,'EUROSTAT EB TJ GWh'!$I$6:$I$146,0),MATCH(AX$7,'EUROSTAT EB TJ GWh'!$J$5:$CC$5,0))*$W60+INDEX('EUROSTAT EB TJ GWh'!$J$6:$CC$146,MATCH($T60,'EUROSTAT EB TJ GWh'!$I$6:$I$146,0),MATCH(AX$7,'EUROSTAT EB TJ GWh'!$J$5:$CC$5,0))*$U60</f>
        <v>0</v>
      </c>
      <c r="AY60">
        <f>INDEX('EUROSTAT EB TJ GWh'!$J$6:$CC$146,MATCH($V60,'EUROSTAT EB TJ GWh'!$I$6:$I$146,0),MATCH(AY$7,'EUROSTAT EB TJ GWh'!$J$5:$CC$5,0))*$W60+INDEX('EUROSTAT EB TJ GWh'!$J$6:$CC$146,MATCH($T60,'EUROSTAT EB TJ GWh'!$I$6:$I$146,0),MATCH(AY$7,'EUROSTAT EB TJ GWh'!$J$5:$CC$5,0))*$U60</f>
        <v>82398.694212000002</v>
      </c>
      <c r="AZ60">
        <f>INDEX('EUROSTAT EB TJ GWh'!$J$6:$CC$146,MATCH($V60,'EUROSTAT EB TJ GWh'!$I$6:$I$146,0),MATCH(AZ$7,'EUROSTAT EB TJ GWh'!$J$5:$CC$5,0))*$W60+INDEX('EUROSTAT EB TJ GWh'!$J$6:$CC$146,MATCH($T60,'EUROSTAT EB TJ GWh'!$I$6:$I$146,0),MATCH(AZ$7,'EUROSTAT EB TJ GWh'!$J$5:$CC$5,0))*$U60</f>
        <v>174896.24309999999</v>
      </c>
      <c r="BA60">
        <f>INDEX('EUROSTAT EB TJ GWh'!$J$6:$CC$146,MATCH($V60,'EUROSTAT EB TJ GWh'!$I$6:$I$146,0),MATCH(BA$7,'EUROSTAT EB TJ GWh'!$J$5:$CC$5,0))*$W60+INDEX('EUROSTAT EB TJ GWh'!$J$6:$CC$146,MATCH($T60,'EUROSTAT EB TJ GWh'!$I$6:$I$146,0),MATCH(BA$7,'EUROSTAT EB TJ GWh'!$J$5:$CC$5,0))*$U60</f>
        <v>29.600676</v>
      </c>
      <c r="BB60">
        <f>INDEX('EUROSTAT EB TJ GWh'!$J$6:$CC$146,MATCH($V60,'EUROSTAT EB TJ GWh'!$I$6:$I$146,0),MATCH(BB$7,'EUROSTAT EB TJ GWh'!$J$5:$CC$5,0))*$W60+INDEX('EUROSTAT EB TJ GWh'!$J$6:$CC$146,MATCH($T60,'EUROSTAT EB TJ GWh'!$I$6:$I$146,0),MATCH(BB$7,'EUROSTAT EB TJ GWh'!$J$5:$CC$5,0))*$U60</f>
        <v>0</v>
      </c>
      <c r="BC60">
        <f>INDEX('EUROSTAT EB TJ GWh'!$J$6:$CC$146,MATCH($V60,'EUROSTAT EB TJ GWh'!$I$6:$I$146,0),MATCH(BC$7,'EUROSTAT EB TJ GWh'!$J$5:$CC$5,0))*$W60+INDEX('EUROSTAT EB TJ GWh'!$J$6:$CC$146,MATCH($T60,'EUROSTAT EB TJ GWh'!$I$6:$I$146,0),MATCH(BC$7,'EUROSTAT EB TJ GWh'!$J$5:$CC$5,0))*$U60</f>
        <v>1527.302772</v>
      </c>
      <c r="BD60">
        <f>INDEX('EUROSTAT EB TJ GWh'!$J$6:$CC$146,MATCH($V60,'EUROSTAT EB TJ GWh'!$I$6:$I$146,0),MATCH(BD$7,'EUROSTAT EB TJ GWh'!$J$5:$CC$5,0))*$W60+INDEX('EUROSTAT EB TJ GWh'!$J$6:$CC$146,MATCH($T60,'EUROSTAT EB TJ GWh'!$I$6:$I$146,0),MATCH(BD$7,'EUROSTAT EB TJ GWh'!$J$5:$CC$5,0))*$U60</f>
        <v>2463.429384</v>
      </c>
      <c r="BE60">
        <f>INDEX('EUROSTAT EB TJ GWh'!$J$6:$CC$146,MATCH($V60,'EUROSTAT EB TJ GWh'!$I$6:$I$146,0),MATCH(BE$7,'EUROSTAT EB TJ GWh'!$J$5:$CC$5,0))*$W60+INDEX('EUROSTAT EB TJ GWh'!$J$6:$CC$146,MATCH($T60,'EUROSTAT EB TJ GWh'!$I$6:$I$146,0),MATCH(BE$7,'EUROSTAT EB TJ GWh'!$J$5:$CC$5,0))*$U60</f>
        <v>289176.12140400003</v>
      </c>
      <c r="BF60">
        <f>INDEX('EUROSTAT EB TJ GWh'!$J$6:$CC$146,MATCH($V60,'EUROSTAT EB TJ GWh'!$I$6:$I$146,0),MATCH(BF$7,'EUROSTAT EB TJ GWh'!$J$5:$CC$5,0))*$W60+INDEX('EUROSTAT EB TJ GWh'!$J$6:$CC$146,MATCH($T60,'EUROSTAT EB TJ GWh'!$I$6:$I$146,0),MATCH(BF$7,'EUROSTAT EB TJ GWh'!$J$5:$CC$5,0))*$U60</f>
        <v>306.93430800000004</v>
      </c>
      <c r="BG60">
        <f>INDEX('EUROSTAT EB TJ GWh'!$J$6:$CC$146,MATCH($V60,'EUROSTAT EB TJ GWh'!$I$6:$I$146,0),MATCH(BG$7,'EUROSTAT EB TJ GWh'!$J$5:$CC$5,0))*$W60+INDEX('EUROSTAT EB TJ GWh'!$J$6:$CC$146,MATCH($T60,'EUROSTAT EB TJ GWh'!$I$6:$I$146,0),MATCH(BG$7,'EUROSTAT EB TJ GWh'!$J$5:$CC$5,0))*$U60</f>
        <v>207674.11414800002</v>
      </c>
      <c r="BH60">
        <f>INDEX('EUROSTAT EB TJ GWh'!$J$6:$CC$146,MATCH($V60,'EUROSTAT EB TJ GWh'!$I$6:$I$146,0),MATCH(BH$7,'EUROSTAT EB TJ GWh'!$J$5:$CC$5,0))*$W60+INDEX('EUROSTAT EB TJ GWh'!$J$6:$CC$146,MATCH($T60,'EUROSTAT EB TJ GWh'!$I$6:$I$146,0),MATCH(BH$7,'EUROSTAT EB TJ GWh'!$J$5:$CC$5,0))*$U60</f>
        <v>1306.155996</v>
      </c>
      <c r="BI60">
        <f>INDEX('EUROSTAT EB TJ GWh'!$J$6:$CC$146,MATCH($V60,'EUROSTAT EB TJ GWh'!$I$6:$I$146,0),MATCH(BI$7,'EUROSTAT EB TJ GWh'!$J$5:$CC$5,0))*$W60+INDEX('EUROSTAT EB TJ GWh'!$J$6:$CC$146,MATCH($T60,'EUROSTAT EB TJ GWh'!$I$6:$I$146,0),MATCH(BI$7,'EUROSTAT EB TJ GWh'!$J$5:$CC$5,0))*$U60</f>
        <v>6531.4498680000006</v>
      </c>
      <c r="BJ60">
        <f>INDEX('EUROSTAT EB TJ GWh'!$J$6:$CC$146,MATCH($V60,'EUROSTAT EB TJ GWh'!$I$6:$I$146,0),MATCH(BJ$7,'EUROSTAT EB TJ GWh'!$J$5:$CC$5,0))*$W60+INDEX('EUROSTAT EB TJ GWh'!$J$6:$CC$146,MATCH($T60,'EUROSTAT EB TJ GWh'!$I$6:$I$146,0),MATCH(BJ$7,'EUROSTAT EB TJ GWh'!$J$5:$CC$5,0))*$U60</f>
        <v>3850.3487520000003</v>
      </c>
      <c r="BK60">
        <f>INDEX('EUROSTAT EB TJ GWh'!$J$6:$CC$146,MATCH($V60,'EUROSTAT EB TJ GWh'!$I$6:$I$146,0),MATCH(BK$7,'EUROSTAT EB TJ GWh'!$J$5:$CC$5,0))*$W60+INDEX('EUROSTAT EB TJ GWh'!$J$6:$CC$146,MATCH($T60,'EUROSTAT EB TJ GWh'!$I$6:$I$146,0),MATCH(BK$7,'EUROSTAT EB TJ GWh'!$J$5:$CC$5,0))*$U60</f>
        <v>3058.2061920000001</v>
      </c>
      <c r="BL60">
        <f>INDEX('EUROSTAT EB TJ GWh'!$J$6:$CC$146,MATCH($V60,'EUROSTAT EB TJ GWh'!$I$6:$I$146,0),MATCH(BL$7,'EUROSTAT EB TJ GWh'!$J$5:$CC$5,0))*$W60+INDEX('EUROSTAT EB TJ GWh'!$J$6:$CC$146,MATCH($T60,'EUROSTAT EB TJ GWh'!$I$6:$I$146,0),MATCH(BL$7,'EUROSTAT EB TJ GWh'!$J$5:$CC$5,0))*$U60</f>
        <v>19577.267460000003</v>
      </c>
      <c r="BM60">
        <f>INDEX('EUROSTAT EB TJ GWh'!$J$6:$CC$146,MATCH($V60,'EUROSTAT EB TJ GWh'!$I$6:$I$146,0),MATCH(BM$7,'EUROSTAT EB TJ GWh'!$J$5:$CC$5,0))*$W60+INDEX('EUROSTAT EB TJ GWh'!$J$6:$CC$146,MATCH($T60,'EUROSTAT EB TJ GWh'!$I$6:$I$146,0),MATCH(BM$7,'EUROSTAT EB TJ GWh'!$J$5:$CC$5,0))*$U60</f>
        <v>16075.595412000001</v>
      </c>
      <c r="BN60">
        <f>INDEX('EUROSTAT EB TJ GWh'!$J$6:$CC$146,MATCH($V60,'EUROSTAT EB TJ GWh'!$I$6:$I$146,0),MATCH(BN$7,'EUROSTAT EB TJ GWh'!$J$5:$CC$5,0))*$W60+INDEX('EUROSTAT EB TJ GWh'!$J$6:$CC$146,MATCH($T60,'EUROSTAT EB TJ GWh'!$I$6:$I$146,0),MATCH(BN$7,'EUROSTAT EB TJ GWh'!$J$5:$CC$5,0))*$U60</f>
        <v>0</v>
      </c>
      <c r="BO60">
        <f>INDEX('EUROSTAT EB TJ GWh'!$J$6:$CC$146,MATCH($V60,'EUROSTAT EB TJ GWh'!$I$6:$I$146,0),MATCH(BO$7,'EUROSTAT EB TJ GWh'!$J$5:$CC$5,0))*$W60+INDEX('EUROSTAT EB TJ GWh'!$J$6:$CC$146,MATCH($T60,'EUROSTAT EB TJ GWh'!$I$6:$I$146,0),MATCH(BO$7,'EUROSTAT EB TJ GWh'!$J$5:$CC$5,0))*$U60</f>
        <v>1836.9166320000002</v>
      </c>
      <c r="BP60">
        <f>INDEX('EUROSTAT EB TJ GWh'!$J$6:$CC$146,MATCH($V60,'EUROSTAT EB TJ GWh'!$I$6:$I$146,0),MATCH(BP$7,'EUROSTAT EB TJ GWh'!$J$5:$CC$5,0))*$W60+INDEX('EUROSTAT EB TJ GWh'!$J$6:$CC$146,MATCH($T60,'EUROSTAT EB TJ GWh'!$I$6:$I$146,0),MATCH(BP$7,'EUROSTAT EB TJ GWh'!$J$5:$CC$5,0))*$U60</f>
        <v>1628.9582759999998</v>
      </c>
      <c r="BQ60">
        <f>INDEX('EUROSTAT EB TJ GWh'!$J$6:$CC$146,MATCH($V60,'EUROSTAT EB TJ GWh'!$I$6:$I$146,0),MATCH(BQ$7,'EUROSTAT EB TJ GWh'!$J$5:$CC$5,0))*$W60+INDEX('EUROSTAT EB TJ GWh'!$J$6:$CC$146,MATCH($T60,'EUROSTAT EB TJ GWh'!$I$6:$I$146,0),MATCH(BQ$7,'EUROSTAT EB TJ GWh'!$J$5:$CC$5,0))*$U60</f>
        <v>28118.381328000003</v>
      </c>
      <c r="BR60">
        <f>INDEX('EUROSTAT EB TJ GWh'!$J$6:$CC$146,MATCH($V60,'EUROSTAT EB TJ GWh'!$I$6:$I$146,0),MATCH(BR$7,'EUROSTAT EB TJ GWh'!$J$5:$CC$5,0))*$W60+INDEX('EUROSTAT EB TJ GWh'!$J$6:$CC$146,MATCH($T60,'EUROSTAT EB TJ GWh'!$I$6:$I$146,0),MATCH(BR$7,'EUROSTAT EB TJ GWh'!$J$5:$CC$5,0))*$U60</f>
        <v>5270.720652</v>
      </c>
      <c r="BS60">
        <f>INDEX('EUROSTAT EB TJ GWh'!$J$6:$CC$146,MATCH($V60,'EUROSTAT EB TJ GWh'!$I$6:$I$146,0),MATCH(BS$7,'EUROSTAT EB TJ GWh'!$J$5:$CC$5,0))*$W60+INDEX('EUROSTAT EB TJ GWh'!$J$6:$CC$146,MATCH($T60,'EUROSTAT EB TJ GWh'!$I$6:$I$146,0),MATCH(BS$7,'EUROSTAT EB TJ GWh'!$J$5:$CC$5,0))*$U60+INDEX('EUROSTAT EB TJ GWh'!$J$6:$CC$146,MATCH($V60,'EUROSTAT EB TJ GWh'!$I$6:$I$146,0),MATCH(BS$6,'EUROSTAT EB TJ GWh'!$J$5:$CC$5,0))*$W60+INDEX('EUROSTAT EB TJ GWh'!$J$6:$CC$146,MATCH($T60,'EUROSTAT EB TJ GWh'!$I$6:$I$146,0),MATCH(BS$6,'EUROSTAT EB TJ GWh'!$J$5:$CC$5,0))*$U60</f>
        <v>8320.8881880000008</v>
      </c>
      <c r="BT60">
        <f>INDEX('EUROSTAT EB TJ GWh'!$J$6:$CC$146,MATCH($V60,'EUROSTAT EB TJ GWh'!$I$6:$I$146,0),MATCH(BT$7,'EUROSTAT EB TJ GWh'!$J$5:$CC$5,0))*$W60+INDEX('EUROSTAT EB TJ GWh'!$J$6:$CC$146,MATCH($T60,'EUROSTAT EB TJ GWh'!$I$6:$I$146,0),MATCH(BT$7,'EUROSTAT EB TJ GWh'!$J$5:$CC$5,0))*$U60+INDEX('EUROSTAT EB TJ GWh'!$J$6:$CC$146,MATCH($V60,'EUROSTAT EB TJ GWh'!$I$6:$I$146,0),MATCH(BT$6,'EUROSTAT EB TJ GWh'!$J$5:$CC$5,0))*$W60+INDEX('EUROSTAT EB TJ GWh'!$J$6:$CC$146,MATCH($T60,'EUROSTAT EB TJ GWh'!$I$6:$I$146,0),MATCH(BT$6,'EUROSTAT EB TJ GWh'!$J$5:$CC$5,0))*$U60</f>
        <v>20116.150488000003</v>
      </c>
      <c r="BU60">
        <f>INDEX('EUROSTAT EB TJ GWh'!$J$6:$CC$146,MATCH($V60,'EUROSTAT EB TJ GWh'!$I$6:$I$146,0),MATCH(BU$7,'EUROSTAT EB TJ GWh'!$J$5:$CC$5,0))*$W60+INDEX('EUROSTAT EB TJ GWh'!$J$6:$CC$146,MATCH($T60,'EUROSTAT EB TJ GWh'!$I$6:$I$146,0),MATCH(BU$7,'EUROSTAT EB TJ GWh'!$J$5:$CC$5,0))*$U60</f>
        <v>1673.2127520000001</v>
      </c>
      <c r="BV60">
        <v>0</v>
      </c>
      <c r="BW60">
        <f>INDEX('EUROSTAT EB TJ GWh'!$J$6:$CC$146,MATCH($V60,'EUROSTAT EB TJ GWh'!$I$6:$I$146,0),MATCH(BW$7,'EUROSTAT EB TJ GWh'!$J$5:$CC$5,0))*$W60+INDEX('EUROSTAT EB TJ GWh'!$J$6:$CC$146,MATCH($T60,'EUROSTAT EB TJ GWh'!$I$6:$I$146,0),MATCH(BW$7,'EUROSTAT EB TJ GWh'!$J$5:$CC$5,0))*$U60</f>
        <v>270.006732</v>
      </c>
      <c r="BX60">
        <v>0</v>
      </c>
      <c r="BY60">
        <v>0</v>
      </c>
      <c r="BZ60">
        <f>INDEX('EUROSTAT EB TJ GWh'!$J$6:$CC$146,MATCH($V60,'EUROSTAT EB TJ GWh'!$I$6:$I$146,0),MATCH(BZ$7,'EUROSTAT EB TJ GWh'!$J$5:$CC$5,0))*$W60+INDEX('EUROSTAT EB TJ GWh'!$J$6:$CC$146,MATCH($T60,'EUROSTAT EB TJ GWh'!$I$6:$I$146,0),MATCH(BZ$7,'EUROSTAT EB TJ GWh'!$J$5:$CC$5,0))*$U60</f>
        <v>0</v>
      </c>
      <c r="CA60">
        <f>INDEX('EUROSTAT EB TJ GWh'!$J$6:$CC$146,MATCH($V60,'EUROSTAT EB TJ GWh'!$I$6:$I$146,0),MATCH(CA$7,'EUROSTAT EB TJ GWh'!$J$5:$CC$5,0))*$W60+INDEX('EUROSTAT EB TJ GWh'!$J$6:$CC$146,MATCH($T60,'EUROSTAT EB TJ GWh'!$I$6:$I$146,0),MATCH(CA$7,'EUROSTAT EB TJ GWh'!$J$5:$CC$5,0))*$U60</f>
        <v>0</v>
      </c>
      <c r="CB60">
        <f>INDEX('EUROSTAT EB TJ GWh'!$J$6:$CC$146,MATCH($V60,'EUROSTAT EB TJ GWh'!$I$6:$I$146,0),MATCH(CB$7,'EUROSTAT EB TJ GWh'!$J$5:$CC$5,0))*$W60+INDEX('EUROSTAT EB TJ GWh'!$J$6:$CC$146,MATCH($T60,'EUROSTAT EB TJ GWh'!$I$6:$I$146,0),MATCH(CB$7,'EUROSTAT EB TJ GWh'!$J$5:$CC$5,0))*$U60</f>
        <v>5563.9222559999998</v>
      </c>
      <c r="CC60">
        <f>INDEX('EUROSTAT EB TJ GWh'!$J$6:$CC$146,MATCH($V60,'EUROSTAT EB TJ GWh'!$I$6:$I$146,0),MATCH(CC$7,'EUROSTAT EB TJ GWh'!$J$5:$CC$5,0))*$W60+INDEX('EUROSTAT EB TJ GWh'!$J$6:$CC$146,MATCH($T60,'EUROSTAT EB TJ GWh'!$I$6:$I$146,0),MATCH(CC$7,'EUROSTAT EB TJ GWh'!$J$5:$CC$5,0))*$U60</f>
        <v>0</v>
      </c>
      <c r="CD60">
        <f>INDEX('EUROSTAT EB TJ GWh'!$J$6:$CC$146,MATCH($V60,'EUROSTAT EB TJ GWh'!$I$6:$I$146,0),MATCH(CD$7,'EUROSTAT EB TJ GWh'!$J$5:$CC$5,0))*$W60+INDEX('EUROSTAT EB TJ GWh'!$J$6:$CC$146,MATCH($T60,'EUROSTAT EB TJ GWh'!$I$6:$I$146,0),MATCH(CD$7,'EUROSTAT EB TJ GWh'!$J$5:$CC$5,0))*$U60</f>
        <v>1207.0125720000001</v>
      </c>
      <c r="CE60">
        <f>INDEX('EUROSTAT EB TJ GWh'!$J$6:$CC$146,MATCH($V60,'EUROSTAT EB TJ GWh'!$I$6:$I$146,0),MATCH(CE$7,'EUROSTAT EB TJ GWh'!$J$5:$CC$5,0))*$W60+INDEX('EUROSTAT EB TJ GWh'!$J$6:$CC$146,MATCH($T60,'EUROSTAT EB TJ GWh'!$I$6:$I$146,0),MATCH(CE$7,'EUROSTAT EB TJ GWh'!$J$5:$CC$5,0))*$U60</f>
        <v>0</v>
      </c>
      <c r="CF60">
        <f>INDEX('EUROSTAT EB TJ GWh'!$J$6:$CC$146,MATCH($V60,'EUROSTAT EB TJ GWh'!$I$6:$I$146,0),MATCH(CF$7,'EUROSTAT EB TJ GWh'!$J$5:$CC$5,0))*$W60+INDEX('EUROSTAT EB TJ GWh'!$J$6:$CC$146,MATCH($T60,'EUROSTAT EB TJ GWh'!$I$6:$I$146,0),MATCH(CF$7,'EUROSTAT EB TJ GWh'!$J$5:$CC$5,0))*$U60</f>
        <v>0</v>
      </c>
      <c r="CG60">
        <v>0</v>
      </c>
      <c r="CH60">
        <f>INDEX('EUROSTAT EB TJ GWh'!$J$6:$CC$146,MATCH($V60,'EUROSTAT EB TJ GWh'!$I$6:$I$146,0),MATCH(CH$7,'EUROSTAT EB TJ GWh'!$J$5:$CC$5,0))*$W60+INDEX('EUROSTAT EB TJ GWh'!$J$6:$CC$146,MATCH($T60,'EUROSTAT EB TJ GWh'!$I$6:$I$146,0),MATCH(CH$7,'EUROSTAT EB TJ GWh'!$J$5:$CC$5,0))*$U60</f>
        <v>394394.29912800004</v>
      </c>
      <c r="CI60">
        <f>INDEX('EUROSTAT EB TJ GWh'!$J$6:$CC$146,MATCH($V60,'EUROSTAT EB TJ GWh'!$I$6:$I$146,0),MATCH(CI$7,'EUROSTAT EB TJ GWh'!$J$5:$CC$5,0))*$W60+INDEX('EUROSTAT EB TJ GWh'!$J$6:$CC$146,MATCH($T60,'EUROSTAT EB TJ GWh'!$I$6:$I$146,0),MATCH(CI$7,'EUROSTAT EB TJ GWh'!$J$5:$CC$5,0))*$U60</f>
        <v>89016.601500000004</v>
      </c>
      <c r="CJ60">
        <f>INDEX('EUROSTAT EB TJ GWh'!$J$6:$CC$146,MATCH($V60,'EUROSTAT EB TJ GWh'!$I$6:$I$146,0),MATCH(CJ$7,'EUROSTAT EB TJ GWh'!$J$5:$CC$5,0))*$W60+INDEX('EUROSTAT EB TJ GWh'!$J$6:$CC$146,MATCH($T60,'EUROSTAT EB TJ GWh'!$I$6:$I$146,0),MATCH(CJ$7,'EUROSTAT EB TJ GWh'!$J$5:$CC$5,0))*$U60</f>
        <v>2372946.481404</v>
      </c>
      <c r="CK60">
        <f t="shared" si="0"/>
        <v>72377.21160000001</v>
      </c>
      <c r="CL60" s="316" t="s">
        <v>493</v>
      </c>
      <c r="CM60" s="364">
        <f t="shared" si="1"/>
        <v>-10882.95857999986</v>
      </c>
      <c r="CN60" s="293">
        <f>INDEX('EUROSTAT EB TJ GWh'!$J$6:$CC$146,MATCH($V60,'EUROSTAT EB TJ GWh'!$I$6:$I$146,0),MATCH(CN$7,'EUROSTAT EB TJ GWh'!$J$5:$CC$5,0))*$W60+INDEX('EUROSTAT EB TJ GWh'!$J$6:$CC$146,MATCH($T60,'EUROSTAT EB TJ GWh'!$I$6:$I$146,0),MATCH(CN$7,'EUROSTAT EB TJ GWh'!$J$5:$CC$5,0))*$U60</f>
        <v>10882.916712000002</v>
      </c>
      <c r="CO60" s="293">
        <f t="shared" si="2"/>
        <v>-4.1867999858368421E-2</v>
      </c>
    </row>
    <row r="61" spans="1:93" x14ac:dyDescent="0.2">
      <c r="A61" t="s">
        <v>446</v>
      </c>
      <c r="B61" s="321" t="s">
        <v>616</v>
      </c>
      <c r="C61" s="321" t="s">
        <v>493</v>
      </c>
      <c r="D61" s="338"/>
      <c r="E61" s="345"/>
      <c r="F61" s="338"/>
      <c r="G61" s="345"/>
      <c r="H61" s="338"/>
      <c r="I61" s="345"/>
      <c r="J61" s="338"/>
      <c r="K61" s="345"/>
      <c r="L61" s="338"/>
      <c r="M61" s="345"/>
      <c r="N61" s="338"/>
      <c r="O61" s="345"/>
      <c r="P61" s="338"/>
      <c r="Q61" s="345"/>
      <c r="R61" s="338"/>
      <c r="S61" s="345"/>
      <c r="T61" s="338"/>
      <c r="U61" s="345"/>
      <c r="V61" s="342" t="s">
        <v>580</v>
      </c>
      <c r="W61" s="340">
        <v>1</v>
      </c>
      <c r="X61" s="316" t="s">
        <v>493</v>
      </c>
      <c r="Y61" t="s">
        <v>619</v>
      </c>
      <c r="Z61" t="s">
        <v>619</v>
      </c>
      <c r="AA61">
        <f>INDEX('EUROSTAT EB TJ GWh'!$J$6:$CC$146,MATCH($V61,'EUROSTAT EB TJ GWh'!$I$6:$I$146,0),MATCH(AA$7,'EUROSTAT EB TJ GWh'!$J$5:$CC$5,0))*$W61</f>
        <v>1301.173704</v>
      </c>
      <c r="AB61">
        <f>INDEX('EUROSTAT EB TJ GWh'!$J$6:$CC$146,MATCH($V61,'EUROSTAT EB TJ GWh'!$I$6:$I$146,0),MATCH(AB$7,'EUROSTAT EB TJ GWh'!$J$5:$CC$5,0))*$W61</f>
        <v>0</v>
      </c>
      <c r="AC61">
        <f>INDEX('EUROSTAT EB TJ GWh'!$J$6:$CC$146,MATCH($V61,'EUROSTAT EB TJ GWh'!$I$6:$I$146,0),MATCH(AC$7,'EUROSTAT EB TJ GWh'!$J$5:$CC$5,0))*$W61</f>
        <v>0</v>
      </c>
      <c r="AD61">
        <f>INDEX('EUROSTAT EB TJ GWh'!$J$6:$CC$146,MATCH($V61,'EUROSTAT EB TJ GWh'!$I$6:$I$146,0),MATCH(AD$7,'EUROSTAT EB TJ GWh'!$J$5:$CC$5,0))*$W61</f>
        <v>0</v>
      </c>
      <c r="AE61">
        <f>INDEX('EUROSTAT EB TJ GWh'!$J$6:$CC$146,MATCH($V61,'EUROSTAT EB TJ GWh'!$I$6:$I$146,0),MATCH(AE$7,'EUROSTAT EB TJ GWh'!$J$5:$CC$5,0))*$W61</f>
        <v>162.44784000000001</v>
      </c>
      <c r="AF61">
        <f>INDEX('EUROSTAT EB TJ GWh'!$J$6:$CC$146,MATCH($V61,'EUROSTAT EB TJ GWh'!$I$6:$I$146,0),MATCH(AF$7,'EUROSTAT EB TJ GWh'!$J$5:$CC$5,0))*$W61</f>
        <v>0</v>
      </c>
      <c r="AG61">
        <f>INDEX('EUROSTAT EB TJ GWh'!$J$6:$CC$146,MATCH($V61,'EUROSTAT EB TJ GWh'!$I$6:$I$146,0),MATCH(AG$7,'EUROSTAT EB TJ GWh'!$J$5:$CC$5,0))*$W61</f>
        <v>1110.2556240000001</v>
      </c>
      <c r="AH61">
        <f>INDEX('EUROSTAT EB TJ GWh'!$J$6:$CC$146,MATCH($V61,'EUROSTAT EB TJ GWh'!$I$6:$I$146,0),MATCH(AH$7,'EUROSTAT EB TJ GWh'!$J$5:$CC$5,0))*$W61</f>
        <v>0</v>
      </c>
      <c r="AI61">
        <f>INDEX('EUROSTAT EB TJ GWh'!$J$6:$CC$146,MATCH($V61,'EUROSTAT EB TJ GWh'!$I$6:$I$146,0),MATCH(AI$7,'EUROSTAT EB TJ GWh'!$J$5:$CC$5,0))*$W61</f>
        <v>0</v>
      </c>
      <c r="AJ61">
        <f>INDEX('EUROSTAT EB TJ GWh'!$J$6:$CC$146,MATCH($V61,'EUROSTAT EB TJ GWh'!$I$6:$I$146,0),MATCH(AJ$7,'EUROSTAT EB TJ GWh'!$J$5:$CC$5,0))*$W61</f>
        <v>733.23428400000012</v>
      </c>
      <c r="AK61">
        <f>INDEX('EUROSTAT EB TJ GWh'!$J$6:$CC$146,MATCH($V61,'EUROSTAT EB TJ GWh'!$I$6:$I$146,0),MATCH(AK$7,'EUROSTAT EB TJ GWh'!$J$5:$CC$5,0))*$W61</f>
        <v>0</v>
      </c>
      <c r="AL61">
        <f>INDEX('EUROSTAT EB TJ GWh'!$J$6:$CC$146,MATCH($V61,'EUROSTAT EB TJ GWh'!$I$6:$I$146,0),MATCH(AL$7,'EUROSTAT EB TJ GWh'!$J$5:$CC$5,0))*$W61</f>
        <v>7941.0198240000009</v>
      </c>
      <c r="AM61">
        <f>INDEX('EUROSTAT EB TJ GWh'!$J$6:$CC$146,MATCH($V61,'EUROSTAT EB TJ GWh'!$I$6:$I$146,0),MATCH(AM$7,'EUROSTAT EB TJ GWh'!$J$5:$CC$5,0))*$W61</f>
        <v>11335.091112</v>
      </c>
      <c r="AN61">
        <f>INDEX('EUROSTAT EB TJ GWh'!$J$6:$CC$146,MATCH($V61,'EUROSTAT EB TJ GWh'!$I$6:$I$146,0),MATCH(AN$7,'EUROSTAT EB TJ GWh'!$J$5:$CC$5,0))*$W61</f>
        <v>0</v>
      </c>
      <c r="AO61">
        <f>INDEX('EUROSTAT EB TJ GWh'!$J$6:$CC$146,MATCH($V61,'EUROSTAT EB TJ GWh'!$I$6:$I$146,0),MATCH(AO$7,'EUROSTAT EB TJ GWh'!$J$5:$CC$5,0))*$W61</f>
        <v>0</v>
      </c>
      <c r="AP61">
        <f>INDEX('EUROSTAT EB TJ GWh'!$J$6:$CC$146,MATCH($V61,'EUROSTAT EB TJ GWh'!$I$6:$I$146,0),MATCH(AP$7,'EUROSTAT EB TJ GWh'!$J$5:$CC$5,0))*$W61</f>
        <v>210441.63081600002</v>
      </c>
      <c r="AQ61" t="s">
        <v>619</v>
      </c>
      <c r="AR61">
        <f>INDEX('EUROSTAT EB TJ GWh'!$J$6:$CC$146,MATCH($V61,'EUROSTAT EB TJ GWh'!$I$6:$I$146,0),MATCH(AR$7,'EUROSTAT EB TJ GWh'!$J$5:$CC$5,0))*$W61</f>
        <v>0</v>
      </c>
      <c r="AS61">
        <f>INDEX('EUROSTAT EB TJ GWh'!$J$6:$CC$146,MATCH($V61,'EUROSTAT EB TJ GWh'!$I$6:$I$146,0),MATCH(AS$7,'EUROSTAT EB TJ GWh'!$J$5:$CC$5,0))*$W61</f>
        <v>0</v>
      </c>
      <c r="AT61">
        <f>INDEX('EUROSTAT EB TJ GWh'!$J$6:$CC$146,MATCH($V61,'EUROSTAT EB TJ GWh'!$I$6:$I$146,0),MATCH(AT$7,'EUROSTAT EB TJ GWh'!$J$5:$CC$5,0))*$W61</f>
        <v>0</v>
      </c>
      <c r="AU61">
        <f>INDEX('EUROSTAT EB TJ GWh'!$J$6:$CC$146,MATCH($V61,'EUROSTAT EB TJ GWh'!$I$6:$I$146,0),MATCH(AU$7,'EUROSTAT EB TJ GWh'!$J$5:$CC$5,0))*$W61</f>
        <v>0</v>
      </c>
      <c r="AV61">
        <f>INDEX('EUROSTAT EB TJ GWh'!$J$6:$CC$146,MATCH($V61,'EUROSTAT EB TJ GWh'!$I$6:$I$146,0),MATCH(AV$7,'EUROSTAT EB TJ GWh'!$J$5:$CC$5,0))*$W61</f>
        <v>0</v>
      </c>
      <c r="AW61">
        <f>INDEX('EUROSTAT EB TJ GWh'!$J$6:$CC$146,MATCH($V61,'EUROSTAT EB TJ GWh'!$I$6:$I$146,0),MATCH(AW$7,'EUROSTAT EB TJ GWh'!$J$5:$CC$5,0))*$W61</f>
        <v>104746.74404400001</v>
      </c>
      <c r="AX61">
        <f>INDEX('EUROSTAT EB TJ GWh'!$J$6:$CC$146,MATCH($V61,'EUROSTAT EB TJ GWh'!$I$6:$I$146,0),MATCH(AX$7,'EUROSTAT EB TJ GWh'!$J$5:$CC$5,0))*$W61</f>
        <v>0</v>
      </c>
      <c r="AY61">
        <f>INDEX('EUROSTAT EB TJ GWh'!$J$6:$CC$146,MATCH($V61,'EUROSTAT EB TJ GWh'!$I$6:$I$146,0),MATCH(AY$7,'EUROSTAT EB TJ GWh'!$J$5:$CC$5,0))*$W61</f>
        <v>320.54140799999999</v>
      </c>
      <c r="AZ61">
        <f>INDEX('EUROSTAT EB TJ GWh'!$J$6:$CC$146,MATCH($V61,'EUROSTAT EB TJ GWh'!$I$6:$I$146,0),MATCH(AZ$7,'EUROSTAT EB TJ GWh'!$J$5:$CC$5,0))*$W61</f>
        <v>0</v>
      </c>
      <c r="BA61">
        <f>INDEX('EUROSTAT EB TJ GWh'!$J$6:$CC$146,MATCH($V61,'EUROSTAT EB TJ GWh'!$I$6:$I$146,0),MATCH(BA$7,'EUROSTAT EB TJ GWh'!$J$5:$CC$5,0))*$W61</f>
        <v>0</v>
      </c>
      <c r="BB61">
        <f>INDEX('EUROSTAT EB TJ GWh'!$J$6:$CC$146,MATCH($V61,'EUROSTAT EB TJ GWh'!$I$6:$I$146,0),MATCH(BB$7,'EUROSTAT EB TJ GWh'!$J$5:$CC$5,0))*$W61</f>
        <v>0</v>
      </c>
      <c r="BC61">
        <f>INDEX('EUROSTAT EB TJ GWh'!$J$6:$CC$146,MATCH($V61,'EUROSTAT EB TJ GWh'!$I$6:$I$146,0),MATCH(BC$7,'EUROSTAT EB TJ GWh'!$J$5:$CC$5,0))*$W61</f>
        <v>0</v>
      </c>
      <c r="BD61">
        <f>INDEX('EUROSTAT EB TJ GWh'!$J$6:$CC$146,MATCH($V61,'EUROSTAT EB TJ GWh'!$I$6:$I$146,0),MATCH(BD$7,'EUROSTAT EB TJ GWh'!$J$5:$CC$5,0))*$W61</f>
        <v>22.901796000000004</v>
      </c>
      <c r="BE61">
        <f>INDEX('EUROSTAT EB TJ GWh'!$J$6:$CC$146,MATCH($V61,'EUROSTAT EB TJ GWh'!$I$6:$I$146,0),MATCH(BE$7,'EUROSTAT EB TJ GWh'!$J$5:$CC$5,0))*$W61</f>
        <v>19556.835876000001</v>
      </c>
      <c r="BF61">
        <f>INDEX('EUROSTAT EB TJ GWh'!$J$6:$CC$146,MATCH($V61,'EUROSTAT EB TJ GWh'!$I$6:$I$146,0),MATCH(BF$7,'EUROSTAT EB TJ GWh'!$J$5:$CC$5,0))*$W61</f>
        <v>0</v>
      </c>
      <c r="BG61">
        <f>INDEX('EUROSTAT EB TJ GWh'!$J$6:$CC$146,MATCH($V61,'EUROSTAT EB TJ GWh'!$I$6:$I$146,0),MATCH(BG$7,'EUROSTAT EB TJ GWh'!$J$5:$CC$5,0))*$W61</f>
        <v>0</v>
      </c>
      <c r="BH61">
        <f>INDEX('EUROSTAT EB TJ GWh'!$J$6:$CC$146,MATCH($V61,'EUROSTAT EB TJ GWh'!$I$6:$I$146,0),MATCH(BH$7,'EUROSTAT EB TJ GWh'!$J$5:$CC$5,0))*$W61</f>
        <v>0</v>
      </c>
      <c r="BI61">
        <f>INDEX('EUROSTAT EB TJ GWh'!$J$6:$CC$146,MATCH($V61,'EUROSTAT EB TJ GWh'!$I$6:$I$146,0),MATCH(BI$7,'EUROSTAT EB TJ GWh'!$J$5:$CC$5,0))*$W61</f>
        <v>0</v>
      </c>
      <c r="BJ61">
        <f>INDEX('EUROSTAT EB TJ GWh'!$J$6:$CC$146,MATCH($V61,'EUROSTAT EB TJ GWh'!$I$6:$I$146,0),MATCH(BJ$7,'EUROSTAT EB TJ GWh'!$J$5:$CC$5,0))*$W61</f>
        <v>0</v>
      </c>
      <c r="BK61">
        <f>INDEX('EUROSTAT EB TJ GWh'!$J$6:$CC$146,MATCH($V61,'EUROSTAT EB TJ GWh'!$I$6:$I$146,0),MATCH(BK$7,'EUROSTAT EB TJ GWh'!$J$5:$CC$5,0))*$W61</f>
        <v>0</v>
      </c>
      <c r="BL61">
        <f>INDEX('EUROSTAT EB TJ GWh'!$J$6:$CC$146,MATCH($V61,'EUROSTAT EB TJ GWh'!$I$6:$I$146,0),MATCH(BL$7,'EUROSTAT EB TJ GWh'!$J$5:$CC$5,0))*$W61</f>
        <v>0</v>
      </c>
      <c r="BM61">
        <f>INDEX('EUROSTAT EB TJ GWh'!$J$6:$CC$146,MATCH($V61,'EUROSTAT EB TJ GWh'!$I$6:$I$146,0),MATCH(BM$7,'EUROSTAT EB TJ GWh'!$J$5:$CC$5,0))*$W61</f>
        <v>1618.575012</v>
      </c>
      <c r="BN61">
        <f>INDEX('EUROSTAT EB TJ GWh'!$J$6:$CC$146,MATCH($V61,'EUROSTAT EB TJ GWh'!$I$6:$I$146,0),MATCH(BN$7,'EUROSTAT EB TJ GWh'!$J$5:$CC$5,0))*$W61</f>
        <v>0</v>
      </c>
      <c r="BO61">
        <f>INDEX('EUROSTAT EB TJ GWh'!$J$6:$CC$146,MATCH($V61,'EUROSTAT EB TJ GWh'!$I$6:$I$146,0),MATCH(BO$7,'EUROSTAT EB TJ GWh'!$J$5:$CC$5,0))*$W61</f>
        <v>0</v>
      </c>
      <c r="BP61">
        <f>INDEX('EUROSTAT EB TJ GWh'!$J$6:$CC$146,MATCH($V61,'EUROSTAT EB TJ GWh'!$I$6:$I$146,0),MATCH(BP$7,'EUROSTAT EB TJ GWh'!$J$5:$CC$5,0))*$W61</f>
        <v>0</v>
      </c>
      <c r="BQ61">
        <f>INDEX('EUROSTAT EB TJ GWh'!$J$6:$CC$146,MATCH($V61,'EUROSTAT EB TJ GWh'!$I$6:$I$146,0),MATCH(BQ$7,'EUROSTAT EB TJ GWh'!$J$5:$CC$5,0))*$W61</f>
        <v>3274.370676</v>
      </c>
      <c r="BR61">
        <f>INDEX('EUROSTAT EB TJ GWh'!$J$6:$CC$146,MATCH($V61,'EUROSTAT EB TJ GWh'!$I$6:$I$146,0),MATCH(BR$7,'EUROSTAT EB TJ GWh'!$J$5:$CC$5,0))*$W61</f>
        <v>1579.7633760000001</v>
      </c>
      <c r="BS61">
        <f>INDEX('EUROSTAT EB TJ GWh'!$J$6:$CC$146,MATCH($V61,'EUROSTAT EB TJ GWh'!$I$6:$I$146,0),MATCH(BS$7,'EUROSTAT EB TJ GWh'!$J$5:$CC$5,0))*$W61+INDEX('EUROSTAT EB TJ GWh'!$J$6:$CC$146,MATCH($V61,'EUROSTAT EB TJ GWh'!$I$6:$I$146,0),MATCH(BS$6,'EUROSTAT EB TJ GWh'!$J$5:$CC$5,0))*$W61</f>
        <v>0</v>
      </c>
      <c r="BT61">
        <f>INDEX('EUROSTAT EB TJ GWh'!$J$6:$CC$146,MATCH($V61,'EUROSTAT EB TJ GWh'!$I$6:$I$146,0),MATCH(BT$7,'EUROSTAT EB TJ GWh'!$J$5:$CC$5,0))*$W61+INDEX('EUROSTAT EB TJ GWh'!$J$6:$CC$146,MATCH($V61,'EUROSTAT EB TJ GWh'!$I$6:$I$146,0),MATCH(BT$6,'EUROSTAT EB TJ GWh'!$J$5:$CC$5,0))*$W61</f>
        <v>1410.0723720000001</v>
      </c>
      <c r="BU61">
        <f>INDEX('EUROSTAT EB TJ GWh'!$J$6:$CC$146,MATCH($V61,'EUROSTAT EB TJ GWh'!$I$6:$I$146,0),MATCH(BU$7,'EUROSTAT EB TJ GWh'!$J$5:$CC$5,0))*$W61</f>
        <v>1334.4587640000002</v>
      </c>
      <c r="BV61">
        <v>0</v>
      </c>
      <c r="BW61">
        <f>INDEX('EUROSTAT EB TJ GWh'!$J$6:$CC$146,MATCH($V61,'EUROSTAT EB TJ GWh'!$I$6:$I$146,0),MATCH(BW$7,'EUROSTAT EB TJ GWh'!$J$5:$CC$5,0))*$W61</f>
        <v>0</v>
      </c>
      <c r="BX61">
        <v>0</v>
      </c>
      <c r="BY61">
        <v>0</v>
      </c>
      <c r="BZ61">
        <f>INDEX('EUROSTAT EB TJ GWh'!$J$6:$CC$146,MATCH($V61,'EUROSTAT EB TJ GWh'!$I$6:$I$146,0),MATCH(BZ$7,'EUROSTAT EB TJ GWh'!$J$5:$CC$5,0))*$W61</f>
        <v>0</v>
      </c>
      <c r="CA61">
        <f>INDEX('EUROSTAT EB TJ GWh'!$J$6:$CC$146,MATCH($V61,'EUROSTAT EB TJ GWh'!$I$6:$I$146,0),MATCH(CA$7,'EUROSTAT EB TJ GWh'!$J$5:$CC$5,0))*$W61</f>
        <v>0</v>
      </c>
      <c r="CB61">
        <f>INDEX('EUROSTAT EB TJ GWh'!$J$6:$CC$146,MATCH($V61,'EUROSTAT EB TJ GWh'!$I$6:$I$146,0),MATCH(CB$7,'EUROSTAT EB TJ GWh'!$J$5:$CC$5,0))*$W61</f>
        <v>0</v>
      </c>
      <c r="CC61">
        <f>INDEX('EUROSTAT EB TJ GWh'!$J$6:$CC$146,MATCH($V61,'EUROSTAT EB TJ GWh'!$I$6:$I$146,0),MATCH(CC$7,'EUROSTAT EB TJ GWh'!$J$5:$CC$5,0))*$W61</f>
        <v>0</v>
      </c>
      <c r="CD61">
        <f>INDEX('EUROSTAT EB TJ GWh'!$J$6:$CC$146,MATCH($V61,'EUROSTAT EB TJ GWh'!$I$6:$I$146,0),MATCH(CD$7,'EUROSTAT EB TJ GWh'!$J$5:$CC$5,0))*$W61</f>
        <v>0</v>
      </c>
      <c r="CE61">
        <f>INDEX('EUROSTAT EB TJ GWh'!$J$6:$CC$146,MATCH($V61,'EUROSTAT EB TJ GWh'!$I$6:$I$146,0),MATCH(CE$7,'EUROSTAT EB TJ GWh'!$J$5:$CC$5,0))*$W61</f>
        <v>0</v>
      </c>
      <c r="CF61">
        <f>INDEX('EUROSTAT EB TJ GWh'!$J$6:$CC$146,MATCH($V61,'EUROSTAT EB TJ GWh'!$I$6:$I$146,0),MATCH(CF$7,'EUROSTAT EB TJ GWh'!$J$5:$CC$5,0))*$W61</f>
        <v>0</v>
      </c>
      <c r="CG61">
        <v>0</v>
      </c>
      <c r="CH61">
        <f>INDEX('EUROSTAT EB TJ GWh'!$J$6:$CC$146,MATCH($V61,'EUROSTAT EB TJ GWh'!$I$6:$I$146,0),MATCH(CH$7,'EUROSTAT EB TJ GWh'!$J$5:$CC$5,0))*$W61</f>
        <v>128568.29626800001</v>
      </c>
      <c r="CI61">
        <f>INDEX('EUROSTAT EB TJ GWh'!$J$6:$CC$146,MATCH($V61,'EUROSTAT EB TJ GWh'!$I$6:$I$146,0),MATCH(CI$7,'EUROSTAT EB TJ GWh'!$J$5:$CC$5,0))*$W61</f>
        <v>64283.415444000006</v>
      </c>
      <c r="CJ61">
        <f>INDEX('EUROSTAT EB TJ GWh'!$J$6:$CC$146,MATCH($V61,'EUROSTAT EB TJ GWh'!$I$6:$I$146,0),MATCH(CJ$7,'EUROSTAT EB TJ GWh'!$J$5:$CC$5,0))*$W61</f>
        <v>559740.870108</v>
      </c>
      <c r="CK61">
        <f t="shared" si="0"/>
        <v>7598.6651879999999</v>
      </c>
      <c r="CL61" s="316" t="s">
        <v>493</v>
      </c>
      <c r="CM61" s="364">
        <f t="shared" si="1"/>
        <v>-4.1867999942041934E-2</v>
      </c>
      <c r="CN61" s="293">
        <f>INDEX('EUROSTAT EB TJ GWh'!$J$6:$CC$146,MATCH($V61,'EUROSTAT EB TJ GWh'!$I$6:$I$146,0),MATCH(CN$7,'EUROSTAT EB TJ GWh'!$J$5:$CC$5,0))*$W61</f>
        <v>0</v>
      </c>
      <c r="CO61" s="293">
        <f t="shared" si="2"/>
        <v>-4.1867999942041934E-2</v>
      </c>
    </row>
    <row r="62" spans="1:93" x14ac:dyDescent="0.2">
      <c r="A62" t="s">
        <v>447</v>
      </c>
      <c r="B62" s="321"/>
      <c r="C62" s="321" t="s">
        <v>493</v>
      </c>
      <c r="D62" s="338"/>
      <c r="E62" s="345"/>
      <c r="F62" s="338"/>
      <c r="G62" s="345"/>
      <c r="H62" s="338"/>
      <c r="I62" s="345"/>
      <c r="J62" s="338"/>
      <c r="K62" s="345"/>
      <c r="L62" s="338"/>
      <c r="M62" s="345"/>
      <c r="N62" s="338"/>
      <c r="O62" s="345"/>
      <c r="P62" s="338"/>
      <c r="Q62" s="345"/>
      <c r="R62" s="338"/>
      <c r="S62" s="345"/>
      <c r="T62" s="338"/>
      <c r="U62" s="345"/>
      <c r="V62" s="342" t="s">
        <v>581</v>
      </c>
      <c r="W62" s="340">
        <v>1</v>
      </c>
      <c r="X62" s="316" t="s">
        <v>493</v>
      </c>
      <c r="Y62" t="s">
        <v>619</v>
      </c>
      <c r="Z62" t="s">
        <v>619</v>
      </c>
      <c r="AA62">
        <f>INDEX('EUROSTAT EB TJ GWh'!$J$6:$CC$146,MATCH($V62,'EUROSTAT EB TJ GWh'!$I$6:$I$146,0),MATCH(AA$7,'EUROSTAT EB TJ GWh'!$J$5:$CC$5,0))*$W62</f>
        <v>0</v>
      </c>
      <c r="AB62">
        <f>INDEX('EUROSTAT EB TJ GWh'!$J$6:$CC$146,MATCH($V62,'EUROSTAT EB TJ GWh'!$I$6:$I$146,0),MATCH(AB$7,'EUROSTAT EB TJ GWh'!$J$5:$CC$5,0))*$W62</f>
        <v>0</v>
      </c>
      <c r="AC62">
        <f>INDEX('EUROSTAT EB TJ GWh'!$J$6:$CC$146,MATCH($V62,'EUROSTAT EB TJ GWh'!$I$6:$I$146,0),MATCH(AC$7,'EUROSTAT EB TJ GWh'!$J$5:$CC$5,0))*$W62</f>
        <v>0</v>
      </c>
      <c r="AD62">
        <f>INDEX('EUROSTAT EB TJ GWh'!$J$6:$CC$146,MATCH($V62,'EUROSTAT EB TJ GWh'!$I$6:$I$146,0),MATCH(AD$7,'EUROSTAT EB TJ GWh'!$J$5:$CC$5,0))*$W62</f>
        <v>0</v>
      </c>
      <c r="AE62">
        <f>INDEX('EUROSTAT EB TJ GWh'!$J$6:$CC$146,MATCH($V62,'EUROSTAT EB TJ GWh'!$I$6:$I$146,0),MATCH(AE$7,'EUROSTAT EB TJ GWh'!$J$5:$CC$5,0))*$W62</f>
        <v>0</v>
      </c>
      <c r="AF62">
        <f>INDEX('EUROSTAT EB TJ GWh'!$J$6:$CC$146,MATCH($V62,'EUROSTAT EB TJ GWh'!$I$6:$I$146,0),MATCH(AF$7,'EUROSTAT EB TJ GWh'!$J$5:$CC$5,0))*$W62</f>
        <v>0</v>
      </c>
      <c r="AG62">
        <f>INDEX('EUROSTAT EB TJ GWh'!$J$6:$CC$146,MATCH($V62,'EUROSTAT EB TJ GWh'!$I$6:$I$146,0),MATCH(AG$7,'EUROSTAT EB TJ GWh'!$J$5:$CC$5,0))*$W62</f>
        <v>39.314051999999997</v>
      </c>
      <c r="AH62">
        <f>INDEX('EUROSTAT EB TJ GWh'!$J$6:$CC$146,MATCH($V62,'EUROSTAT EB TJ GWh'!$I$6:$I$146,0),MATCH(AH$7,'EUROSTAT EB TJ GWh'!$J$5:$CC$5,0))*$W62</f>
        <v>0</v>
      </c>
      <c r="AI62">
        <f>INDEX('EUROSTAT EB TJ GWh'!$J$6:$CC$146,MATCH($V62,'EUROSTAT EB TJ GWh'!$I$6:$I$146,0),MATCH(AI$7,'EUROSTAT EB TJ GWh'!$J$5:$CC$5,0))*$W62</f>
        <v>0</v>
      </c>
      <c r="AJ62">
        <f>INDEX('EUROSTAT EB TJ GWh'!$J$6:$CC$146,MATCH($V62,'EUROSTAT EB TJ GWh'!$I$6:$I$146,0),MATCH(AJ$7,'EUROSTAT EB TJ GWh'!$J$5:$CC$5,0))*$W62</f>
        <v>0</v>
      </c>
      <c r="AK62">
        <f>INDEX('EUROSTAT EB TJ GWh'!$J$6:$CC$146,MATCH($V62,'EUROSTAT EB TJ GWh'!$I$6:$I$146,0),MATCH(AK$7,'EUROSTAT EB TJ GWh'!$J$5:$CC$5,0))*$W62</f>
        <v>0</v>
      </c>
      <c r="AL62">
        <f>INDEX('EUROSTAT EB TJ GWh'!$J$6:$CC$146,MATCH($V62,'EUROSTAT EB TJ GWh'!$I$6:$I$146,0),MATCH(AL$7,'EUROSTAT EB TJ GWh'!$J$5:$CC$5,0))*$W62</f>
        <v>7941.0198240000009</v>
      </c>
      <c r="AM62">
        <f>INDEX('EUROSTAT EB TJ GWh'!$J$6:$CC$146,MATCH($V62,'EUROSTAT EB TJ GWh'!$I$6:$I$146,0),MATCH(AM$7,'EUROSTAT EB TJ GWh'!$J$5:$CC$5,0))*$W62</f>
        <v>11335.091112</v>
      </c>
      <c r="AN62">
        <f>INDEX('EUROSTAT EB TJ GWh'!$J$6:$CC$146,MATCH($V62,'EUROSTAT EB TJ GWh'!$I$6:$I$146,0),MATCH(AN$7,'EUROSTAT EB TJ GWh'!$J$5:$CC$5,0))*$W62</f>
        <v>0</v>
      </c>
      <c r="AO62">
        <f>INDEX('EUROSTAT EB TJ GWh'!$J$6:$CC$146,MATCH($V62,'EUROSTAT EB TJ GWh'!$I$6:$I$146,0),MATCH(AO$7,'EUROSTAT EB TJ GWh'!$J$5:$CC$5,0))*$W62</f>
        <v>0</v>
      </c>
      <c r="AP62">
        <f>INDEX('EUROSTAT EB TJ GWh'!$J$6:$CC$146,MATCH($V62,'EUROSTAT EB TJ GWh'!$I$6:$I$146,0),MATCH(AP$7,'EUROSTAT EB TJ GWh'!$J$5:$CC$5,0))*$W62</f>
        <v>11370.930119999999</v>
      </c>
      <c r="AQ62" t="s">
        <v>619</v>
      </c>
      <c r="AR62">
        <f>INDEX('EUROSTAT EB TJ GWh'!$J$6:$CC$146,MATCH($V62,'EUROSTAT EB TJ GWh'!$I$6:$I$146,0),MATCH(AR$7,'EUROSTAT EB TJ GWh'!$J$5:$CC$5,0))*$W62</f>
        <v>0</v>
      </c>
      <c r="AS62">
        <f>INDEX('EUROSTAT EB TJ GWh'!$J$6:$CC$146,MATCH($V62,'EUROSTAT EB TJ GWh'!$I$6:$I$146,0),MATCH(AS$7,'EUROSTAT EB TJ GWh'!$J$5:$CC$5,0))*$W62</f>
        <v>0</v>
      </c>
      <c r="AT62">
        <f>INDEX('EUROSTAT EB TJ GWh'!$J$6:$CC$146,MATCH($V62,'EUROSTAT EB TJ GWh'!$I$6:$I$146,0),MATCH(AT$7,'EUROSTAT EB TJ GWh'!$J$5:$CC$5,0))*$W62</f>
        <v>0</v>
      </c>
      <c r="AU62">
        <f>INDEX('EUROSTAT EB TJ GWh'!$J$6:$CC$146,MATCH($V62,'EUROSTAT EB TJ GWh'!$I$6:$I$146,0),MATCH(AU$7,'EUROSTAT EB TJ GWh'!$J$5:$CC$5,0))*$W62</f>
        <v>0</v>
      </c>
      <c r="AV62">
        <f>INDEX('EUROSTAT EB TJ GWh'!$J$6:$CC$146,MATCH($V62,'EUROSTAT EB TJ GWh'!$I$6:$I$146,0),MATCH(AV$7,'EUROSTAT EB TJ GWh'!$J$5:$CC$5,0))*$W62</f>
        <v>0</v>
      </c>
      <c r="AW62">
        <f>INDEX('EUROSTAT EB TJ GWh'!$J$6:$CC$146,MATCH($V62,'EUROSTAT EB TJ GWh'!$I$6:$I$146,0),MATCH(AW$7,'EUROSTAT EB TJ GWh'!$J$5:$CC$5,0))*$W62</f>
        <v>0</v>
      </c>
      <c r="AX62">
        <f>INDEX('EUROSTAT EB TJ GWh'!$J$6:$CC$146,MATCH($V62,'EUROSTAT EB TJ GWh'!$I$6:$I$146,0),MATCH(AX$7,'EUROSTAT EB TJ GWh'!$J$5:$CC$5,0))*$W62</f>
        <v>0</v>
      </c>
      <c r="AY62">
        <f>INDEX('EUROSTAT EB TJ GWh'!$J$6:$CC$146,MATCH($V62,'EUROSTAT EB TJ GWh'!$I$6:$I$146,0),MATCH(AY$7,'EUROSTAT EB TJ GWh'!$J$5:$CC$5,0))*$W62</f>
        <v>99.394632000000016</v>
      </c>
      <c r="AZ62">
        <f>INDEX('EUROSTAT EB TJ GWh'!$J$6:$CC$146,MATCH($V62,'EUROSTAT EB TJ GWh'!$I$6:$I$146,0),MATCH(AZ$7,'EUROSTAT EB TJ GWh'!$J$5:$CC$5,0))*$W62</f>
        <v>0</v>
      </c>
      <c r="BA62">
        <f>INDEX('EUROSTAT EB TJ GWh'!$J$6:$CC$146,MATCH($V62,'EUROSTAT EB TJ GWh'!$I$6:$I$146,0),MATCH(BA$7,'EUROSTAT EB TJ GWh'!$J$5:$CC$5,0))*$W62</f>
        <v>0</v>
      </c>
      <c r="BB62">
        <f>INDEX('EUROSTAT EB TJ GWh'!$J$6:$CC$146,MATCH($V62,'EUROSTAT EB TJ GWh'!$I$6:$I$146,0),MATCH(BB$7,'EUROSTAT EB TJ GWh'!$J$5:$CC$5,0))*$W62</f>
        <v>0</v>
      </c>
      <c r="BC62">
        <f>INDEX('EUROSTAT EB TJ GWh'!$J$6:$CC$146,MATCH($V62,'EUROSTAT EB TJ GWh'!$I$6:$I$146,0),MATCH(BC$7,'EUROSTAT EB TJ GWh'!$J$5:$CC$5,0))*$W62</f>
        <v>0</v>
      </c>
      <c r="BD62">
        <f>INDEX('EUROSTAT EB TJ GWh'!$J$6:$CC$146,MATCH($V62,'EUROSTAT EB TJ GWh'!$I$6:$I$146,0),MATCH(BD$7,'EUROSTAT EB TJ GWh'!$J$5:$CC$5,0))*$W62</f>
        <v>0</v>
      </c>
      <c r="BE62">
        <f>INDEX('EUROSTAT EB TJ GWh'!$J$6:$CC$146,MATCH($V62,'EUROSTAT EB TJ GWh'!$I$6:$I$146,0),MATCH(BE$7,'EUROSTAT EB TJ GWh'!$J$5:$CC$5,0))*$W62</f>
        <v>145.53316800000002</v>
      </c>
      <c r="BF62">
        <f>INDEX('EUROSTAT EB TJ GWh'!$J$6:$CC$146,MATCH($V62,'EUROSTAT EB TJ GWh'!$I$6:$I$146,0),MATCH(BF$7,'EUROSTAT EB TJ GWh'!$J$5:$CC$5,0))*$W62</f>
        <v>0</v>
      </c>
      <c r="BG62">
        <f>INDEX('EUROSTAT EB TJ GWh'!$J$6:$CC$146,MATCH($V62,'EUROSTAT EB TJ GWh'!$I$6:$I$146,0),MATCH(BG$7,'EUROSTAT EB TJ GWh'!$J$5:$CC$5,0))*$W62</f>
        <v>0</v>
      </c>
      <c r="BH62">
        <f>INDEX('EUROSTAT EB TJ GWh'!$J$6:$CC$146,MATCH($V62,'EUROSTAT EB TJ GWh'!$I$6:$I$146,0),MATCH(BH$7,'EUROSTAT EB TJ GWh'!$J$5:$CC$5,0))*$W62</f>
        <v>0</v>
      </c>
      <c r="BI62">
        <f>INDEX('EUROSTAT EB TJ GWh'!$J$6:$CC$146,MATCH($V62,'EUROSTAT EB TJ GWh'!$I$6:$I$146,0),MATCH(BI$7,'EUROSTAT EB TJ GWh'!$J$5:$CC$5,0))*$W62</f>
        <v>0</v>
      </c>
      <c r="BJ62">
        <f>INDEX('EUROSTAT EB TJ GWh'!$J$6:$CC$146,MATCH($V62,'EUROSTAT EB TJ GWh'!$I$6:$I$146,0),MATCH(BJ$7,'EUROSTAT EB TJ GWh'!$J$5:$CC$5,0))*$W62</f>
        <v>0</v>
      </c>
      <c r="BK62">
        <f>INDEX('EUROSTAT EB TJ GWh'!$J$6:$CC$146,MATCH($V62,'EUROSTAT EB TJ GWh'!$I$6:$I$146,0),MATCH(BK$7,'EUROSTAT EB TJ GWh'!$J$5:$CC$5,0))*$W62</f>
        <v>0</v>
      </c>
      <c r="BL62">
        <f>INDEX('EUROSTAT EB TJ GWh'!$J$6:$CC$146,MATCH($V62,'EUROSTAT EB TJ GWh'!$I$6:$I$146,0),MATCH(BL$7,'EUROSTAT EB TJ GWh'!$J$5:$CC$5,0))*$W62</f>
        <v>0</v>
      </c>
      <c r="BM62">
        <f>INDEX('EUROSTAT EB TJ GWh'!$J$6:$CC$146,MATCH($V62,'EUROSTAT EB TJ GWh'!$I$6:$I$146,0),MATCH(BM$7,'EUROSTAT EB TJ GWh'!$J$5:$CC$5,0))*$W62</f>
        <v>0</v>
      </c>
      <c r="BN62">
        <f>INDEX('EUROSTAT EB TJ GWh'!$J$6:$CC$146,MATCH($V62,'EUROSTAT EB TJ GWh'!$I$6:$I$146,0),MATCH(BN$7,'EUROSTAT EB TJ GWh'!$J$5:$CC$5,0))*$W62</f>
        <v>0</v>
      </c>
      <c r="BO62">
        <f>INDEX('EUROSTAT EB TJ GWh'!$J$6:$CC$146,MATCH($V62,'EUROSTAT EB TJ GWh'!$I$6:$I$146,0),MATCH(BO$7,'EUROSTAT EB TJ GWh'!$J$5:$CC$5,0))*$W62</f>
        <v>0</v>
      </c>
      <c r="BP62">
        <f>INDEX('EUROSTAT EB TJ GWh'!$J$6:$CC$146,MATCH($V62,'EUROSTAT EB TJ GWh'!$I$6:$I$146,0),MATCH(BP$7,'EUROSTAT EB TJ GWh'!$J$5:$CC$5,0))*$W62</f>
        <v>0</v>
      </c>
      <c r="BQ62">
        <f>INDEX('EUROSTAT EB TJ GWh'!$J$6:$CC$146,MATCH($V62,'EUROSTAT EB TJ GWh'!$I$6:$I$146,0),MATCH(BQ$7,'EUROSTAT EB TJ GWh'!$J$5:$CC$5,0))*$W62</f>
        <v>0</v>
      </c>
      <c r="BR62">
        <f>INDEX('EUROSTAT EB TJ GWh'!$J$6:$CC$146,MATCH($V62,'EUROSTAT EB TJ GWh'!$I$6:$I$146,0),MATCH(BR$7,'EUROSTAT EB TJ GWh'!$J$5:$CC$5,0))*$W62</f>
        <v>0</v>
      </c>
      <c r="BS62">
        <f>INDEX('EUROSTAT EB TJ GWh'!$J$6:$CC$146,MATCH($V62,'EUROSTAT EB TJ GWh'!$I$6:$I$146,0),MATCH(BS$7,'EUROSTAT EB TJ GWh'!$J$5:$CC$5,0))*$W62+INDEX('EUROSTAT EB TJ GWh'!$J$6:$CC$146,MATCH($V62,'EUROSTAT EB TJ GWh'!$I$6:$I$146,0),MATCH(BS$6,'EUROSTAT EB TJ GWh'!$J$5:$CC$5,0))*$W62</f>
        <v>0</v>
      </c>
      <c r="BT62">
        <f>INDEX('EUROSTAT EB TJ GWh'!$J$6:$CC$146,MATCH($V62,'EUROSTAT EB TJ GWh'!$I$6:$I$146,0),MATCH(BT$7,'EUROSTAT EB TJ GWh'!$J$5:$CC$5,0))*$W62+INDEX('EUROSTAT EB TJ GWh'!$J$6:$CC$146,MATCH($V62,'EUROSTAT EB TJ GWh'!$I$6:$I$146,0),MATCH(BT$6,'EUROSTAT EB TJ GWh'!$J$5:$CC$5,0))*$W62</f>
        <v>0</v>
      </c>
      <c r="BU62">
        <f>INDEX('EUROSTAT EB TJ GWh'!$J$6:$CC$146,MATCH($V62,'EUROSTAT EB TJ GWh'!$I$6:$I$146,0),MATCH(BU$7,'EUROSTAT EB TJ GWh'!$J$5:$CC$5,0))*$W62</f>
        <v>0</v>
      </c>
      <c r="BV62">
        <v>0</v>
      </c>
      <c r="BW62">
        <f>INDEX('EUROSTAT EB TJ GWh'!$J$6:$CC$146,MATCH($V62,'EUROSTAT EB TJ GWh'!$I$6:$I$146,0),MATCH(BW$7,'EUROSTAT EB TJ GWh'!$J$5:$CC$5,0))*$W62</f>
        <v>0</v>
      </c>
      <c r="BX62">
        <v>0</v>
      </c>
      <c r="BY62">
        <v>0</v>
      </c>
      <c r="BZ62">
        <f>INDEX('EUROSTAT EB TJ GWh'!$J$6:$CC$146,MATCH($V62,'EUROSTAT EB TJ GWh'!$I$6:$I$146,0),MATCH(BZ$7,'EUROSTAT EB TJ GWh'!$J$5:$CC$5,0))*$W62</f>
        <v>0</v>
      </c>
      <c r="CA62">
        <f>INDEX('EUROSTAT EB TJ GWh'!$J$6:$CC$146,MATCH($V62,'EUROSTAT EB TJ GWh'!$I$6:$I$146,0),MATCH(CA$7,'EUROSTAT EB TJ GWh'!$J$5:$CC$5,0))*$W62</f>
        <v>0</v>
      </c>
      <c r="CB62">
        <f>INDEX('EUROSTAT EB TJ GWh'!$J$6:$CC$146,MATCH($V62,'EUROSTAT EB TJ GWh'!$I$6:$I$146,0),MATCH(CB$7,'EUROSTAT EB TJ GWh'!$J$5:$CC$5,0))*$W62</f>
        <v>0</v>
      </c>
      <c r="CC62">
        <f>INDEX('EUROSTAT EB TJ GWh'!$J$6:$CC$146,MATCH($V62,'EUROSTAT EB TJ GWh'!$I$6:$I$146,0),MATCH(CC$7,'EUROSTAT EB TJ GWh'!$J$5:$CC$5,0))*$W62</f>
        <v>0</v>
      </c>
      <c r="CD62">
        <f>INDEX('EUROSTAT EB TJ GWh'!$J$6:$CC$146,MATCH($V62,'EUROSTAT EB TJ GWh'!$I$6:$I$146,0),MATCH(CD$7,'EUROSTAT EB TJ GWh'!$J$5:$CC$5,0))*$W62</f>
        <v>0</v>
      </c>
      <c r="CE62">
        <f>INDEX('EUROSTAT EB TJ GWh'!$J$6:$CC$146,MATCH($V62,'EUROSTAT EB TJ GWh'!$I$6:$I$146,0),MATCH(CE$7,'EUROSTAT EB TJ GWh'!$J$5:$CC$5,0))*$W62</f>
        <v>0</v>
      </c>
      <c r="CF62">
        <f>INDEX('EUROSTAT EB TJ GWh'!$J$6:$CC$146,MATCH($V62,'EUROSTAT EB TJ GWh'!$I$6:$I$146,0),MATCH(CF$7,'EUROSTAT EB TJ GWh'!$J$5:$CC$5,0))*$W62</f>
        <v>0</v>
      </c>
      <c r="CG62">
        <v>0</v>
      </c>
      <c r="CH62">
        <f>INDEX('EUROSTAT EB TJ GWh'!$J$6:$CC$146,MATCH($V62,'EUROSTAT EB TJ GWh'!$I$6:$I$146,0),MATCH(CH$7,'EUROSTAT EB TJ GWh'!$J$5:$CC$5,0))*$W62</f>
        <v>8862.1158240000004</v>
      </c>
      <c r="CI62">
        <f>INDEX('EUROSTAT EB TJ GWh'!$J$6:$CC$146,MATCH($V62,'EUROSTAT EB TJ GWh'!$I$6:$I$146,0),MATCH(CI$7,'EUROSTAT EB TJ GWh'!$J$5:$CC$5,0))*$W62</f>
        <v>9.8808480000000003</v>
      </c>
      <c r="CJ62">
        <f>INDEX('EUROSTAT EB TJ GWh'!$J$6:$CC$146,MATCH($V62,'EUROSTAT EB TJ GWh'!$I$6:$I$146,0),MATCH(CJ$7,'EUROSTAT EB TJ GWh'!$J$5:$CC$5,0))*$W62</f>
        <v>39803.279580000002</v>
      </c>
      <c r="CK62">
        <f t="shared" si="0"/>
        <v>0</v>
      </c>
      <c r="CL62" s="316" t="s">
        <v>493</v>
      </c>
      <c r="CM62" s="364">
        <f t="shared" si="1"/>
        <v>0</v>
      </c>
      <c r="CN62" s="293">
        <f>INDEX('EUROSTAT EB TJ GWh'!$J$6:$CC$146,MATCH($V62,'EUROSTAT EB TJ GWh'!$I$6:$I$146,0),MATCH(CN$7,'EUROSTAT EB TJ GWh'!$J$5:$CC$5,0))*$W62</f>
        <v>0</v>
      </c>
      <c r="CO62" s="293">
        <f t="shared" si="2"/>
        <v>0</v>
      </c>
    </row>
    <row r="63" spans="1:93" x14ac:dyDescent="0.2">
      <c r="A63" t="s">
        <v>448</v>
      </c>
      <c r="B63" s="321"/>
      <c r="C63" s="321" t="s">
        <v>493</v>
      </c>
      <c r="D63" s="338"/>
      <c r="E63" s="345"/>
      <c r="F63" s="338"/>
      <c r="G63" s="345"/>
      <c r="H63" s="338"/>
      <c r="I63" s="345"/>
      <c r="J63" s="338"/>
      <c r="K63" s="345"/>
      <c r="L63" s="338"/>
      <c r="M63" s="345"/>
      <c r="N63" s="338"/>
      <c r="O63" s="345"/>
      <c r="P63" s="338"/>
      <c r="Q63" s="345"/>
      <c r="R63" s="338"/>
      <c r="S63" s="345"/>
      <c r="T63" s="338"/>
      <c r="U63" s="345"/>
      <c r="V63" s="342" t="s">
        <v>582</v>
      </c>
      <c r="W63" s="340">
        <v>1</v>
      </c>
      <c r="X63" s="316" t="s">
        <v>493</v>
      </c>
      <c r="Y63" t="s">
        <v>619</v>
      </c>
      <c r="Z63" t="s">
        <v>619</v>
      </c>
      <c r="AA63">
        <f>INDEX('EUROSTAT EB TJ GWh'!$J$6:$CC$146,MATCH($V63,'EUROSTAT EB TJ GWh'!$I$6:$I$146,0),MATCH(AA$7,'EUROSTAT EB TJ GWh'!$J$5:$CC$5,0))*$W63</f>
        <v>0</v>
      </c>
      <c r="AB63">
        <f>INDEX('EUROSTAT EB TJ GWh'!$J$6:$CC$146,MATCH($V63,'EUROSTAT EB TJ GWh'!$I$6:$I$146,0),MATCH(AB$7,'EUROSTAT EB TJ GWh'!$J$5:$CC$5,0))*$W63</f>
        <v>0</v>
      </c>
      <c r="AC63">
        <f>INDEX('EUROSTAT EB TJ GWh'!$J$6:$CC$146,MATCH($V63,'EUROSTAT EB TJ GWh'!$I$6:$I$146,0),MATCH(AC$7,'EUROSTAT EB TJ GWh'!$J$5:$CC$5,0))*$W63</f>
        <v>0</v>
      </c>
      <c r="AD63">
        <f>INDEX('EUROSTAT EB TJ GWh'!$J$6:$CC$146,MATCH($V63,'EUROSTAT EB TJ GWh'!$I$6:$I$146,0),MATCH(AD$7,'EUROSTAT EB TJ GWh'!$J$5:$CC$5,0))*$W63</f>
        <v>0</v>
      </c>
      <c r="AE63">
        <f>INDEX('EUROSTAT EB TJ GWh'!$J$6:$CC$146,MATCH($V63,'EUROSTAT EB TJ GWh'!$I$6:$I$146,0),MATCH(AE$7,'EUROSTAT EB TJ GWh'!$J$5:$CC$5,0))*$W63</f>
        <v>0</v>
      </c>
      <c r="AF63">
        <f>INDEX('EUROSTAT EB TJ GWh'!$J$6:$CC$146,MATCH($V63,'EUROSTAT EB TJ GWh'!$I$6:$I$146,0),MATCH(AF$7,'EUROSTAT EB TJ GWh'!$J$5:$CC$5,0))*$W63</f>
        <v>0</v>
      </c>
      <c r="AG63">
        <f>INDEX('EUROSTAT EB TJ GWh'!$J$6:$CC$146,MATCH($V63,'EUROSTAT EB TJ GWh'!$I$6:$I$146,0),MATCH(AG$7,'EUROSTAT EB TJ GWh'!$J$5:$CC$5,0))*$W63</f>
        <v>0</v>
      </c>
      <c r="AH63">
        <f>INDEX('EUROSTAT EB TJ GWh'!$J$6:$CC$146,MATCH($V63,'EUROSTAT EB TJ GWh'!$I$6:$I$146,0),MATCH(AH$7,'EUROSTAT EB TJ GWh'!$J$5:$CC$5,0))*$W63</f>
        <v>0</v>
      </c>
      <c r="AI63">
        <f>INDEX('EUROSTAT EB TJ GWh'!$J$6:$CC$146,MATCH($V63,'EUROSTAT EB TJ GWh'!$I$6:$I$146,0),MATCH(AI$7,'EUROSTAT EB TJ GWh'!$J$5:$CC$5,0))*$W63</f>
        <v>0</v>
      </c>
      <c r="AJ63">
        <f>INDEX('EUROSTAT EB TJ GWh'!$J$6:$CC$146,MATCH($V63,'EUROSTAT EB TJ GWh'!$I$6:$I$146,0),MATCH(AJ$7,'EUROSTAT EB TJ GWh'!$J$5:$CC$5,0))*$W63</f>
        <v>0</v>
      </c>
      <c r="AK63">
        <f>INDEX('EUROSTAT EB TJ GWh'!$J$6:$CC$146,MATCH($V63,'EUROSTAT EB TJ GWh'!$I$6:$I$146,0),MATCH(AK$7,'EUROSTAT EB TJ GWh'!$J$5:$CC$5,0))*$W63</f>
        <v>0</v>
      </c>
      <c r="AL63">
        <f>INDEX('EUROSTAT EB TJ GWh'!$J$6:$CC$146,MATCH($V63,'EUROSTAT EB TJ GWh'!$I$6:$I$146,0),MATCH(AL$7,'EUROSTAT EB TJ GWh'!$J$5:$CC$5,0))*$W63</f>
        <v>0</v>
      </c>
      <c r="AM63">
        <f>INDEX('EUROSTAT EB TJ GWh'!$J$6:$CC$146,MATCH($V63,'EUROSTAT EB TJ GWh'!$I$6:$I$146,0),MATCH(AM$7,'EUROSTAT EB TJ GWh'!$J$5:$CC$5,0))*$W63</f>
        <v>0</v>
      </c>
      <c r="AN63">
        <f>INDEX('EUROSTAT EB TJ GWh'!$J$6:$CC$146,MATCH($V63,'EUROSTAT EB TJ GWh'!$I$6:$I$146,0),MATCH(AN$7,'EUROSTAT EB TJ GWh'!$J$5:$CC$5,0))*$W63</f>
        <v>0</v>
      </c>
      <c r="AO63">
        <f>INDEX('EUROSTAT EB TJ GWh'!$J$6:$CC$146,MATCH($V63,'EUROSTAT EB TJ GWh'!$I$6:$I$146,0),MATCH(AO$7,'EUROSTAT EB TJ GWh'!$J$5:$CC$5,0))*$W63</f>
        <v>0</v>
      </c>
      <c r="AP63">
        <f>INDEX('EUROSTAT EB TJ GWh'!$J$6:$CC$146,MATCH($V63,'EUROSTAT EB TJ GWh'!$I$6:$I$146,0),MATCH(AP$7,'EUROSTAT EB TJ GWh'!$J$5:$CC$5,0))*$W63</f>
        <v>83925.703907999996</v>
      </c>
      <c r="AQ63" t="s">
        <v>619</v>
      </c>
      <c r="AR63">
        <f>INDEX('EUROSTAT EB TJ GWh'!$J$6:$CC$146,MATCH($V63,'EUROSTAT EB TJ GWh'!$I$6:$I$146,0),MATCH(AR$7,'EUROSTAT EB TJ GWh'!$J$5:$CC$5,0))*$W63</f>
        <v>0</v>
      </c>
      <c r="AS63">
        <f>INDEX('EUROSTAT EB TJ GWh'!$J$6:$CC$146,MATCH($V63,'EUROSTAT EB TJ GWh'!$I$6:$I$146,0),MATCH(AS$7,'EUROSTAT EB TJ GWh'!$J$5:$CC$5,0))*$W63</f>
        <v>0</v>
      </c>
      <c r="AT63">
        <f>INDEX('EUROSTAT EB TJ GWh'!$J$6:$CC$146,MATCH($V63,'EUROSTAT EB TJ GWh'!$I$6:$I$146,0),MATCH(AT$7,'EUROSTAT EB TJ GWh'!$J$5:$CC$5,0))*$W63</f>
        <v>0</v>
      </c>
      <c r="AU63">
        <f>INDEX('EUROSTAT EB TJ GWh'!$J$6:$CC$146,MATCH($V63,'EUROSTAT EB TJ GWh'!$I$6:$I$146,0),MATCH(AU$7,'EUROSTAT EB TJ GWh'!$J$5:$CC$5,0))*$W63</f>
        <v>0</v>
      </c>
      <c r="AV63">
        <f>INDEX('EUROSTAT EB TJ GWh'!$J$6:$CC$146,MATCH($V63,'EUROSTAT EB TJ GWh'!$I$6:$I$146,0),MATCH(AV$7,'EUROSTAT EB TJ GWh'!$J$5:$CC$5,0))*$W63</f>
        <v>0</v>
      </c>
      <c r="AW63">
        <f>INDEX('EUROSTAT EB TJ GWh'!$J$6:$CC$146,MATCH($V63,'EUROSTAT EB TJ GWh'!$I$6:$I$146,0),MATCH(AW$7,'EUROSTAT EB TJ GWh'!$J$5:$CC$5,0))*$W63</f>
        <v>104746.74404400001</v>
      </c>
      <c r="AX63">
        <f>INDEX('EUROSTAT EB TJ GWh'!$J$6:$CC$146,MATCH($V63,'EUROSTAT EB TJ GWh'!$I$6:$I$146,0),MATCH(AX$7,'EUROSTAT EB TJ GWh'!$J$5:$CC$5,0))*$W63</f>
        <v>0</v>
      </c>
      <c r="AY63">
        <f>INDEX('EUROSTAT EB TJ GWh'!$J$6:$CC$146,MATCH($V63,'EUROSTAT EB TJ GWh'!$I$6:$I$146,0),MATCH(AY$7,'EUROSTAT EB TJ GWh'!$J$5:$CC$5,0))*$W63</f>
        <v>29.349467999999998</v>
      </c>
      <c r="AZ63">
        <f>INDEX('EUROSTAT EB TJ GWh'!$J$6:$CC$146,MATCH($V63,'EUROSTAT EB TJ GWh'!$I$6:$I$146,0),MATCH(AZ$7,'EUROSTAT EB TJ GWh'!$J$5:$CC$5,0))*$W63</f>
        <v>0</v>
      </c>
      <c r="BA63">
        <f>INDEX('EUROSTAT EB TJ GWh'!$J$6:$CC$146,MATCH($V63,'EUROSTAT EB TJ GWh'!$I$6:$I$146,0),MATCH(BA$7,'EUROSTAT EB TJ GWh'!$J$5:$CC$5,0))*$W63</f>
        <v>0</v>
      </c>
      <c r="BB63">
        <f>INDEX('EUROSTAT EB TJ GWh'!$J$6:$CC$146,MATCH($V63,'EUROSTAT EB TJ GWh'!$I$6:$I$146,0),MATCH(BB$7,'EUROSTAT EB TJ GWh'!$J$5:$CC$5,0))*$W63</f>
        <v>0</v>
      </c>
      <c r="BC63">
        <f>INDEX('EUROSTAT EB TJ GWh'!$J$6:$CC$146,MATCH($V63,'EUROSTAT EB TJ GWh'!$I$6:$I$146,0),MATCH(BC$7,'EUROSTAT EB TJ GWh'!$J$5:$CC$5,0))*$W63</f>
        <v>0</v>
      </c>
      <c r="BD63">
        <f>INDEX('EUROSTAT EB TJ GWh'!$J$6:$CC$146,MATCH($V63,'EUROSTAT EB TJ GWh'!$I$6:$I$146,0),MATCH(BD$7,'EUROSTAT EB TJ GWh'!$J$5:$CC$5,0))*$W63</f>
        <v>6.9082200000000009</v>
      </c>
      <c r="BE63">
        <f>INDEX('EUROSTAT EB TJ GWh'!$J$6:$CC$146,MATCH($V63,'EUROSTAT EB TJ GWh'!$I$6:$I$146,0),MATCH(BE$7,'EUROSTAT EB TJ GWh'!$J$5:$CC$5,0))*$W63</f>
        <v>34.122419999999998</v>
      </c>
      <c r="BF63">
        <f>INDEX('EUROSTAT EB TJ GWh'!$J$6:$CC$146,MATCH($V63,'EUROSTAT EB TJ GWh'!$I$6:$I$146,0),MATCH(BF$7,'EUROSTAT EB TJ GWh'!$J$5:$CC$5,0))*$W63</f>
        <v>0</v>
      </c>
      <c r="BG63">
        <f>INDEX('EUROSTAT EB TJ GWh'!$J$6:$CC$146,MATCH($V63,'EUROSTAT EB TJ GWh'!$I$6:$I$146,0),MATCH(BG$7,'EUROSTAT EB TJ GWh'!$J$5:$CC$5,0))*$W63</f>
        <v>0</v>
      </c>
      <c r="BH63">
        <f>INDEX('EUROSTAT EB TJ GWh'!$J$6:$CC$146,MATCH($V63,'EUROSTAT EB TJ GWh'!$I$6:$I$146,0),MATCH(BH$7,'EUROSTAT EB TJ GWh'!$J$5:$CC$5,0))*$W63</f>
        <v>0</v>
      </c>
      <c r="BI63">
        <f>INDEX('EUROSTAT EB TJ GWh'!$J$6:$CC$146,MATCH($V63,'EUROSTAT EB TJ GWh'!$I$6:$I$146,0),MATCH(BI$7,'EUROSTAT EB TJ GWh'!$J$5:$CC$5,0))*$W63</f>
        <v>0</v>
      </c>
      <c r="BJ63">
        <f>INDEX('EUROSTAT EB TJ GWh'!$J$6:$CC$146,MATCH($V63,'EUROSTAT EB TJ GWh'!$I$6:$I$146,0),MATCH(BJ$7,'EUROSTAT EB TJ GWh'!$J$5:$CC$5,0))*$W63</f>
        <v>0</v>
      </c>
      <c r="BK63">
        <f>INDEX('EUROSTAT EB TJ GWh'!$J$6:$CC$146,MATCH($V63,'EUROSTAT EB TJ GWh'!$I$6:$I$146,0),MATCH(BK$7,'EUROSTAT EB TJ GWh'!$J$5:$CC$5,0))*$W63</f>
        <v>0</v>
      </c>
      <c r="BL63">
        <f>INDEX('EUROSTAT EB TJ GWh'!$J$6:$CC$146,MATCH($V63,'EUROSTAT EB TJ GWh'!$I$6:$I$146,0),MATCH(BL$7,'EUROSTAT EB TJ GWh'!$J$5:$CC$5,0))*$W63</f>
        <v>0</v>
      </c>
      <c r="BM63">
        <f>INDEX('EUROSTAT EB TJ GWh'!$J$6:$CC$146,MATCH($V63,'EUROSTAT EB TJ GWh'!$I$6:$I$146,0),MATCH(BM$7,'EUROSTAT EB TJ GWh'!$J$5:$CC$5,0))*$W63</f>
        <v>1618.575012</v>
      </c>
      <c r="BN63">
        <f>INDEX('EUROSTAT EB TJ GWh'!$J$6:$CC$146,MATCH($V63,'EUROSTAT EB TJ GWh'!$I$6:$I$146,0),MATCH(BN$7,'EUROSTAT EB TJ GWh'!$J$5:$CC$5,0))*$W63</f>
        <v>0</v>
      </c>
      <c r="BO63">
        <f>INDEX('EUROSTAT EB TJ GWh'!$J$6:$CC$146,MATCH($V63,'EUROSTAT EB TJ GWh'!$I$6:$I$146,0),MATCH(BO$7,'EUROSTAT EB TJ GWh'!$J$5:$CC$5,0))*$W63</f>
        <v>0</v>
      </c>
      <c r="BP63">
        <f>INDEX('EUROSTAT EB TJ GWh'!$J$6:$CC$146,MATCH($V63,'EUROSTAT EB TJ GWh'!$I$6:$I$146,0),MATCH(BP$7,'EUROSTAT EB TJ GWh'!$J$5:$CC$5,0))*$W63</f>
        <v>0</v>
      </c>
      <c r="BQ63">
        <f>INDEX('EUROSTAT EB TJ GWh'!$J$6:$CC$146,MATCH($V63,'EUROSTAT EB TJ GWh'!$I$6:$I$146,0),MATCH(BQ$7,'EUROSTAT EB TJ GWh'!$J$5:$CC$5,0))*$W63</f>
        <v>0</v>
      </c>
      <c r="BR63">
        <f>INDEX('EUROSTAT EB TJ GWh'!$J$6:$CC$146,MATCH($V63,'EUROSTAT EB TJ GWh'!$I$6:$I$146,0),MATCH(BR$7,'EUROSTAT EB TJ GWh'!$J$5:$CC$5,0))*$W63</f>
        <v>0</v>
      </c>
      <c r="BS63">
        <f>INDEX('EUROSTAT EB TJ GWh'!$J$6:$CC$146,MATCH($V63,'EUROSTAT EB TJ GWh'!$I$6:$I$146,0),MATCH(BS$7,'EUROSTAT EB TJ GWh'!$J$5:$CC$5,0))*$W63+INDEX('EUROSTAT EB TJ GWh'!$J$6:$CC$146,MATCH($V63,'EUROSTAT EB TJ GWh'!$I$6:$I$146,0),MATCH(BS$6,'EUROSTAT EB TJ GWh'!$J$5:$CC$5,0))*$W63</f>
        <v>0</v>
      </c>
      <c r="BT63">
        <f>INDEX('EUROSTAT EB TJ GWh'!$J$6:$CC$146,MATCH($V63,'EUROSTAT EB TJ GWh'!$I$6:$I$146,0),MATCH(BT$7,'EUROSTAT EB TJ GWh'!$J$5:$CC$5,0))*$W63+INDEX('EUROSTAT EB TJ GWh'!$J$6:$CC$146,MATCH($V63,'EUROSTAT EB TJ GWh'!$I$6:$I$146,0),MATCH(BT$6,'EUROSTAT EB TJ GWh'!$J$5:$CC$5,0))*$W63</f>
        <v>0</v>
      </c>
      <c r="BU63">
        <f>INDEX('EUROSTAT EB TJ GWh'!$J$6:$CC$146,MATCH($V63,'EUROSTAT EB TJ GWh'!$I$6:$I$146,0),MATCH(BU$7,'EUROSTAT EB TJ GWh'!$J$5:$CC$5,0))*$W63</f>
        <v>102.99528000000001</v>
      </c>
      <c r="BV63">
        <v>0</v>
      </c>
      <c r="BW63">
        <f>INDEX('EUROSTAT EB TJ GWh'!$J$6:$CC$146,MATCH($V63,'EUROSTAT EB TJ GWh'!$I$6:$I$146,0),MATCH(BW$7,'EUROSTAT EB TJ GWh'!$J$5:$CC$5,0))*$W63</f>
        <v>0</v>
      </c>
      <c r="BX63">
        <v>0</v>
      </c>
      <c r="BY63">
        <v>0</v>
      </c>
      <c r="BZ63">
        <f>INDEX('EUROSTAT EB TJ GWh'!$J$6:$CC$146,MATCH($V63,'EUROSTAT EB TJ GWh'!$I$6:$I$146,0),MATCH(BZ$7,'EUROSTAT EB TJ GWh'!$J$5:$CC$5,0))*$W63</f>
        <v>0</v>
      </c>
      <c r="CA63">
        <f>INDEX('EUROSTAT EB TJ GWh'!$J$6:$CC$146,MATCH($V63,'EUROSTAT EB TJ GWh'!$I$6:$I$146,0),MATCH(CA$7,'EUROSTAT EB TJ GWh'!$J$5:$CC$5,0))*$W63</f>
        <v>0</v>
      </c>
      <c r="CB63">
        <f>INDEX('EUROSTAT EB TJ GWh'!$J$6:$CC$146,MATCH($V63,'EUROSTAT EB TJ GWh'!$I$6:$I$146,0),MATCH(CB$7,'EUROSTAT EB TJ GWh'!$J$5:$CC$5,0))*$W63</f>
        <v>0</v>
      </c>
      <c r="CC63">
        <f>INDEX('EUROSTAT EB TJ GWh'!$J$6:$CC$146,MATCH($V63,'EUROSTAT EB TJ GWh'!$I$6:$I$146,0),MATCH(CC$7,'EUROSTAT EB TJ GWh'!$J$5:$CC$5,0))*$W63</f>
        <v>0</v>
      </c>
      <c r="CD63">
        <f>INDEX('EUROSTAT EB TJ GWh'!$J$6:$CC$146,MATCH($V63,'EUROSTAT EB TJ GWh'!$I$6:$I$146,0),MATCH(CD$7,'EUROSTAT EB TJ GWh'!$J$5:$CC$5,0))*$W63</f>
        <v>0</v>
      </c>
      <c r="CE63">
        <f>INDEX('EUROSTAT EB TJ GWh'!$J$6:$CC$146,MATCH($V63,'EUROSTAT EB TJ GWh'!$I$6:$I$146,0),MATCH(CE$7,'EUROSTAT EB TJ GWh'!$J$5:$CC$5,0))*$W63</f>
        <v>0</v>
      </c>
      <c r="CF63">
        <f>INDEX('EUROSTAT EB TJ GWh'!$J$6:$CC$146,MATCH($V63,'EUROSTAT EB TJ GWh'!$I$6:$I$146,0),MATCH(CF$7,'EUROSTAT EB TJ GWh'!$J$5:$CC$5,0))*$W63</f>
        <v>0</v>
      </c>
      <c r="CG63">
        <v>0</v>
      </c>
      <c r="CH63">
        <f>INDEX('EUROSTAT EB TJ GWh'!$J$6:$CC$146,MATCH($V63,'EUROSTAT EB TJ GWh'!$I$6:$I$146,0),MATCH(CH$7,'EUROSTAT EB TJ GWh'!$J$5:$CC$5,0))*$W63</f>
        <v>45880.670987999998</v>
      </c>
      <c r="CI63">
        <f>INDEX('EUROSTAT EB TJ GWh'!$J$6:$CC$146,MATCH($V63,'EUROSTAT EB TJ GWh'!$I$6:$I$146,0),MATCH(CI$7,'EUROSTAT EB TJ GWh'!$J$5:$CC$5,0))*$W63</f>
        <v>60089.539751999997</v>
      </c>
      <c r="CJ63">
        <f>INDEX('EUROSTAT EB TJ GWh'!$J$6:$CC$146,MATCH($V63,'EUROSTAT EB TJ GWh'!$I$6:$I$146,0),MATCH(CJ$7,'EUROSTAT EB TJ GWh'!$J$5:$CC$5,0))*$W63</f>
        <v>296434.567224</v>
      </c>
      <c r="CK63">
        <f t="shared" si="0"/>
        <v>102.99528000000001</v>
      </c>
      <c r="CL63" s="316" t="s">
        <v>493</v>
      </c>
      <c r="CM63" s="364">
        <f t="shared" si="1"/>
        <v>4.1868000000249594E-2</v>
      </c>
      <c r="CN63" s="293">
        <f>INDEX('EUROSTAT EB TJ GWh'!$J$6:$CC$146,MATCH($V63,'EUROSTAT EB TJ GWh'!$I$6:$I$146,0),MATCH(CN$7,'EUROSTAT EB TJ GWh'!$J$5:$CC$5,0))*$W63</f>
        <v>0</v>
      </c>
      <c r="CO63" s="293">
        <f t="shared" si="2"/>
        <v>4.1868000000249594E-2</v>
      </c>
    </row>
    <row r="64" spans="1:93" x14ac:dyDescent="0.2">
      <c r="A64" t="s">
        <v>327</v>
      </c>
      <c r="B64" s="321"/>
      <c r="C64" s="321" t="s">
        <v>493</v>
      </c>
      <c r="D64" s="338"/>
      <c r="E64" s="345"/>
      <c r="F64" s="338"/>
      <c r="G64" s="345"/>
      <c r="H64" s="338"/>
      <c r="I64" s="345"/>
      <c r="J64" s="338"/>
      <c r="K64" s="345"/>
      <c r="L64" s="338"/>
      <c r="M64" s="345"/>
      <c r="N64" s="338"/>
      <c r="O64" s="345"/>
      <c r="P64" s="338"/>
      <c r="Q64" s="345"/>
      <c r="R64" s="338"/>
      <c r="S64" s="345"/>
      <c r="T64" s="338"/>
      <c r="U64" s="345"/>
      <c r="V64" s="342" t="s">
        <v>583</v>
      </c>
      <c r="W64" s="340">
        <v>1</v>
      </c>
      <c r="X64" s="316" t="s">
        <v>493</v>
      </c>
      <c r="Y64" t="s">
        <v>619</v>
      </c>
      <c r="Z64" t="s">
        <v>619</v>
      </c>
      <c r="AA64">
        <f>INDEX('EUROSTAT EB TJ GWh'!$J$6:$CC$146,MATCH($V64,'EUROSTAT EB TJ GWh'!$I$6:$I$146,0),MATCH(AA$7,'EUROSTAT EB TJ GWh'!$J$5:$CC$5,0))*$W64</f>
        <v>0</v>
      </c>
      <c r="AB64">
        <f>INDEX('EUROSTAT EB TJ GWh'!$J$6:$CC$146,MATCH($V64,'EUROSTAT EB TJ GWh'!$I$6:$I$146,0),MATCH(AB$7,'EUROSTAT EB TJ GWh'!$J$5:$CC$5,0))*$W64</f>
        <v>0</v>
      </c>
      <c r="AC64">
        <f>INDEX('EUROSTAT EB TJ GWh'!$J$6:$CC$146,MATCH($V64,'EUROSTAT EB TJ GWh'!$I$6:$I$146,0),MATCH(AC$7,'EUROSTAT EB TJ GWh'!$J$5:$CC$5,0))*$W64</f>
        <v>0</v>
      </c>
      <c r="AD64">
        <f>INDEX('EUROSTAT EB TJ GWh'!$J$6:$CC$146,MATCH($V64,'EUROSTAT EB TJ GWh'!$I$6:$I$146,0),MATCH(AD$7,'EUROSTAT EB TJ GWh'!$J$5:$CC$5,0))*$W64</f>
        <v>0</v>
      </c>
      <c r="AE64">
        <f>INDEX('EUROSTAT EB TJ GWh'!$J$6:$CC$146,MATCH($V64,'EUROSTAT EB TJ GWh'!$I$6:$I$146,0),MATCH(AE$7,'EUROSTAT EB TJ GWh'!$J$5:$CC$5,0))*$W64</f>
        <v>0</v>
      </c>
      <c r="AF64">
        <f>INDEX('EUROSTAT EB TJ GWh'!$J$6:$CC$146,MATCH($V64,'EUROSTAT EB TJ GWh'!$I$6:$I$146,0),MATCH(AF$7,'EUROSTAT EB TJ GWh'!$J$5:$CC$5,0))*$W64</f>
        <v>0</v>
      </c>
      <c r="AG64">
        <f>INDEX('EUROSTAT EB TJ GWh'!$J$6:$CC$146,MATCH($V64,'EUROSTAT EB TJ GWh'!$I$6:$I$146,0),MATCH(AG$7,'EUROSTAT EB TJ GWh'!$J$5:$CC$5,0))*$W64</f>
        <v>0</v>
      </c>
      <c r="AH64">
        <f>INDEX('EUROSTAT EB TJ GWh'!$J$6:$CC$146,MATCH($V64,'EUROSTAT EB TJ GWh'!$I$6:$I$146,0),MATCH(AH$7,'EUROSTAT EB TJ GWh'!$J$5:$CC$5,0))*$W64</f>
        <v>0</v>
      </c>
      <c r="AI64">
        <f>INDEX('EUROSTAT EB TJ GWh'!$J$6:$CC$146,MATCH($V64,'EUROSTAT EB TJ GWh'!$I$6:$I$146,0),MATCH(AI$7,'EUROSTAT EB TJ GWh'!$J$5:$CC$5,0))*$W64</f>
        <v>0</v>
      </c>
      <c r="AJ64">
        <f>INDEX('EUROSTAT EB TJ GWh'!$J$6:$CC$146,MATCH($V64,'EUROSTAT EB TJ GWh'!$I$6:$I$146,0),MATCH(AJ$7,'EUROSTAT EB TJ GWh'!$J$5:$CC$5,0))*$W64</f>
        <v>0</v>
      </c>
      <c r="AK64">
        <f>INDEX('EUROSTAT EB TJ GWh'!$J$6:$CC$146,MATCH($V64,'EUROSTAT EB TJ GWh'!$I$6:$I$146,0),MATCH(AK$7,'EUROSTAT EB TJ GWh'!$J$5:$CC$5,0))*$W64</f>
        <v>0</v>
      </c>
      <c r="AL64">
        <f>INDEX('EUROSTAT EB TJ GWh'!$J$6:$CC$146,MATCH($V64,'EUROSTAT EB TJ GWh'!$I$6:$I$146,0),MATCH(AL$7,'EUROSTAT EB TJ GWh'!$J$5:$CC$5,0))*$W64</f>
        <v>0</v>
      </c>
      <c r="AM64">
        <f>INDEX('EUROSTAT EB TJ GWh'!$J$6:$CC$146,MATCH($V64,'EUROSTAT EB TJ GWh'!$I$6:$I$146,0),MATCH(AM$7,'EUROSTAT EB TJ GWh'!$J$5:$CC$5,0))*$W64</f>
        <v>0</v>
      </c>
      <c r="AN64">
        <f>INDEX('EUROSTAT EB TJ GWh'!$J$6:$CC$146,MATCH($V64,'EUROSTAT EB TJ GWh'!$I$6:$I$146,0),MATCH(AN$7,'EUROSTAT EB TJ GWh'!$J$5:$CC$5,0))*$W64</f>
        <v>0</v>
      </c>
      <c r="AO64">
        <f>INDEX('EUROSTAT EB TJ GWh'!$J$6:$CC$146,MATCH($V64,'EUROSTAT EB TJ GWh'!$I$6:$I$146,0),MATCH(AO$7,'EUROSTAT EB TJ GWh'!$J$5:$CC$5,0))*$W64</f>
        <v>0</v>
      </c>
      <c r="AP64">
        <f>INDEX('EUROSTAT EB TJ GWh'!$J$6:$CC$146,MATCH($V64,'EUROSTAT EB TJ GWh'!$I$6:$I$146,0),MATCH(AP$7,'EUROSTAT EB TJ GWh'!$J$5:$CC$5,0))*$W64</f>
        <v>2868.6697559999998</v>
      </c>
      <c r="AQ64" t="s">
        <v>619</v>
      </c>
      <c r="AR64">
        <f>INDEX('EUROSTAT EB TJ GWh'!$J$6:$CC$146,MATCH($V64,'EUROSTAT EB TJ GWh'!$I$6:$I$146,0),MATCH(AR$7,'EUROSTAT EB TJ GWh'!$J$5:$CC$5,0))*$W64</f>
        <v>0</v>
      </c>
      <c r="AS64">
        <f>INDEX('EUROSTAT EB TJ GWh'!$J$6:$CC$146,MATCH($V64,'EUROSTAT EB TJ GWh'!$I$6:$I$146,0),MATCH(AS$7,'EUROSTAT EB TJ GWh'!$J$5:$CC$5,0))*$W64</f>
        <v>0</v>
      </c>
      <c r="AT64">
        <f>INDEX('EUROSTAT EB TJ GWh'!$J$6:$CC$146,MATCH($V64,'EUROSTAT EB TJ GWh'!$I$6:$I$146,0),MATCH(AT$7,'EUROSTAT EB TJ GWh'!$J$5:$CC$5,0))*$W64</f>
        <v>0</v>
      </c>
      <c r="AU64">
        <f>INDEX('EUROSTAT EB TJ GWh'!$J$6:$CC$146,MATCH($V64,'EUROSTAT EB TJ GWh'!$I$6:$I$146,0),MATCH(AU$7,'EUROSTAT EB TJ GWh'!$J$5:$CC$5,0))*$W64</f>
        <v>0</v>
      </c>
      <c r="AV64">
        <f>INDEX('EUROSTAT EB TJ GWh'!$J$6:$CC$146,MATCH($V64,'EUROSTAT EB TJ GWh'!$I$6:$I$146,0),MATCH(AV$7,'EUROSTAT EB TJ GWh'!$J$5:$CC$5,0))*$W64</f>
        <v>0</v>
      </c>
      <c r="AW64">
        <f>INDEX('EUROSTAT EB TJ GWh'!$J$6:$CC$146,MATCH($V64,'EUROSTAT EB TJ GWh'!$I$6:$I$146,0),MATCH(AW$7,'EUROSTAT EB TJ GWh'!$J$5:$CC$5,0))*$W64</f>
        <v>0</v>
      </c>
      <c r="AX64">
        <f>INDEX('EUROSTAT EB TJ GWh'!$J$6:$CC$146,MATCH($V64,'EUROSTAT EB TJ GWh'!$I$6:$I$146,0),MATCH(AX$7,'EUROSTAT EB TJ GWh'!$J$5:$CC$5,0))*$W64</f>
        <v>0</v>
      </c>
      <c r="AY64">
        <f>INDEX('EUROSTAT EB TJ GWh'!$J$6:$CC$146,MATCH($V64,'EUROSTAT EB TJ GWh'!$I$6:$I$146,0),MATCH(AY$7,'EUROSTAT EB TJ GWh'!$J$5:$CC$5,0))*$W64</f>
        <v>11.513700000000002</v>
      </c>
      <c r="AZ64">
        <f>INDEX('EUROSTAT EB TJ GWh'!$J$6:$CC$146,MATCH($V64,'EUROSTAT EB TJ GWh'!$I$6:$I$146,0),MATCH(AZ$7,'EUROSTAT EB TJ GWh'!$J$5:$CC$5,0))*$W64</f>
        <v>0</v>
      </c>
      <c r="BA64">
        <f>INDEX('EUROSTAT EB TJ GWh'!$J$6:$CC$146,MATCH($V64,'EUROSTAT EB TJ GWh'!$I$6:$I$146,0),MATCH(BA$7,'EUROSTAT EB TJ GWh'!$J$5:$CC$5,0))*$W64</f>
        <v>0</v>
      </c>
      <c r="BB64">
        <f>INDEX('EUROSTAT EB TJ GWh'!$J$6:$CC$146,MATCH($V64,'EUROSTAT EB TJ GWh'!$I$6:$I$146,0),MATCH(BB$7,'EUROSTAT EB TJ GWh'!$J$5:$CC$5,0))*$W64</f>
        <v>0</v>
      </c>
      <c r="BC64">
        <f>INDEX('EUROSTAT EB TJ GWh'!$J$6:$CC$146,MATCH($V64,'EUROSTAT EB TJ GWh'!$I$6:$I$146,0),MATCH(BC$7,'EUROSTAT EB TJ GWh'!$J$5:$CC$5,0))*$W64</f>
        <v>0</v>
      </c>
      <c r="BD64">
        <f>INDEX('EUROSTAT EB TJ GWh'!$J$6:$CC$146,MATCH($V64,'EUROSTAT EB TJ GWh'!$I$6:$I$146,0),MATCH(BD$7,'EUROSTAT EB TJ GWh'!$J$5:$CC$5,0))*$W64</f>
        <v>0</v>
      </c>
      <c r="BE64">
        <f>INDEX('EUROSTAT EB TJ GWh'!$J$6:$CC$146,MATCH($V64,'EUROSTAT EB TJ GWh'!$I$6:$I$146,0),MATCH(BE$7,'EUROSTAT EB TJ GWh'!$J$5:$CC$5,0))*$W64</f>
        <v>78.544368000000006</v>
      </c>
      <c r="BF64">
        <f>INDEX('EUROSTAT EB TJ GWh'!$J$6:$CC$146,MATCH($V64,'EUROSTAT EB TJ GWh'!$I$6:$I$146,0),MATCH(BF$7,'EUROSTAT EB TJ GWh'!$J$5:$CC$5,0))*$W64</f>
        <v>0</v>
      </c>
      <c r="BG64">
        <f>INDEX('EUROSTAT EB TJ GWh'!$J$6:$CC$146,MATCH($V64,'EUROSTAT EB TJ GWh'!$I$6:$I$146,0),MATCH(BG$7,'EUROSTAT EB TJ GWh'!$J$5:$CC$5,0))*$W64</f>
        <v>0</v>
      </c>
      <c r="BH64">
        <f>INDEX('EUROSTAT EB TJ GWh'!$J$6:$CC$146,MATCH($V64,'EUROSTAT EB TJ GWh'!$I$6:$I$146,0),MATCH(BH$7,'EUROSTAT EB TJ GWh'!$J$5:$CC$5,0))*$W64</f>
        <v>0</v>
      </c>
      <c r="BI64">
        <f>INDEX('EUROSTAT EB TJ GWh'!$J$6:$CC$146,MATCH($V64,'EUROSTAT EB TJ GWh'!$I$6:$I$146,0),MATCH(BI$7,'EUROSTAT EB TJ GWh'!$J$5:$CC$5,0))*$W64</f>
        <v>0</v>
      </c>
      <c r="BJ64">
        <f>INDEX('EUROSTAT EB TJ GWh'!$J$6:$CC$146,MATCH($V64,'EUROSTAT EB TJ GWh'!$I$6:$I$146,0),MATCH(BJ$7,'EUROSTAT EB TJ GWh'!$J$5:$CC$5,0))*$W64</f>
        <v>0</v>
      </c>
      <c r="BK64">
        <f>INDEX('EUROSTAT EB TJ GWh'!$J$6:$CC$146,MATCH($V64,'EUROSTAT EB TJ GWh'!$I$6:$I$146,0),MATCH(BK$7,'EUROSTAT EB TJ GWh'!$J$5:$CC$5,0))*$W64</f>
        <v>0</v>
      </c>
      <c r="BL64">
        <f>INDEX('EUROSTAT EB TJ GWh'!$J$6:$CC$146,MATCH($V64,'EUROSTAT EB TJ GWh'!$I$6:$I$146,0),MATCH(BL$7,'EUROSTAT EB TJ GWh'!$J$5:$CC$5,0))*$W64</f>
        <v>0</v>
      </c>
      <c r="BM64">
        <f>INDEX('EUROSTAT EB TJ GWh'!$J$6:$CC$146,MATCH($V64,'EUROSTAT EB TJ GWh'!$I$6:$I$146,0),MATCH(BM$7,'EUROSTAT EB TJ GWh'!$J$5:$CC$5,0))*$W64</f>
        <v>0</v>
      </c>
      <c r="BN64">
        <f>INDEX('EUROSTAT EB TJ GWh'!$J$6:$CC$146,MATCH($V64,'EUROSTAT EB TJ GWh'!$I$6:$I$146,0),MATCH(BN$7,'EUROSTAT EB TJ GWh'!$J$5:$CC$5,0))*$W64</f>
        <v>0</v>
      </c>
      <c r="BO64">
        <f>INDEX('EUROSTAT EB TJ GWh'!$J$6:$CC$146,MATCH($V64,'EUROSTAT EB TJ GWh'!$I$6:$I$146,0),MATCH(BO$7,'EUROSTAT EB TJ GWh'!$J$5:$CC$5,0))*$W64</f>
        <v>0</v>
      </c>
      <c r="BP64">
        <f>INDEX('EUROSTAT EB TJ GWh'!$J$6:$CC$146,MATCH($V64,'EUROSTAT EB TJ GWh'!$I$6:$I$146,0),MATCH(BP$7,'EUROSTAT EB TJ GWh'!$J$5:$CC$5,0))*$W64</f>
        <v>0</v>
      </c>
      <c r="BQ64">
        <f>INDEX('EUROSTAT EB TJ GWh'!$J$6:$CC$146,MATCH($V64,'EUROSTAT EB TJ GWh'!$I$6:$I$146,0),MATCH(BQ$7,'EUROSTAT EB TJ GWh'!$J$5:$CC$5,0))*$W64</f>
        <v>0</v>
      </c>
      <c r="BR64">
        <f>INDEX('EUROSTAT EB TJ GWh'!$J$6:$CC$146,MATCH($V64,'EUROSTAT EB TJ GWh'!$I$6:$I$146,0),MATCH(BR$7,'EUROSTAT EB TJ GWh'!$J$5:$CC$5,0))*$W64</f>
        <v>0</v>
      </c>
      <c r="BS64">
        <f>INDEX('EUROSTAT EB TJ GWh'!$J$6:$CC$146,MATCH($V64,'EUROSTAT EB TJ GWh'!$I$6:$I$146,0),MATCH(BS$7,'EUROSTAT EB TJ GWh'!$J$5:$CC$5,0))*$W64+INDEX('EUROSTAT EB TJ GWh'!$J$6:$CC$146,MATCH($V64,'EUROSTAT EB TJ GWh'!$I$6:$I$146,0),MATCH(BS$6,'EUROSTAT EB TJ GWh'!$J$5:$CC$5,0))*$W64</f>
        <v>0</v>
      </c>
      <c r="BT64">
        <f>INDEX('EUROSTAT EB TJ GWh'!$J$6:$CC$146,MATCH($V64,'EUROSTAT EB TJ GWh'!$I$6:$I$146,0),MATCH(BT$7,'EUROSTAT EB TJ GWh'!$J$5:$CC$5,0))*$W64+INDEX('EUROSTAT EB TJ GWh'!$J$6:$CC$146,MATCH($V64,'EUROSTAT EB TJ GWh'!$I$6:$I$146,0),MATCH(BT$6,'EUROSTAT EB TJ GWh'!$J$5:$CC$5,0))*$W64</f>
        <v>0</v>
      </c>
      <c r="BU64">
        <f>INDEX('EUROSTAT EB TJ GWh'!$J$6:$CC$146,MATCH($V64,'EUROSTAT EB TJ GWh'!$I$6:$I$146,0),MATCH(BU$7,'EUROSTAT EB TJ GWh'!$J$5:$CC$5,0))*$W64</f>
        <v>0</v>
      </c>
      <c r="BV64">
        <v>0</v>
      </c>
      <c r="BW64">
        <f>INDEX('EUROSTAT EB TJ GWh'!$J$6:$CC$146,MATCH($V64,'EUROSTAT EB TJ GWh'!$I$6:$I$146,0),MATCH(BW$7,'EUROSTAT EB TJ GWh'!$J$5:$CC$5,0))*$W64</f>
        <v>0</v>
      </c>
      <c r="BX64">
        <v>0</v>
      </c>
      <c r="BY64">
        <v>0</v>
      </c>
      <c r="BZ64">
        <f>INDEX('EUROSTAT EB TJ GWh'!$J$6:$CC$146,MATCH($V64,'EUROSTAT EB TJ GWh'!$I$6:$I$146,0),MATCH(BZ$7,'EUROSTAT EB TJ GWh'!$J$5:$CC$5,0))*$W64</f>
        <v>0</v>
      </c>
      <c r="CA64">
        <f>INDEX('EUROSTAT EB TJ GWh'!$J$6:$CC$146,MATCH($V64,'EUROSTAT EB TJ GWh'!$I$6:$I$146,0),MATCH(CA$7,'EUROSTAT EB TJ GWh'!$J$5:$CC$5,0))*$W64</f>
        <v>0</v>
      </c>
      <c r="CB64">
        <f>INDEX('EUROSTAT EB TJ GWh'!$J$6:$CC$146,MATCH($V64,'EUROSTAT EB TJ GWh'!$I$6:$I$146,0),MATCH(CB$7,'EUROSTAT EB TJ GWh'!$J$5:$CC$5,0))*$W64</f>
        <v>0</v>
      </c>
      <c r="CC64">
        <f>INDEX('EUROSTAT EB TJ GWh'!$J$6:$CC$146,MATCH($V64,'EUROSTAT EB TJ GWh'!$I$6:$I$146,0),MATCH(CC$7,'EUROSTAT EB TJ GWh'!$J$5:$CC$5,0))*$W64</f>
        <v>0</v>
      </c>
      <c r="CD64">
        <f>INDEX('EUROSTAT EB TJ GWh'!$J$6:$CC$146,MATCH($V64,'EUROSTAT EB TJ GWh'!$I$6:$I$146,0),MATCH(CD$7,'EUROSTAT EB TJ GWh'!$J$5:$CC$5,0))*$W64</f>
        <v>0</v>
      </c>
      <c r="CE64">
        <f>INDEX('EUROSTAT EB TJ GWh'!$J$6:$CC$146,MATCH($V64,'EUROSTAT EB TJ GWh'!$I$6:$I$146,0),MATCH(CE$7,'EUROSTAT EB TJ GWh'!$J$5:$CC$5,0))*$W64</f>
        <v>0</v>
      </c>
      <c r="CF64">
        <f>INDEX('EUROSTAT EB TJ GWh'!$J$6:$CC$146,MATCH($V64,'EUROSTAT EB TJ GWh'!$I$6:$I$146,0),MATCH(CF$7,'EUROSTAT EB TJ GWh'!$J$5:$CC$5,0))*$W64</f>
        <v>0</v>
      </c>
      <c r="CG64">
        <v>0</v>
      </c>
      <c r="CH64">
        <f>INDEX('EUROSTAT EB TJ GWh'!$J$6:$CC$146,MATCH($V64,'EUROSTAT EB TJ GWh'!$I$6:$I$146,0),MATCH(CH$7,'EUROSTAT EB TJ GWh'!$J$5:$CC$5,0))*$W64</f>
        <v>9716.5998360000012</v>
      </c>
      <c r="CI64">
        <f>INDEX('EUROSTAT EB TJ GWh'!$J$6:$CC$146,MATCH($V64,'EUROSTAT EB TJ GWh'!$I$6:$I$146,0),MATCH(CI$7,'EUROSTAT EB TJ GWh'!$J$5:$CC$5,0))*$W64</f>
        <v>4.1868000000000002E-2</v>
      </c>
      <c r="CJ64">
        <f>INDEX('EUROSTAT EB TJ GWh'!$J$6:$CC$146,MATCH($V64,'EUROSTAT EB TJ GWh'!$I$6:$I$146,0),MATCH(CJ$7,'EUROSTAT EB TJ GWh'!$J$5:$CC$5,0))*$W64</f>
        <v>12675.369527999999</v>
      </c>
      <c r="CK64">
        <f t="shared" si="0"/>
        <v>0</v>
      </c>
      <c r="CL64" s="316" t="s">
        <v>493</v>
      </c>
      <c r="CM64" s="364">
        <f t="shared" si="1"/>
        <v>0</v>
      </c>
      <c r="CN64" s="293">
        <f>INDEX('EUROSTAT EB TJ GWh'!$J$6:$CC$146,MATCH($V64,'EUROSTAT EB TJ GWh'!$I$6:$I$146,0),MATCH(CN$7,'EUROSTAT EB TJ GWh'!$J$5:$CC$5,0))*$W64</f>
        <v>0</v>
      </c>
      <c r="CO64" s="293">
        <f t="shared" si="2"/>
        <v>0</v>
      </c>
    </row>
    <row r="65" spans="1:93" x14ac:dyDescent="0.2">
      <c r="A65" t="s">
        <v>329</v>
      </c>
      <c r="B65" s="321"/>
      <c r="C65" s="321" t="s">
        <v>493</v>
      </c>
      <c r="D65" s="338"/>
      <c r="E65" s="345"/>
      <c r="F65" s="338"/>
      <c r="G65" s="345"/>
      <c r="H65" s="338"/>
      <c r="I65" s="345"/>
      <c r="J65" s="338"/>
      <c r="K65" s="345"/>
      <c r="L65" s="338"/>
      <c r="M65" s="345"/>
      <c r="N65" s="338"/>
      <c r="O65" s="345"/>
      <c r="P65" s="338"/>
      <c r="Q65" s="345"/>
      <c r="R65" s="338"/>
      <c r="S65" s="345"/>
      <c r="T65" s="338"/>
      <c r="U65" s="345"/>
      <c r="V65" s="342" t="s">
        <v>584</v>
      </c>
      <c r="W65" s="340">
        <v>1</v>
      </c>
      <c r="X65" s="316" t="s">
        <v>493</v>
      </c>
      <c r="Y65" t="s">
        <v>619</v>
      </c>
      <c r="Z65" t="s">
        <v>619</v>
      </c>
      <c r="AA65">
        <f>INDEX('EUROSTAT EB TJ GWh'!$J$6:$CC$146,MATCH($V65,'EUROSTAT EB TJ GWh'!$I$6:$I$146,0),MATCH(AA$7,'EUROSTAT EB TJ GWh'!$J$5:$CC$5,0))*$W65</f>
        <v>7.9967880000000005</v>
      </c>
      <c r="AB65">
        <f>INDEX('EUROSTAT EB TJ GWh'!$J$6:$CC$146,MATCH($V65,'EUROSTAT EB TJ GWh'!$I$6:$I$146,0),MATCH(AB$7,'EUROSTAT EB TJ GWh'!$J$5:$CC$5,0))*$W65</f>
        <v>0</v>
      </c>
      <c r="AC65">
        <f>INDEX('EUROSTAT EB TJ GWh'!$J$6:$CC$146,MATCH($V65,'EUROSTAT EB TJ GWh'!$I$6:$I$146,0),MATCH(AC$7,'EUROSTAT EB TJ GWh'!$J$5:$CC$5,0))*$W65</f>
        <v>0</v>
      </c>
      <c r="AD65">
        <f>INDEX('EUROSTAT EB TJ GWh'!$J$6:$CC$146,MATCH($V65,'EUROSTAT EB TJ GWh'!$I$6:$I$146,0),MATCH(AD$7,'EUROSTAT EB TJ GWh'!$J$5:$CC$5,0))*$W65</f>
        <v>0</v>
      </c>
      <c r="AE65">
        <f>INDEX('EUROSTAT EB TJ GWh'!$J$6:$CC$146,MATCH($V65,'EUROSTAT EB TJ GWh'!$I$6:$I$146,0),MATCH(AE$7,'EUROSTAT EB TJ GWh'!$J$5:$CC$5,0))*$W65</f>
        <v>61.880904000000001</v>
      </c>
      <c r="AF65">
        <f>INDEX('EUROSTAT EB TJ GWh'!$J$6:$CC$146,MATCH($V65,'EUROSTAT EB TJ GWh'!$I$6:$I$146,0),MATCH(AF$7,'EUROSTAT EB TJ GWh'!$J$5:$CC$5,0))*$W65</f>
        <v>0</v>
      </c>
      <c r="AG65">
        <f>INDEX('EUROSTAT EB TJ GWh'!$J$6:$CC$146,MATCH($V65,'EUROSTAT EB TJ GWh'!$I$6:$I$146,0),MATCH(AG$7,'EUROSTAT EB TJ GWh'!$J$5:$CC$5,0))*$W65</f>
        <v>1028.4036840000001</v>
      </c>
      <c r="AH65">
        <f>INDEX('EUROSTAT EB TJ GWh'!$J$6:$CC$146,MATCH($V65,'EUROSTAT EB TJ GWh'!$I$6:$I$146,0),MATCH(AH$7,'EUROSTAT EB TJ GWh'!$J$5:$CC$5,0))*$W65</f>
        <v>0</v>
      </c>
      <c r="AI65">
        <f>INDEX('EUROSTAT EB TJ GWh'!$J$6:$CC$146,MATCH($V65,'EUROSTAT EB TJ GWh'!$I$6:$I$146,0),MATCH(AI$7,'EUROSTAT EB TJ GWh'!$J$5:$CC$5,0))*$W65</f>
        <v>0</v>
      </c>
      <c r="AJ65">
        <f>INDEX('EUROSTAT EB TJ GWh'!$J$6:$CC$146,MATCH($V65,'EUROSTAT EB TJ GWh'!$I$6:$I$146,0),MATCH(AJ$7,'EUROSTAT EB TJ GWh'!$J$5:$CC$5,0))*$W65</f>
        <v>0</v>
      </c>
      <c r="AK65">
        <f>INDEX('EUROSTAT EB TJ GWh'!$J$6:$CC$146,MATCH($V65,'EUROSTAT EB TJ GWh'!$I$6:$I$146,0),MATCH(AK$7,'EUROSTAT EB TJ GWh'!$J$5:$CC$5,0))*$W65</f>
        <v>0</v>
      </c>
      <c r="AL65">
        <f>INDEX('EUROSTAT EB TJ GWh'!$J$6:$CC$146,MATCH($V65,'EUROSTAT EB TJ GWh'!$I$6:$I$146,0),MATCH(AL$7,'EUROSTAT EB TJ GWh'!$J$5:$CC$5,0))*$W65</f>
        <v>0</v>
      </c>
      <c r="AM65">
        <f>INDEX('EUROSTAT EB TJ GWh'!$J$6:$CC$146,MATCH($V65,'EUROSTAT EB TJ GWh'!$I$6:$I$146,0),MATCH(AM$7,'EUROSTAT EB TJ GWh'!$J$5:$CC$5,0))*$W65</f>
        <v>0</v>
      </c>
      <c r="AN65">
        <f>INDEX('EUROSTAT EB TJ GWh'!$J$6:$CC$146,MATCH($V65,'EUROSTAT EB TJ GWh'!$I$6:$I$146,0),MATCH(AN$7,'EUROSTAT EB TJ GWh'!$J$5:$CC$5,0))*$W65</f>
        <v>0</v>
      </c>
      <c r="AO65">
        <f>INDEX('EUROSTAT EB TJ GWh'!$J$6:$CC$146,MATCH($V65,'EUROSTAT EB TJ GWh'!$I$6:$I$146,0),MATCH(AO$7,'EUROSTAT EB TJ GWh'!$J$5:$CC$5,0))*$W65</f>
        <v>0</v>
      </c>
      <c r="AP65">
        <f>INDEX('EUROSTAT EB TJ GWh'!$J$6:$CC$146,MATCH($V65,'EUROSTAT EB TJ GWh'!$I$6:$I$146,0),MATCH(AP$7,'EUROSTAT EB TJ GWh'!$J$5:$CC$5,0))*$W65</f>
        <v>16879.963427999999</v>
      </c>
      <c r="AQ65" t="s">
        <v>619</v>
      </c>
      <c r="AR65">
        <f>INDEX('EUROSTAT EB TJ GWh'!$J$6:$CC$146,MATCH($V65,'EUROSTAT EB TJ GWh'!$I$6:$I$146,0),MATCH(AR$7,'EUROSTAT EB TJ GWh'!$J$5:$CC$5,0))*$W65</f>
        <v>0</v>
      </c>
      <c r="AS65">
        <f>INDEX('EUROSTAT EB TJ GWh'!$J$6:$CC$146,MATCH($V65,'EUROSTAT EB TJ GWh'!$I$6:$I$146,0),MATCH(AS$7,'EUROSTAT EB TJ GWh'!$J$5:$CC$5,0))*$W65</f>
        <v>0</v>
      </c>
      <c r="AT65">
        <f>INDEX('EUROSTAT EB TJ GWh'!$J$6:$CC$146,MATCH($V65,'EUROSTAT EB TJ GWh'!$I$6:$I$146,0),MATCH(AT$7,'EUROSTAT EB TJ GWh'!$J$5:$CC$5,0))*$W65</f>
        <v>0</v>
      </c>
      <c r="AU65">
        <f>INDEX('EUROSTAT EB TJ GWh'!$J$6:$CC$146,MATCH($V65,'EUROSTAT EB TJ GWh'!$I$6:$I$146,0),MATCH(AU$7,'EUROSTAT EB TJ GWh'!$J$5:$CC$5,0))*$W65</f>
        <v>0</v>
      </c>
      <c r="AV65">
        <f>INDEX('EUROSTAT EB TJ GWh'!$J$6:$CC$146,MATCH($V65,'EUROSTAT EB TJ GWh'!$I$6:$I$146,0),MATCH(AV$7,'EUROSTAT EB TJ GWh'!$J$5:$CC$5,0))*$W65</f>
        <v>0</v>
      </c>
      <c r="AW65">
        <f>INDEX('EUROSTAT EB TJ GWh'!$J$6:$CC$146,MATCH($V65,'EUROSTAT EB TJ GWh'!$I$6:$I$146,0),MATCH(AW$7,'EUROSTAT EB TJ GWh'!$J$5:$CC$5,0))*$W65</f>
        <v>0</v>
      </c>
      <c r="AX65">
        <f>INDEX('EUROSTAT EB TJ GWh'!$J$6:$CC$146,MATCH($V65,'EUROSTAT EB TJ GWh'!$I$6:$I$146,0),MATCH(AX$7,'EUROSTAT EB TJ GWh'!$J$5:$CC$5,0))*$W65</f>
        <v>0</v>
      </c>
      <c r="AY65">
        <f>INDEX('EUROSTAT EB TJ GWh'!$J$6:$CC$146,MATCH($V65,'EUROSTAT EB TJ GWh'!$I$6:$I$146,0),MATCH(AY$7,'EUROSTAT EB TJ GWh'!$J$5:$CC$5,0))*$W65</f>
        <v>30.856716000000002</v>
      </c>
      <c r="AZ65">
        <f>INDEX('EUROSTAT EB TJ GWh'!$J$6:$CC$146,MATCH($V65,'EUROSTAT EB TJ GWh'!$I$6:$I$146,0),MATCH(AZ$7,'EUROSTAT EB TJ GWh'!$J$5:$CC$5,0))*$W65</f>
        <v>0</v>
      </c>
      <c r="BA65">
        <f>INDEX('EUROSTAT EB TJ GWh'!$J$6:$CC$146,MATCH($V65,'EUROSTAT EB TJ GWh'!$I$6:$I$146,0),MATCH(BA$7,'EUROSTAT EB TJ GWh'!$J$5:$CC$5,0))*$W65</f>
        <v>0</v>
      </c>
      <c r="BB65">
        <f>INDEX('EUROSTAT EB TJ GWh'!$J$6:$CC$146,MATCH($V65,'EUROSTAT EB TJ GWh'!$I$6:$I$146,0),MATCH(BB$7,'EUROSTAT EB TJ GWh'!$J$5:$CC$5,0))*$W65</f>
        <v>0</v>
      </c>
      <c r="BC65">
        <f>INDEX('EUROSTAT EB TJ GWh'!$J$6:$CC$146,MATCH($V65,'EUROSTAT EB TJ GWh'!$I$6:$I$146,0),MATCH(BC$7,'EUROSTAT EB TJ GWh'!$J$5:$CC$5,0))*$W65</f>
        <v>0</v>
      </c>
      <c r="BD65">
        <f>INDEX('EUROSTAT EB TJ GWh'!$J$6:$CC$146,MATCH($V65,'EUROSTAT EB TJ GWh'!$I$6:$I$146,0),MATCH(BD$7,'EUROSTAT EB TJ GWh'!$J$5:$CC$5,0))*$W65</f>
        <v>8.3736000000000005E-2</v>
      </c>
      <c r="BE65">
        <f>INDEX('EUROSTAT EB TJ GWh'!$J$6:$CC$146,MATCH($V65,'EUROSTAT EB TJ GWh'!$I$6:$I$146,0),MATCH(BE$7,'EUROSTAT EB TJ GWh'!$J$5:$CC$5,0))*$W65</f>
        <v>293.53654800000004</v>
      </c>
      <c r="BF65">
        <f>INDEX('EUROSTAT EB TJ GWh'!$J$6:$CC$146,MATCH($V65,'EUROSTAT EB TJ GWh'!$I$6:$I$146,0),MATCH(BF$7,'EUROSTAT EB TJ GWh'!$J$5:$CC$5,0))*$W65</f>
        <v>0</v>
      </c>
      <c r="BG65">
        <f>INDEX('EUROSTAT EB TJ GWh'!$J$6:$CC$146,MATCH($V65,'EUROSTAT EB TJ GWh'!$I$6:$I$146,0),MATCH(BG$7,'EUROSTAT EB TJ GWh'!$J$5:$CC$5,0))*$W65</f>
        <v>0</v>
      </c>
      <c r="BH65">
        <f>INDEX('EUROSTAT EB TJ GWh'!$J$6:$CC$146,MATCH($V65,'EUROSTAT EB TJ GWh'!$I$6:$I$146,0),MATCH(BH$7,'EUROSTAT EB TJ GWh'!$J$5:$CC$5,0))*$W65</f>
        <v>0</v>
      </c>
      <c r="BI65">
        <f>INDEX('EUROSTAT EB TJ GWh'!$J$6:$CC$146,MATCH($V65,'EUROSTAT EB TJ GWh'!$I$6:$I$146,0),MATCH(BI$7,'EUROSTAT EB TJ GWh'!$J$5:$CC$5,0))*$W65</f>
        <v>0</v>
      </c>
      <c r="BJ65">
        <f>INDEX('EUROSTAT EB TJ GWh'!$J$6:$CC$146,MATCH($V65,'EUROSTAT EB TJ GWh'!$I$6:$I$146,0),MATCH(BJ$7,'EUROSTAT EB TJ GWh'!$J$5:$CC$5,0))*$W65</f>
        <v>0</v>
      </c>
      <c r="BK65">
        <f>INDEX('EUROSTAT EB TJ GWh'!$J$6:$CC$146,MATCH($V65,'EUROSTAT EB TJ GWh'!$I$6:$I$146,0),MATCH(BK$7,'EUROSTAT EB TJ GWh'!$J$5:$CC$5,0))*$W65</f>
        <v>0</v>
      </c>
      <c r="BL65">
        <f>INDEX('EUROSTAT EB TJ GWh'!$J$6:$CC$146,MATCH($V65,'EUROSTAT EB TJ GWh'!$I$6:$I$146,0),MATCH(BL$7,'EUROSTAT EB TJ GWh'!$J$5:$CC$5,0))*$W65</f>
        <v>0</v>
      </c>
      <c r="BM65">
        <f>INDEX('EUROSTAT EB TJ GWh'!$J$6:$CC$146,MATCH($V65,'EUROSTAT EB TJ GWh'!$I$6:$I$146,0),MATCH(BM$7,'EUROSTAT EB TJ GWh'!$J$5:$CC$5,0))*$W65</f>
        <v>0</v>
      </c>
      <c r="BN65">
        <f>INDEX('EUROSTAT EB TJ GWh'!$J$6:$CC$146,MATCH($V65,'EUROSTAT EB TJ GWh'!$I$6:$I$146,0),MATCH(BN$7,'EUROSTAT EB TJ GWh'!$J$5:$CC$5,0))*$W65</f>
        <v>0</v>
      </c>
      <c r="BO65">
        <f>INDEX('EUROSTAT EB TJ GWh'!$J$6:$CC$146,MATCH($V65,'EUROSTAT EB TJ GWh'!$I$6:$I$146,0),MATCH(BO$7,'EUROSTAT EB TJ GWh'!$J$5:$CC$5,0))*$W65</f>
        <v>0</v>
      </c>
      <c r="BP65">
        <f>INDEX('EUROSTAT EB TJ GWh'!$J$6:$CC$146,MATCH($V65,'EUROSTAT EB TJ GWh'!$I$6:$I$146,0),MATCH(BP$7,'EUROSTAT EB TJ GWh'!$J$5:$CC$5,0))*$W65</f>
        <v>0</v>
      </c>
      <c r="BQ65">
        <f>INDEX('EUROSTAT EB TJ GWh'!$J$6:$CC$146,MATCH($V65,'EUROSTAT EB TJ GWh'!$I$6:$I$146,0),MATCH(BQ$7,'EUROSTAT EB TJ GWh'!$J$5:$CC$5,0))*$W65</f>
        <v>0</v>
      </c>
      <c r="BR65">
        <f>INDEX('EUROSTAT EB TJ GWh'!$J$6:$CC$146,MATCH($V65,'EUROSTAT EB TJ GWh'!$I$6:$I$146,0),MATCH(BR$7,'EUROSTAT EB TJ GWh'!$J$5:$CC$5,0))*$W65</f>
        <v>0</v>
      </c>
      <c r="BS65">
        <f>INDEX('EUROSTAT EB TJ GWh'!$J$6:$CC$146,MATCH($V65,'EUROSTAT EB TJ GWh'!$I$6:$I$146,0),MATCH(BS$7,'EUROSTAT EB TJ GWh'!$J$5:$CC$5,0))*$W65+INDEX('EUROSTAT EB TJ GWh'!$J$6:$CC$146,MATCH($V65,'EUROSTAT EB TJ GWh'!$I$6:$I$146,0),MATCH(BS$6,'EUROSTAT EB TJ GWh'!$J$5:$CC$5,0))*$W65</f>
        <v>0</v>
      </c>
      <c r="BT65">
        <f>INDEX('EUROSTAT EB TJ GWh'!$J$6:$CC$146,MATCH($V65,'EUROSTAT EB TJ GWh'!$I$6:$I$146,0),MATCH(BT$7,'EUROSTAT EB TJ GWh'!$J$5:$CC$5,0))*$W65+INDEX('EUROSTAT EB TJ GWh'!$J$6:$CC$146,MATCH($V65,'EUROSTAT EB TJ GWh'!$I$6:$I$146,0),MATCH(BT$6,'EUROSTAT EB TJ GWh'!$J$5:$CC$5,0))*$W65</f>
        <v>0</v>
      </c>
      <c r="BU65">
        <f>INDEX('EUROSTAT EB TJ GWh'!$J$6:$CC$146,MATCH($V65,'EUROSTAT EB TJ GWh'!$I$6:$I$146,0),MATCH(BU$7,'EUROSTAT EB TJ GWh'!$J$5:$CC$5,0))*$W65</f>
        <v>0</v>
      </c>
      <c r="BV65">
        <v>0</v>
      </c>
      <c r="BW65">
        <f>INDEX('EUROSTAT EB TJ GWh'!$J$6:$CC$146,MATCH($V65,'EUROSTAT EB TJ GWh'!$I$6:$I$146,0),MATCH(BW$7,'EUROSTAT EB TJ GWh'!$J$5:$CC$5,0))*$W65</f>
        <v>0</v>
      </c>
      <c r="BX65">
        <v>0</v>
      </c>
      <c r="BY65">
        <v>0</v>
      </c>
      <c r="BZ65">
        <f>INDEX('EUROSTAT EB TJ GWh'!$J$6:$CC$146,MATCH($V65,'EUROSTAT EB TJ GWh'!$I$6:$I$146,0),MATCH(BZ$7,'EUROSTAT EB TJ GWh'!$J$5:$CC$5,0))*$W65</f>
        <v>0</v>
      </c>
      <c r="CA65">
        <f>INDEX('EUROSTAT EB TJ GWh'!$J$6:$CC$146,MATCH($V65,'EUROSTAT EB TJ GWh'!$I$6:$I$146,0),MATCH(CA$7,'EUROSTAT EB TJ GWh'!$J$5:$CC$5,0))*$W65</f>
        <v>0</v>
      </c>
      <c r="CB65">
        <f>INDEX('EUROSTAT EB TJ GWh'!$J$6:$CC$146,MATCH($V65,'EUROSTAT EB TJ GWh'!$I$6:$I$146,0),MATCH(CB$7,'EUROSTAT EB TJ GWh'!$J$5:$CC$5,0))*$W65</f>
        <v>0</v>
      </c>
      <c r="CC65">
        <f>INDEX('EUROSTAT EB TJ GWh'!$J$6:$CC$146,MATCH($V65,'EUROSTAT EB TJ GWh'!$I$6:$I$146,0),MATCH(CC$7,'EUROSTAT EB TJ GWh'!$J$5:$CC$5,0))*$W65</f>
        <v>0</v>
      </c>
      <c r="CD65">
        <f>INDEX('EUROSTAT EB TJ GWh'!$J$6:$CC$146,MATCH($V65,'EUROSTAT EB TJ GWh'!$I$6:$I$146,0),MATCH(CD$7,'EUROSTAT EB TJ GWh'!$J$5:$CC$5,0))*$W65</f>
        <v>0</v>
      </c>
      <c r="CE65">
        <f>INDEX('EUROSTAT EB TJ GWh'!$J$6:$CC$146,MATCH($V65,'EUROSTAT EB TJ GWh'!$I$6:$I$146,0),MATCH(CE$7,'EUROSTAT EB TJ GWh'!$J$5:$CC$5,0))*$W65</f>
        <v>0</v>
      </c>
      <c r="CF65">
        <f>INDEX('EUROSTAT EB TJ GWh'!$J$6:$CC$146,MATCH($V65,'EUROSTAT EB TJ GWh'!$I$6:$I$146,0),MATCH(CF$7,'EUROSTAT EB TJ GWh'!$J$5:$CC$5,0))*$W65</f>
        <v>0</v>
      </c>
      <c r="CG65">
        <v>0</v>
      </c>
      <c r="CH65">
        <f>INDEX('EUROSTAT EB TJ GWh'!$J$6:$CC$146,MATCH($V65,'EUROSTAT EB TJ GWh'!$I$6:$I$146,0),MATCH(CH$7,'EUROSTAT EB TJ GWh'!$J$5:$CC$5,0))*$W65</f>
        <v>4345.5634559999999</v>
      </c>
      <c r="CI65">
        <f>INDEX('EUROSTAT EB TJ GWh'!$J$6:$CC$146,MATCH($V65,'EUROSTAT EB TJ GWh'!$I$6:$I$146,0),MATCH(CI$7,'EUROSTAT EB TJ GWh'!$J$5:$CC$5,0))*$W65</f>
        <v>0</v>
      </c>
      <c r="CJ65">
        <f>INDEX('EUROSTAT EB TJ GWh'!$J$6:$CC$146,MATCH($V65,'EUROSTAT EB TJ GWh'!$I$6:$I$146,0),MATCH(CJ$7,'EUROSTAT EB TJ GWh'!$J$5:$CC$5,0))*$W65</f>
        <v>22648.327128000001</v>
      </c>
      <c r="CK65">
        <f t="shared" si="0"/>
        <v>0</v>
      </c>
      <c r="CL65" s="316" t="s">
        <v>493</v>
      </c>
      <c r="CM65" s="364">
        <f t="shared" si="1"/>
        <v>-4.1868000003887573E-2</v>
      </c>
      <c r="CN65" s="293">
        <f>INDEX('EUROSTAT EB TJ GWh'!$J$6:$CC$146,MATCH($V65,'EUROSTAT EB TJ GWh'!$I$6:$I$146,0),MATCH(CN$7,'EUROSTAT EB TJ GWh'!$J$5:$CC$5,0))*$W65</f>
        <v>0</v>
      </c>
      <c r="CO65" s="293">
        <f t="shared" si="2"/>
        <v>-4.1868000003887573E-2</v>
      </c>
    </row>
    <row r="66" spans="1:93" x14ac:dyDescent="0.2">
      <c r="A66" t="s">
        <v>331</v>
      </c>
      <c r="B66" s="321"/>
      <c r="C66" s="321" t="s">
        <v>493</v>
      </c>
      <c r="D66" s="338"/>
      <c r="E66" s="345"/>
      <c r="F66" s="338"/>
      <c r="G66" s="345"/>
      <c r="H66" s="338"/>
      <c r="I66" s="345"/>
      <c r="J66" s="338"/>
      <c r="K66" s="345"/>
      <c r="L66" s="338"/>
      <c r="M66" s="345"/>
      <c r="N66" s="338"/>
      <c r="O66" s="345"/>
      <c r="P66" s="338"/>
      <c r="Q66" s="345"/>
      <c r="R66" s="342"/>
      <c r="S66" s="345"/>
      <c r="T66" s="338"/>
      <c r="U66" s="345"/>
      <c r="V66" s="342" t="s">
        <v>585</v>
      </c>
      <c r="W66" s="340">
        <v>1</v>
      </c>
      <c r="X66" s="316" t="s">
        <v>493</v>
      </c>
      <c r="Y66" t="s">
        <v>619</v>
      </c>
      <c r="Z66" t="s">
        <v>619</v>
      </c>
      <c r="AA66">
        <f>INDEX('EUROSTAT EB TJ GWh'!$J$6:$CC$146,MATCH($V66,'EUROSTAT EB TJ GWh'!$I$6:$I$146,0),MATCH(AA$7,'EUROSTAT EB TJ GWh'!$J$5:$CC$5,0))*$W66</f>
        <v>0</v>
      </c>
      <c r="AB66">
        <f>INDEX('EUROSTAT EB TJ GWh'!$J$6:$CC$146,MATCH($V66,'EUROSTAT EB TJ GWh'!$I$6:$I$146,0),MATCH(AB$7,'EUROSTAT EB TJ GWh'!$J$5:$CC$5,0))*$W66</f>
        <v>0</v>
      </c>
      <c r="AC66">
        <f>INDEX('EUROSTAT EB TJ GWh'!$J$6:$CC$146,MATCH($V66,'EUROSTAT EB TJ GWh'!$I$6:$I$146,0),MATCH(AC$7,'EUROSTAT EB TJ GWh'!$J$5:$CC$5,0))*$W66</f>
        <v>0</v>
      </c>
      <c r="AD66">
        <f>INDEX('EUROSTAT EB TJ GWh'!$J$6:$CC$146,MATCH($V66,'EUROSTAT EB TJ GWh'!$I$6:$I$146,0),MATCH(AD$7,'EUROSTAT EB TJ GWh'!$J$5:$CC$5,0))*$W66</f>
        <v>0</v>
      </c>
      <c r="AE66">
        <f>INDEX('EUROSTAT EB TJ GWh'!$J$6:$CC$146,MATCH($V66,'EUROSTAT EB TJ GWh'!$I$6:$I$146,0),MATCH(AE$7,'EUROSTAT EB TJ GWh'!$J$5:$CC$5,0))*$W66</f>
        <v>0</v>
      </c>
      <c r="AF66">
        <f>INDEX('EUROSTAT EB TJ GWh'!$J$6:$CC$146,MATCH($V66,'EUROSTAT EB TJ GWh'!$I$6:$I$146,0),MATCH(AF$7,'EUROSTAT EB TJ GWh'!$J$5:$CC$5,0))*$W66</f>
        <v>0</v>
      </c>
      <c r="AG66">
        <f>INDEX('EUROSTAT EB TJ GWh'!$J$6:$CC$146,MATCH($V66,'EUROSTAT EB TJ GWh'!$I$6:$I$146,0),MATCH(AG$7,'EUROSTAT EB TJ GWh'!$J$5:$CC$5,0))*$W66</f>
        <v>0</v>
      </c>
      <c r="AH66">
        <f>INDEX('EUROSTAT EB TJ GWh'!$J$6:$CC$146,MATCH($V66,'EUROSTAT EB TJ GWh'!$I$6:$I$146,0),MATCH(AH$7,'EUROSTAT EB TJ GWh'!$J$5:$CC$5,0))*$W66</f>
        <v>0</v>
      </c>
      <c r="AI66">
        <f>INDEX('EUROSTAT EB TJ GWh'!$J$6:$CC$146,MATCH($V66,'EUROSTAT EB TJ GWh'!$I$6:$I$146,0),MATCH(AI$7,'EUROSTAT EB TJ GWh'!$J$5:$CC$5,0))*$W66</f>
        <v>0</v>
      </c>
      <c r="AJ66">
        <f>INDEX('EUROSTAT EB TJ GWh'!$J$6:$CC$146,MATCH($V66,'EUROSTAT EB TJ GWh'!$I$6:$I$146,0),MATCH(AJ$7,'EUROSTAT EB TJ GWh'!$J$5:$CC$5,0))*$W66</f>
        <v>0</v>
      </c>
      <c r="AK66">
        <f>INDEX('EUROSTAT EB TJ GWh'!$J$6:$CC$146,MATCH($V66,'EUROSTAT EB TJ GWh'!$I$6:$I$146,0),MATCH(AK$7,'EUROSTAT EB TJ GWh'!$J$5:$CC$5,0))*$W66</f>
        <v>0</v>
      </c>
      <c r="AL66">
        <f>INDEX('EUROSTAT EB TJ GWh'!$J$6:$CC$146,MATCH($V66,'EUROSTAT EB TJ GWh'!$I$6:$I$146,0),MATCH(AL$7,'EUROSTAT EB TJ GWh'!$J$5:$CC$5,0))*$W66</f>
        <v>0</v>
      </c>
      <c r="AM66">
        <f>INDEX('EUROSTAT EB TJ GWh'!$J$6:$CC$146,MATCH($V66,'EUROSTAT EB TJ GWh'!$I$6:$I$146,0),MATCH(AM$7,'EUROSTAT EB TJ GWh'!$J$5:$CC$5,0))*$W66</f>
        <v>0</v>
      </c>
      <c r="AN66">
        <f>INDEX('EUROSTAT EB TJ GWh'!$J$6:$CC$146,MATCH($V66,'EUROSTAT EB TJ GWh'!$I$6:$I$146,0),MATCH(AN$7,'EUROSTAT EB TJ GWh'!$J$5:$CC$5,0))*$W66</f>
        <v>0</v>
      </c>
      <c r="AO66">
        <f>INDEX('EUROSTAT EB TJ GWh'!$J$6:$CC$146,MATCH($V66,'EUROSTAT EB TJ GWh'!$I$6:$I$146,0),MATCH(AO$7,'EUROSTAT EB TJ GWh'!$J$5:$CC$5,0))*$W66</f>
        <v>0</v>
      </c>
      <c r="AP66">
        <f>INDEX('EUROSTAT EB TJ GWh'!$J$6:$CC$146,MATCH($V66,'EUROSTAT EB TJ GWh'!$I$6:$I$146,0),MATCH(AP$7,'EUROSTAT EB TJ GWh'!$J$5:$CC$5,0))*$W66</f>
        <v>2038.008636</v>
      </c>
      <c r="AQ66" t="s">
        <v>619</v>
      </c>
      <c r="AR66">
        <f>INDEX('EUROSTAT EB TJ GWh'!$J$6:$CC$146,MATCH($V66,'EUROSTAT EB TJ GWh'!$I$6:$I$146,0),MATCH(AR$7,'EUROSTAT EB TJ GWh'!$J$5:$CC$5,0))*$W66</f>
        <v>0</v>
      </c>
      <c r="AS66">
        <f>INDEX('EUROSTAT EB TJ GWh'!$J$6:$CC$146,MATCH($V66,'EUROSTAT EB TJ GWh'!$I$6:$I$146,0),MATCH(AS$7,'EUROSTAT EB TJ GWh'!$J$5:$CC$5,0))*$W66</f>
        <v>0</v>
      </c>
      <c r="AT66">
        <f>INDEX('EUROSTAT EB TJ GWh'!$J$6:$CC$146,MATCH($V66,'EUROSTAT EB TJ GWh'!$I$6:$I$146,0),MATCH(AT$7,'EUROSTAT EB TJ GWh'!$J$5:$CC$5,0))*$W66</f>
        <v>0</v>
      </c>
      <c r="AU66">
        <f>INDEX('EUROSTAT EB TJ GWh'!$J$6:$CC$146,MATCH($V66,'EUROSTAT EB TJ GWh'!$I$6:$I$146,0),MATCH(AU$7,'EUROSTAT EB TJ GWh'!$J$5:$CC$5,0))*$W66</f>
        <v>0</v>
      </c>
      <c r="AV66">
        <f>INDEX('EUROSTAT EB TJ GWh'!$J$6:$CC$146,MATCH($V66,'EUROSTAT EB TJ GWh'!$I$6:$I$146,0),MATCH(AV$7,'EUROSTAT EB TJ GWh'!$J$5:$CC$5,0))*$W66</f>
        <v>0</v>
      </c>
      <c r="AW66">
        <f>INDEX('EUROSTAT EB TJ GWh'!$J$6:$CC$146,MATCH($V66,'EUROSTAT EB TJ GWh'!$I$6:$I$146,0),MATCH(AW$7,'EUROSTAT EB TJ GWh'!$J$5:$CC$5,0))*$W66</f>
        <v>0</v>
      </c>
      <c r="AX66">
        <f>INDEX('EUROSTAT EB TJ GWh'!$J$6:$CC$146,MATCH($V66,'EUROSTAT EB TJ GWh'!$I$6:$I$146,0),MATCH(AX$7,'EUROSTAT EB TJ GWh'!$J$5:$CC$5,0))*$W66</f>
        <v>0</v>
      </c>
      <c r="AY66">
        <f>INDEX('EUROSTAT EB TJ GWh'!$J$6:$CC$146,MATCH($V66,'EUROSTAT EB TJ GWh'!$I$6:$I$146,0),MATCH(AY$7,'EUROSTAT EB TJ GWh'!$J$5:$CC$5,0))*$W66</f>
        <v>21.101472000000001</v>
      </c>
      <c r="AZ66">
        <f>INDEX('EUROSTAT EB TJ GWh'!$J$6:$CC$146,MATCH($V66,'EUROSTAT EB TJ GWh'!$I$6:$I$146,0),MATCH(AZ$7,'EUROSTAT EB TJ GWh'!$J$5:$CC$5,0))*$W66</f>
        <v>0</v>
      </c>
      <c r="BA66">
        <f>INDEX('EUROSTAT EB TJ GWh'!$J$6:$CC$146,MATCH($V66,'EUROSTAT EB TJ GWh'!$I$6:$I$146,0),MATCH(BA$7,'EUROSTAT EB TJ GWh'!$J$5:$CC$5,0))*$W66</f>
        <v>0</v>
      </c>
      <c r="BB66">
        <f>INDEX('EUROSTAT EB TJ GWh'!$J$6:$CC$146,MATCH($V66,'EUROSTAT EB TJ GWh'!$I$6:$I$146,0),MATCH(BB$7,'EUROSTAT EB TJ GWh'!$J$5:$CC$5,0))*$W66</f>
        <v>0</v>
      </c>
      <c r="BC66">
        <f>INDEX('EUROSTAT EB TJ GWh'!$J$6:$CC$146,MATCH($V66,'EUROSTAT EB TJ GWh'!$I$6:$I$146,0),MATCH(BC$7,'EUROSTAT EB TJ GWh'!$J$5:$CC$5,0))*$W66</f>
        <v>0</v>
      </c>
      <c r="BD66">
        <f>INDEX('EUROSTAT EB TJ GWh'!$J$6:$CC$146,MATCH($V66,'EUROSTAT EB TJ GWh'!$I$6:$I$146,0),MATCH(BD$7,'EUROSTAT EB TJ GWh'!$J$5:$CC$5,0))*$W66</f>
        <v>0</v>
      </c>
      <c r="BE66">
        <f>INDEX('EUROSTAT EB TJ GWh'!$J$6:$CC$146,MATCH($V66,'EUROSTAT EB TJ GWh'!$I$6:$I$146,0),MATCH(BE$7,'EUROSTAT EB TJ GWh'!$J$5:$CC$5,0))*$W66</f>
        <v>204.776388</v>
      </c>
      <c r="BF66">
        <f>INDEX('EUROSTAT EB TJ GWh'!$J$6:$CC$146,MATCH($V66,'EUROSTAT EB TJ GWh'!$I$6:$I$146,0),MATCH(BF$7,'EUROSTAT EB TJ GWh'!$J$5:$CC$5,0))*$W66</f>
        <v>0</v>
      </c>
      <c r="BG66">
        <f>INDEX('EUROSTAT EB TJ GWh'!$J$6:$CC$146,MATCH($V66,'EUROSTAT EB TJ GWh'!$I$6:$I$146,0),MATCH(BG$7,'EUROSTAT EB TJ GWh'!$J$5:$CC$5,0))*$W66</f>
        <v>0</v>
      </c>
      <c r="BH66">
        <f>INDEX('EUROSTAT EB TJ GWh'!$J$6:$CC$146,MATCH($V66,'EUROSTAT EB TJ GWh'!$I$6:$I$146,0),MATCH(BH$7,'EUROSTAT EB TJ GWh'!$J$5:$CC$5,0))*$W66</f>
        <v>0</v>
      </c>
      <c r="BI66">
        <f>INDEX('EUROSTAT EB TJ GWh'!$J$6:$CC$146,MATCH($V66,'EUROSTAT EB TJ GWh'!$I$6:$I$146,0),MATCH(BI$7,'EUROSTAT EB TJ GWh'!$J$5:$CC$5,0))*$W66</f>
        <v>0</v>
      </c>
      <c r="BJ66">
        <f>INDEX('EUROSTAT EB TJ GWh'!$J$6:$CC$146,MATCH($V66,'EUROSTAT EB TJ GWh'!$I$6:$I$146,0),MATCH(BJ$7,'EUROSTAT EB TJ GWh'!$J$5:$CC$5,0))*$W66</f>
        <v>0</v>
      </c>
      <c r="BK66">
        <f>INDEX('EUROSTAT EB TJ GWh'!$J$6:$CC$146,MATCH($V66,'EUROSTAT EB TJ GWh'!$I$6:$I$146,0),MATCH(BK$7,'EUROSTAT EB TJ GWh'!$J$5:$CC$5,0))*$W66</f>
        <v>0</v>
      </c>
      <c r="BL66">
        <f>INDEX('EUROSTAT EB TJ GWh'!$J$6:$CC$146,MATCH($V66,'EUROSTAT EB TJ GWh'!$I$6:$I$146,0),MATCH(BL$7,'EUROSTAT EB TJ GWh'!$J$5:$CC$5,0))*$W66</f>
        <v>0</v>
      </c>
      <c r="BM66">
        <f>INDEX('EUROSTAT EB TJ GWh'!$J$6:$CC$146,MATCH($V66,'EUROSTAT EB TJ GWh'!$I$6:$I$146,0),MATCH(BM$7,'EUROSTAT EB TJ GWh'!$J$5:$CC$5,0))*$W66</f>
        <v>0</v>
      </c>
      <c r="BN66">
        <f>INDEX('EUROSTAT EB TJ GWh'!$J$6:$CC$146,MATCH($V66,'EUROSTAT EB TJ GWh'!$I$6:$I$146,0),MATCH(BN$7,'EUROSTAT EB TJ GWh'!$J$5:$CC$5,0))*$W66</f>
        <v>0</v>
      </c>
      <c r="BO66">
        <f>INDEX('EUROSTAT EB TJ GWh'!$J$6:$CC$146,MATCH($V66,'EUROSTAT EB TJ GWh'!$I$6:$I$146,0),MATCH(BO$7,'EUROSTAT EB TJ GWh'!$J$5:$CC$5,0))*$W66</f>
        <v>0</v>
      </c>
      <c r="BP66">
        <f>INDEX('EUROSTAT EB TJ GWh'!$J$6:$CC$146,MATCH($V66,'EUROSTAT EB TJ GWh'!$I$6:$I$146,0),MATCH(BP$7,'EUROSTAT EB TJ GWh'!$J$5:$CC$5,0))*$W66</f>
        <v>0</v>
      </c>
      <c r="BQ66">
        <f>INDEX('EUROSTAT EB TJ GWh'!$J$6:$CC$146,MATCH($V66,'EUROSTAT EB TJ GWh'!$I$6:$I$146,0),MATCH(BQ$7,'EUROSTAT EB TJ GWh'!$J$5:$CC$5,0))*$W66</f>
        <v>0</v>
      </c>
      <c r="BR66">
        <f>INDEX('EUROSTAT EB TJ GWh'!$J$6:$CC$146,MATCH($V66,'EUROSTAT EB TJ GWh'!$I$6:$I$146,0),MATCH(BR$7,'EUROSTAT EB TJ GWh'!$J$5:$CC$5,0))*$W66</f>
        <v>0</v>
      </c>
      <c r="BS66">
        <f>INDEX('EUROSTAT EB TJ GWh'!$J$6:$CC$146,MATCH($V66,'EUROSTAT EB TJ GWh'!$I$6:$I$146,0),MATCH(BS$7,'EUROSTAT EB TJ GWh'!$J$5:$CC$5,0))*$W66+INDEX('EUROSTAT EB TJ GWh'!$J$6:$CC$146,MATCH($V66,'EUROSTAT EB TJ GWh'!$I$6:$I$146,0),MATCH(BS$6,'EUROSTAT EB TJ GWh'!$J$5:$CC$5,0))*$W66</f>
        <v>0</v>
      </c>
      <c r="BT66">
        <f>INDEX('EUROSTAT EB TJ GWh'!$J$6:$CC$146,MATCH($V66,'EUROSTAT EB TJ GWh'!$I$6:$I$146,0),MATCH(BT$7,'EUROSTAT EB TJ GWh'!$J$5:$CC$5,0))*$W66+INDEX('EUROSTAT EB TJ GWh'!$J$6:$CC$146,MATCH($V66,'EUROSTAT EB TJ GWh'!$I$6:$I$146,0),MATCH(BT$6,'EUROSTAT EB TJ GWh'!$J$5:$CC$5,0))*$W66</f>
        <v>0</v>
      </c>
      <c r="BU66">
        <f>INDEX('EUROSTAT EB TJ GWh'!$J$6:$CC$146,MATCH($V66,'EUROSTAT EB TJ GWh'!$I$6:$I$146,0),MATCH(BU$7,'EUROSTAT EB TJ GWh'!$J$5:$CC$5,0))*$W66</f>
        <v>0</v>
      </c>
      <c r="BV66">
        <v>0</v>
      </c>
      <c r="BW66">
        <f>INDEX('EUROSTAT EB TJ GWh'!$J$6:$CC$146,MATCH($V66,'EUROSTAT EB TJ GWh'!$I$6:$I$146,0),MATCH(BW$7,'EUROSTAT EB TJ GWh'!$J$5:$CC$5,0))*$W66</f>
        <v>0</v>
      </c>
      <c r="BX66">
        <v>0</v>
      </c>
      <c r="BY66">
        <v>0</v>
      </c>
      <c r="BZ66">
        <f>INDEX('EUROSTAT EB TJ GWh'!$J$6:$CC$146,MATCH($V66,'EUROSTAT EB TJ GWh'!$I$6:$I$146,0),MATCH(BZ$7,'EUROSTAT EB TJ GWh'!$J$5:$CC$5,0))*$W66</f>
        <v>0</v>
      </c>
      <c r="CA66">
        <f>INDEX('EUROSTAT EB TJ GWh'!$J$6:$CC$146,MATCH($V66,'EUROSTAT EB TJ GWh'!$I$6:$I$146,0),MATCH(CA$7,'EUROSTAT EB TJ GWh'!$J$5:$CC$5,0))*$W66</f>
        <v>0</v>
      </c>
      <c r="CB66">
        <f>INDEX('EUROSTAT EB TJ GWh'!$J$6:$CC$146,MATCH($V66,'EUROSTAT EB TJ GWh'!$I$6:$I$146,0),MATCH(CB$7,'EUROSTAT EB TJ GWh'!$J$5:$CC$5,0))*$W66</f>
        <v>0</v>
      </c>
      <c r="CC66">
        <f>INDEX('EUROSTAT EB TJ GWh'!$J$6:$CC$146,MATCH($V66,'EUROSTAT EB TJ GWh'!$I$6:$I$146,0),MATCH(CC$7,'EUROSTAT EB TJ GWh'!$J$5:$CC$5,0))*$W66</f>
        <v>0</v>
      </c>
      <c r="CD66">
        <f>INDEX('EUROSTAT EB TJ GWh'!$J$6:$CC$146,MATCH($V66,'EUROSTAT EB TJ GWh'!$I$6:$I$146,0),MATCH(CD$7,'EUROSTAT EB TJ GWh'!$J$5:$CC$5,0))*$W66</f>
        <v>0</v>
      </c>
      <c r="CE66">
        <f>INDEX('EUROSTAT EB TJ GWh'!$J$6:$CC$146,MATCH($V66,'EUROSTAT EB TJ GWh'!$I$6:$I$146,0),MATCH(CE$7,'EUROSTAT EB TJ GWh'!$J$5:$CC$5,0))*$W66</f>
        <v>0</v>
      </c>
      <c r="CF66">
        <f>INDEX('EUROSTAT EB TJ GWh'!$J$6:$CC$146,MATCH($V66,'EUROSTAT EB TJ GWh'!$I$6:$I$146,0),MATCH(CF$7,'EUROSTAT EB TJ GWh'!$J$5:$CC$5,0))*$W66</f>
        <v>0</v>
      </c>
      <c r="CG66">
        <v>0</v>
      </c>
      <c r="CH66">
        <f>INDEX('EUROSTAT EB TJ GWh'!$J$6:$CC$146,MATCH($V66,'EUROSTAT EB TJ GWh'!$I$6:$I$146,0),MATCH(CH$7,'EUROSTAT EB TJ GWh'!$J$5:$CC$5,0))*$W66</f>
        <v>2434.8335400000001</v>
      </c>
      <c r="CI66">
        <f>INDEX('EUROSTAT EB TJ GWh'!$J$6:$CC$146,MATCH($V66,'EUROSTAT EB TJ GWh'!$I$6:$I$146,0),MATCH(CI$7,'EUROSTAT EB TJ GWh'!$J$5:$CC$5,0))*$W66</f>
        <v>7.7037120000000003</v>
      </c>
      <c r="CJ66">
        <f>INDEX('EUROSTAT EB TJ GWh'!$J$6:$CC$146,MATCH($V66,'EUROSTAT EB TJ GWh'!$I$6:$I$146,0),MATCH(CJ$7,'EUROSTAT EB TJ GWh'!$J$5:$CC$5,0))*$W66</f>
        <v>4706.4237480000002</v>
      </c>
      <c r="CK66">
        <f t="shared" si="0"/>
        <v>0</v>
      </c>
      <c r="CL66" s="316" t="s">
        <v>493</v>
      </c>
      <c r="CM66" s="364">
        <f t="shared" si="1"/>
        <v>0</v>
      </c>
      <c r="CN66" s="293">
        <f>INDEX('EUROSTAT EB TJ GWh'!$J$6:$CC$146,MATCH($V66,'EUROSTAT EB TJ GWh'!$I$6:$I$146,0),MATCH(CN$7,'EUROSTAT EB TJ GWh'!$J$5:$CC$5,0))*$W66</f>
        <v>0</v>
      </c>
      <c r="CO66" s="293">
        <f t="shared" si="2"/>
        <v>0</v>
      </c>
    </row>
    <row r="67" spans="1:93" x14ac:dyDescent="0.2">
      <c r="A67" t="s">
        <v>333</v>
      </c>
      <c r="B67" s="321"/>
      <c r="C67" s="321" t="s">
        <v>493</v>
      </c>
      <c r="D67" s="338"/>
      <c r="E67" s="345"/>
      <c r="F67" s="338"/>
      <c r="G67" s="345"/>
      <c r="H67" s="338"/>
      <c r="I67" s="345"/>
      <c r="J67" s="338"/>
      <c r="K67" s="345"/>
      <c r="L67" s="338"/>
      <c r="M67" s="345"/>
      <c r="N67" s="338"/>
      <c r="O67" s="345"/>
      <c r="P67" s="338"/>
      <c r="Q67" s="345"/>
      <c r="R67" s="342"/>
      <c r="S67" s="345"/>
      <c r="T67" s="338"/>
      <c r="U67" s="345"/>
      <c r="V67" s="342" t="s">
        <v>586</v>
      </c>
      <c r="W67" s="340">
        <v>1</v>
      </c>
      <c r="X67" s="316" t="s">
        <v>493</v>
      </c>
      <c r="Y67" t="s">
        <v>619</v>
      </c>
      <c r="Z67" t="s">
        <v>619</v>
      </c>
      <c r="AA67">
        <f>INDEX('EUROSTAT EB TJ GWh'!$J$6:$CC$146,MATCH($V67,'EUROSTAT EB TJ GWh'!$I$6:$I$146,0),MATCH(AA$7,'EUROSTAT EB TJ GWh'!$J$5:$CC$5,0))*$W67</f>
        <v>0</v>
      </c>
      <c r="AB67">
        <f>INDEX('EUROSTAT EB TJ GWh'!$J$6:$CC$146,MATCH($V67,'EUROSTAT EB TJ GWh'!$I$6:$I$146,0),MATCH(AB$7,'EUROSTAT EB TJ GWh'!$J$5:$CC$5,0))*$W67</f>
        <v>0</v>
      </c>
      <c r="AC67">
        <f>INDEX('EUROSTAT EB TJ GWh'!$J$6:$CC$146,MATCH($V67,'EUROSTAT EB TJ GWh'!$I$6:$I$146,0),MATCH(AC$7,'EUROSTAT EB TJ GWh'!$J$5:$CC$5,0))*$W67</f>
        <v>0</v>
      </c>
      <c r="AD67">
        <f>INDEX('EUROSTAT EB TJ GWh'!$J$6:$CC$146,MATCH($V67,'EUROSTAT EB TJ GWh'!$I$6:$I$146,0),MATCH(AD$7,'EUROSTAT EB TJ GWh'!$J$5:$CC$5,0))*$W67</f>
        <v>0</v>
      </c>
      <c r="AE67">
        <f>INDEX('EUROSTAT EB TJ GWh'!$J$6:$CC$146,MATCH($V67,'EUROSTAT EB TJ GWh'!$I$6:$I$146,0),MATCH(AE$7,'EUROSTAT EB TJ GWh'!$J$5:$CC$5,0))*$W67</f>
        <v>0</v>
      </c>
      <c r="AF67">
        <f>INDEX('EUROSTAT EB TJ GWh'!$J$6:$CC$146,MATCH($V67,'EUROSTAT EB TJ GWh'!$I$6:$I$146,0),MATCH(AF$7,'EUROSTAT EB TJ GWh'!$J$5:$CC$5,0))*$W67</f>
        <v>0</v>
      </c>
      <c r="AG67">
        <f>INDEX('EUROSTAT EB TJ GWh'!$J$6:$CC$146,MATCH($V67,'EUROSTAT EB TJ GWh'!$I$6:$I$146,0),MATCH(AG$7,'EUROSTAT EB TJ GWh'!$J$5:$CC$5,0))*$W67</f>
        <v>0</v>
      </c>
      <c r="AH67">
        <f>INDEX('EUROSTAT EB TJ GWh'!$J$6:$CC$146,MATCH($V67,'EUROSTAT EB TJ GWh'!$I$6:$I$146,0),MATCH(AH$7,'EUROSTAT EB TJ GWh'!$J$5:$CC$5,0))*$W67</f>
        <v>0</v>
      </c>
      <c r="AI67">
        <f>INDEX('EUROSTAT EB TJ GWh'!$J$6:$CC$146,MATCH($V67,'EUROSTAT EB TJ GWh'!$I$6:$I$146,0),MATCH(AI$7,'EUROSTAT EB TJ GWh'!$J$5:$CC$5,0))*$W67</f>
        <v>0</v>
      </c>
      <c r="AJ67">
        <f>INDEX('EUROSTAT EB TJ GWh'!$J$6:$CC$146,MATCH($V67,'EUROSTAT EB TJ GWh'!$I$6:$I$146,0),MATCH(AJ$7,'EUROSTAT EB TJ GWh'!$J$5:$CC$5,0))*$W67</f>
        <v>0</v>
      </c>
      <c r="AK67">
        <f>INDEX('EUROSTAT EB TJ GWh'!$J$6:$CC$146,MATCH($V67,'EUROSTAT EB TJ GWh'!$I$6:$I$146,0),MATCH(AK$7,'EUROSTAT EB TJ GWh'!$J$5:$CC$5,0))*$W67</f>
        <v>0</v>
      </c>
      <c r="AL67">
        <f>INDEX('EUROSTAT EB TJ GWh'!$J$6:$CC$146,MATCH($V67,'EUROSTAT EB TJ GWh'!$I$6:$I$146,0),MATCH(AL$7,'EUROSTAT EB TJ GWh'!$J$5:$CC$5,0))*$W67</f>
        <v>0</v>
      </c>
      <c r="AM67">
        <f>INDEX('EUROSTAT EB TJ GWh'!$J$6:$CC$146,MATCH($V67,'EUROSTAT EB TJ GWh'!$I$6:$I$146,0),MATCH(AM$7,'EUROSTAT EB TJ GWh'!$J$5:$CC$5,0))*$W67</f>
        <v>0</v>
      </c>
      <c r="AN67">
        <f>INDEX('EUROSTAT EB TJ GWh'!$J$6:$CC$146,MATCH($V67,'EUROSTAT EB TJ GWh'!$I$6:$I$146,0),MATCH(AN$7,'EUROSTAT EB TJ GWh'!$J$5:$CC$5,0))*$W67</f>
        <v>0</v>
      </c>
      <c r="AO67">
        <f>INDEX('EUROSTAT EB TJ GWh'!$J$6:$CC$146,MATCH($V67,'EUROSTAT EB TJ GWh'!$I$6:$I$146,0),MATCH(AO$7,'EUROSTAT EB TJ GWh'!$J$5:$CC$5,0))*$W67</f>
        <v>0</v>
      </c>
      <c r="AP67">
        <f>INDEX('EUROSTAT EB TJ GWh'!$J$6:$CC$146,MATCH($V67,'EUROSTAT EB TJ GWh'!$I$6:$I$146,0),MATCH(AP$7,'EUROSTAT EB TJ GWh'!$J$5:$CC$5,0))*$W67</f>
        <v>10404.156132</v>
      </c>
      <c r="AQ67" t="s">
        <v>619</v>
      </c>
      <c r="AR67">
        <f>INDEX('EUROSTAT EB TJ GWh'!$J$6:$CC$146,MATCH($V67,'EUROSTAT EB TJ GWh'!$I$6:$I$146,0),MATCH(AR$7,'EUROSTAT EB TJ GWh'!$J$5:$CC$5,0))*$W67</f>
        <v>0</v>
      </c>
      <c r="AS67">
        <f>INDEX('EUROSTAT EB TJ GWh'!$J$6:$CC$146,MATCH($V67,'EUROSTAT EB TJ GWh'!$I$6:$I$146,0),MATCH(AS$7,'EUROSTAT EB TJ GWh'!$J$5:$CC$5,0))*$W67</f>
        <v>0</v>
      </c>
      <c r="AT67">
        <f>INDEX('EUROSTAT EB TJ GWh'!$J$6:$CC$146,MATCH($V67,'EUROSTAT EB TJ GWh'!$I$6:$I$146,0),MATCH(AT$7,'EUROSTAT EB TJ GWh'!$J$5:$CC$5,0))*$W67</f>
        <v>0</v>
      </c>
      <c r="AU67">
        <f>INDEX('EUROSTAT EB TJ GWh'!$J$6:$CC$146,MATCH($V67,'EUROSTAT EB TJ GWh'!$I$6:$I$146,0),MATCH(AU$7,'EUROSTAT EB TJ GWh'!$J$5:$CC$5,0))*$W67</f>
        <v>0</v>
      </c>
      <c r="AV67">
        <f>INDEX('EUROSTAT EB TJ GWh'!$J$6:$CC$146,MATCH($V67,'EUROSTAT EB TJ GWh'!$I$6:$I$146,0),MATCH(AV$7,'EUROSTAT EB TJ GWh'!$J$5:$CC$5,0))*$W67</f>
        <v>0</v>
      </c>
      <c r="AW67">
        <f>INDEX('EUROSTAT EB TJ GWh'!$J$6:$CC$146,MATCH($V67,'EUROSTAT EB TJ GWh'!$I$6:$I$146,0),MATCH(AW$7,'EUROSTAT EB TJ GWh'!$J$5:$CC$5,0))*$W67</f>
        <v>0</v>
      </c>
      <c r="AX67">
        <f>INDEX('EUROSTAT EB TJ GWh'!$J$6:$CC$146,MATCH($V67,'EUROSTAT EB TJ GWh'!$I$6:$I$146,0),MATCH(AX$7,'EUROSTAT EB TJ GWh'!$J$5:$CC$5,0))*$W67</f>
        <v>0</v>
      </c>
      <c r="AY67">
        <f>INDEX('EUROSTAT EB TJ GWh'!$J$6:$CC$146,MATCH($V67,'EUROSTAT EB TJ GWh'!$I$6:$I$146,0),MATCH(AY$7,'EUROSTAT EB TJ GWh'!$J$5:$CC$5,0))*$W67</f>
        <v>39.481524</v>
      </c>
      <c r="AZ67">
        <f>INDEX('EUROSTAT EB TJ GWh'!$J$6:$CC$146,MATCH($V67,'EUROSTAT EB TJ GWh'!$I$6:$I$146,0),MATCH(AZ$7,'EUROSTAT EB TJ GWh'!$J$5:$CC$5,0))*$W67</f>
        <v>0</v>
      </c>
      <c r="BA67">
        <f>INDEX('EUROSTAT EB TJ GWh'!$J$6:$CC$146,MATCH($V67,'EUROSTAT EB TJ GWh'!$I$6:$I$146,0),MATCH(BA$7,'EUROSTAT EB TJ GWh'!$J$5:$CC$5,0))*$W67</f>
        <v>0</v>
      </c>
      <c r="BB67">
        <f>INDEX('EUROSTAT EB TJ GWh'!$J$6:$CC$146,MATCH($V67,'EUROSTAT EB TJ GWh'!$I$6:$I$146,0),MATCH(BB$7,'EUROSTAT EB TJ GWh'!$J$5:$CC$5,0))*$W67</f>
        <v>0</v>
      </c>
      <c r="BC67">
        <f>INDEX('EUROSTAT EB TJ GWh'!$J$6:$CC$146,MATCH($V67,'EUROSTAT EB TJ GWh'!$I$6:$I$146,0),MATCH(BC$7,'EUROSTAT EB TJ GWh'!$J$5:$CC$5,0))*$W67</f>
        <v>0</v>
      </c>
      <c r="BD67">
        <f>INDEX('EUROSTAT EB TJ GWh'!$J$6:$CC$146,MATCH($V67,'EUROSTAT EB TJ GWh'!$I$6:$I$146,0),MATCH(BD$7,'EUROSTAT EB TJ GWh'!$J$5:$CC$5,0))*$W67</f>
        <v>1.25604</v>
      </c>
      <c r="BE67">
        <f>INDEX('EUROSTAT EB TJ GWh'!$J$6:$CC$146,MATCH($V67,'EUROSTAT EB TJ GWh'!$I$6:$I$146,0),MATCH(BE$7,'EUROSTAT EB TJ GWh'!$J$5:$CC$5,0))*$W67</f>
        <v>34.876044</v>
      </c>
      <c r="BF67">
        <f>INDEX('EUROSTAT EB TJ GWh'!$J$6:$CC$146,MATCH($V67,'EUROSTAT EB TJ GWh'!$I$6:$I$146,0),MATCH(BF$7,'EUROSTAT EB TJ GWh'!$J$5:$CC$5,0))*$W67</f>
        <v>0</v>
      </c>
      <c r="BG67">
        <f>INDEX('EUROSTAT EB TJ GWh'!$J$6:$CC$146,MATCH($V67,'EUROSTAT EB TJ GWh'!$I$6:$I$146,0),MATCH(BG$7,'EUROSTAT EB TJ GWh'!$J$5:$CC$5,0))*$W67</f>
        <v>0</v>
      </c>
      <c r="BH67">
        <f>INDEX('EUROSTAT EB TJ GWh'!$J$6:$CC$146,MATCH($V67,'EUROSTAT EB TJ GWh'!$I$6:$I$146,0),MATCH(BH$7,'EUROSTAT EB TJ GWh'!$J$5:$CC$5,0))*$W67</f>
        <v>0</v>
      </c>
      <c r="BI67">
        <f>INDEX('EUROSTAT EB TJ GWh'!$J$6:$CC$146,MATCH($V67,'EUROSTAT EB TJ GWh'!$I$6:$I$146,0),MATCH(BI$7,'EUROSTAT EB TJ GWh'!$J$5:$CC$5,0))*$W67</f>
        <v>0</v>
      </c>
      <c r="BJ67">
        <f>INDEX('EUROSTAT EB TJ GWh'!$J$6:$CC$146,MATCH($V67,'EUROSTAT EB TJ GWh'!$I$6:$I$146,0),MATCH(BJ$7,'EUROSTAT EB TJ GWh'!$J$5:$CC$5,0))*$W67</f>
        <v>0</v>
      </c>
      <c r="BK67">
        <f>INDEX('EUROSTAT EB TJ GWh'!$J$6:$CC$146,MATCH($V67,'EUROSTAT EB TJ GWh'!$I$6:$I$146,0),MATCH(BK$7,'EUROSTAT EB TJ GWh'!$J$5:$CC$5,0))*$W67</f>
        <v>0</v>
      </c>
      <c r="BL67">
        <f>INDEX('EUROSTAT EB TJ GWh'!$J$6:$CC$146,MATCH($V67,'EUROSTAT EB TJ GWh'!$I$6:$I$146,0),MATCH(BL$7,'EUROSTAT EB TJ GWh'!$J$5:$CC$5,0))*$W67</f>
        <v>0</v>
      </c>
      <c r="BM67">
        <f>INDEX('EUROSTAT EB TJ GWh'!$J$6:$CC$146,MATCH($V67,'EUROSTAT EB TJ GWh'!$I$6:$I$146,0),MATCH(BM$7,'EUROSTAT EB TJ GWh'!$J$5:$CC$5,0))*$W67</f>
        <v>0</v>
      </c>
      <c r="BN67">
        <f>INDEX('EUROSTAT EB TJ GWh'!$J$6:$CC$146,MATCH($V67,'EUROSTAT EB TJ GWh'!$I$6:$I$146,0),MATCH(BN$7,'EUROSTAT EB TJ GWh'!$J$5:$CC$5,0))*$W67</f>
        <v>0</v>
      </c>
      <c r="BO67">
        <f>INDEX('EUROSTAT EB TJ GWh'!$J$6:$CC$146,MATCH($V67,'EUROSTAT EB TJ GWh'!$I$6:$I$146,0),MATCH(BO$7,'EUROSTAT EB TJ GWh'!$J$5:$CC$5,0))*$W67</f>
        <v>0</v>
      </c>
      <c r="BP67">
        <f>INDEX('EUROSTAT EB TJ GWh'!$J$6:$CC$146,MATCH($V67,'EUROSTAT EB TJ GWh'!$I$6:$I$146,0),MATCH(BP$7,'EUROSTAT EB TJ GWh'!$J$5:$CC$5,0))*$W67</f>
        <v>0</v>
      </c>
      <c r="BQ67">
        <f>INDEX('EUROSTAT EB TJ GWh'!$J$6:$CC$146,MATCH($V67,'EUROSTAT EB TJ GWh'!$I$6:$I$146,0),MATCH(BQ$7,'EUROSTAT EB TJ GWh'!$J$5:$CC$5,0))*$W67</f>
        <v>2.8470240000000002</v>
      </c>
      <c r="BR67">
        <f>INDEX('EUROSTAT EB TJ GWh'!$J$6:$CC$146,MATCH($V67,'EUROSTAT EB TJ GWh'!$I$6:$I$146,0),MATCH(BR$7,'EUROSTAT EB TJ GWh'!$J$5:$CC$5,0))*$W67</f>
        <v>0</v>
      </c>
      <c r="BS67">
        <f>INDEX('EUROSTAT EB TJ GWh'!$J$6:$CC$146,MATCH($V67,'EUROSTAT EB TJ GWh'!$I$6:$I$146,0),MATCH(BS$7,'EUROSTAT EB TJ GWh'!$J$5:$CC$5,0))*$W67+INDEX('EUROSTAT EB TJ GWh'!$J$6:$CC$146,MATCH($V67,'EUROSTAT EB TJ GWh'!$I$6:$I$146,0),MATCH(BS$6,'EUROSTAT EB TJ GWh'!$J$5:$CC$5,0))*$W67</f>
        <v>0</v>
      </c>
      <c r="BT67">
        <f>INDEX('EUROSTAT EB TJ GWh'!$J$6:$CC$146,MATCH($V67,'EUROSTAT EB TJ GWh'!$I$6:$I$146,0),MATCH(BT$7,'EUROSTAT EB TJ GWh'!$J$5:$CC$5,0))*$W67+INDEX('EUROSTAT EB TJ GWh'!$J$6:$CC$146,MATCH($V67,'EUROSTAT EB TJ GWh'!$I$6:$I$146,0),MATCH(BT$6,'EUROSTAT EB TJ GWh'!$J$5:$CC$5,0))*$W67</f>
        <v>0</v>
      </c>
      <c r="BU67">
        <f>INDEX('EUROSTAT EB TJ GWh'!$J$6:$CC$146,MATCH($V67,'EUROSTAT EB TJ GWh'!$I$6:$I$146,0),MATCH(BU$7,'EUROSTAT EB TJ GWh'!$J$5:$CC$5,0))*$W67</f>
        <v>0.12560400000000002</v>
      </c>
      <c r="BV67">
        <v>0</v>
      </c>
      <c r="BW67">
        <f>INDEX('EUROSTAT EB TJ GWh'!$J$6:$CC$146,MATCH($V67,'EUROSTAT EB TJ GWh'!$I$6:$I$146,0),MATCH(BW$7,'EUROSTAT EB TJ GWh'!$J$5:$CC$5,0))*$W67</f>
        <v>0</v>
      </c>
      <c r="BX67">
        <v>0</v>
      </c>
      <c r="BY67">
        <v>0</v>
      </c>
      <c r="BZ67">
        <f>INDEX('EUROSTAT EB TJ GWh'!$J$6:$CC$146,MATCH($V67,'EUROSTAT EB TJ GWh'!$I$6:$I$146,0),MATCH(BZ$7,'EUROSTAT EB TJ GWh'!$J$5:$CC$5,0))*$W67</f>
        <v>0</v>
      </c>
      <c r="CA67">
        <f>INDEX('EUROSTAT EB TJ GWh'!$J$6:$CC$146,MATCH($V67,'EUROSTAT EB TJ GWh'!$I$6:$I$146,0),MATCH(CA$7,'EUROSTAT EB TJ GWh'!$J$5:$CC$5,0))*$W67</f>
        <v>0</v>
      </c>
      <c r="CB67">
        <f>INDEX('EUROSTAT EB TJ GWh'!$J$6:$CC$146,MATCH($V67,'EUROSTAT EB TJ GWh'!$I$6:$I$146,0),MATCH(CB$7,'EUROSTAT EB TJ GWh'!$J$5:$CC$5,0))*$W67</f>
        <v>0</v>
      </c>
      <c r="CC67">
        <f>INDEX('EUROSTAT EB TJ GWh'!$J$6:$CC$146,MATCH($V67,'EUROSTAT EB TJ GWh'!$I$6:$I$146,0),MATCH(CC$7,'EUROSTAT EB TJ GWh'!$J$5:$CC$5,0))*$W67</f>
        <v>0</v>
      </c>
      <c r="CD67">
        <f>INDEX('EUROSTAT EB TJ GWh'!$J$6:$CC$146,MATCH($V67,'EUROSTAT EB TJ GWh'!$I$6:$I$146,0),MATCH(CD$7,'EUROSTAT EB TJ GWh'!$J$5:$CC$5,0))*$W67</f>
        <v>0</v>
      </c>
      <c r="CE67">
        <f>INDEX('EUROSTAT EB TJ GWh'!$J$6:$CC$146,MATCH($V67,'EUROSTAT EB TJ GWh'!$I$6:$I$146,0),MATCH(CE$7,'EUROSTAT EB TJ GWh'!$J$5:$CC$5,0))*$W67</f>
        <v>0</v>
      </c>
      <c r="CF67">
        <f>INDEX('EUROSTAT EB TJ GWh'!$J$6:$CC$146,MATCH($V67,'EUROSTAT EB TJ GWh'!$I$6:$I$146,0),MATCH(CF$7,'EUROSTAT EB TJ GWh'!$J$5:$CC$5,0))*$W67</f>
        <v>0</v>
      </c>
      <c r="CG67">
        <v>0</v>
      </c>
      <c r="CH67">
        <f>INDEX('EUROSTAT EB TJ GWh'!$J$6:$CC$146,MATCH($V67,'EUROSTAT EB TJ GWh'!$I$6:$I$146,0),MATCH(CH$7,'EUROSTAT EB TJ GWh'!$J$5:$CC$5,0))*$W67</f>
        <v>11605.683996000002</v>
      </c>
      <c r="CI67">
        <f>INDEX('EUROSTAT EB TJ GWh'!$J$6:$CC$146,MATCH($V67,'EUROSTAT EB TJ GWh'!$I$6:$I$146,0),MATCH(CI$7,'EUROSTAT EB TJ GWh'!$J$5:$CC$5,0))*$W67</f>
        <v>83.987207999999995</v>
      </c>
      <c r="CJ67">
        <f>INDEX('EUROSTAT EB TJ GWh'!$J$6:$CC$146,MATCH($V67,'EUROSTAT EB TJ GWh'!$I$6:$I$146,0),MATCH(CJ$7,'EUROSTAT EB TJ GWh'!$J$5:$CC$5,0))*$W67</f>
        <v>22172.413571999998</v>
      </c>
      <c r="CK67">
        <f t="shared" si="0"/>
        <v>2.9726280000000003</v>
      </c>
      <c r="CL67" s="316" t="s">
        <v>493</v>
      </c>
      <c r="CM67" s="364">
        <f t="shared" si="1"/>
        <v>0</v>
      </c>
      <c r="CN67" s="293">
        <f>INDEX('EUROSTAT EB TJ GWh'!$J$6:$CC$146,MATCH($V67,'EUROSTAT EB TJ GWh'!$I$6:$I$146,0),MATCH(CN$7,'EUROSTAT EB TJ GWh'!$J$5:$CC$5,0))*$W67</f>
        <v>0</v>
      </c>
      <c r="CO67" s="293">
        <f t="shared" si="2"/>
        <v>0</v>
      </c>
    </row>
    <row r="68" spans="1:93" x14ac:dyDescent="0.2">
      <c r="A68" t="s">
        <v>449</v>
      </c>
      <c r="B68" s="321"/>
      <c r="C68" s="321" t="s">
        <v>493</v>
      </c>
      <c r="D68" s="338"/>
      <c r="E68" s="345"/>
      <c r="F68" s="338"/>
      <c r="G68" s="345"/>
      <c r="H68" s="338"/>
      <c r="I68" s="345"/>
      <c r="J68" s="338"/>
      <c r="K68" s="345"/>
      <c r="L68" s="338"/>
      <c r="M68" s="345"/>
      <c r="N68" s="338"/>
      <c r="O68" s="345"/>
      <c r="P68" s="338"/>
      <c r="Q68" s="345"/>
      <c r="R68" s="338"/>
      <c r="S68" s="345"/>
      <c r="T68" s="338"/>
      <c r="U68" s="345"/>
      <c r="V68" s="342" t="s">
        <v>587</v>
      </c>
      <c r="W68" s="340">
        <v>1</v>
      </c>
      <c r="X68" s="316" t="s">
        <v>493</v>
      </c>
      <c r="Y68" t="s">
        <v>619</v>
      </c>
      <c r="Z68" t="s">
        <v>619</v>
      </c>
      <c r="AA68">
        <f>INDEX('EUROSTAT EB TJ GWh'!$J$6:$CC$146,MATCH($V68,'EUROSTAT EB TJ GWh'!$I$6:$I$146,0),MATCH(AA$7,'EUROSTAT EB TJ GWh'!$J$5:$CC$5,0))*$W68</f>
        <v>0</v>
      </c>
      <c r="AB68">
        <f>INDEX('EUROSTAT EB TJ GWh'!$J$6:$CC$146,MATCH($V68,'EUROSTAT EB TJ GWh'!$I$6:$I$146,0),MATCH(AB$7,'EUROSTAT EB TJ GWh'!$J$5:$CC$5,0))*$W68</f>
        <v>0</v>
      </c>
      <c r="AC68">
        <f>INDEX('EUROSTAT EB TJ GWh'!$J$6:$CC$146,MATCH($V68,'EUROSTAT EB TJ GWh'!$I$6:$I$146,0),MATCH(AC$7,'EUROSTAT EB TJ GWh'!$J$5:$CC$5,0))*$W68</f>
        <v>0</v>
      </c>
      <c r="AD68">
        <f>INDEX('EUROSTAT EB TJ GWh'!$J$6:$CC$146,MATCH($V68,'EUROSTAT EB TJ GWh'!$I$6:$I$146,0),MATCH(AD$7,'EUROSTAT EB TJ GWh'!$J$5:$CC$5,0))*$W68</f>
        <v>0</v>
      </c>
      <c r="AE68">
        <f>INDEX('EUROSTAT EB TJ GWh'!$J$6:$CC$146,MATCH($V68,'EUROSTAT EB TJ GWh'!$I$6:$I$146,0),MATCH(AE$7,'EUROSTAT EB TJ GWh'!$J$5:$CC$5,0))*$W68</f>
        <v>87.713460000000012</v>
      </c>
      <c r="AF68">
        <f>INDEX('EUROSTAT EB TJ GWh'!$J$6:$CC$146,MATCH($V68,'EUROSTAT EB TJ GWh'!$I$6:$I$146,0),MATCH(AF$7,'EUROSTAT EB TJ GWh'!$J$5:$CC$5,0))*$W68</f>
        <v>0</v>
      </c>
      <c r="AG68">
        <f>INDEX('EUROSTAT EB TJ GWh'!$J$6:$CC$146,MATCH($V68,'EUROSTAT EB TJ GWh'!$I$6:$I$146,0),MATCH(AG$7,'EUROSTAT EB TJ GWh'!$J$5:$CC$5,0))*$W68</f>
        <v>0</v>
      </c>
      <c r="AH68">
        <f>INDEX('EUROSTAT EB TJ GWh'!$J$6:$CC$146,MATCH($V68,'EUROSTAT EB TJ GWh'!$I$6:$I$146,0),MATCH(AH$7,'EUROSTAT EB TJ GWh'!$J$5:$CC$5,0))*$W68</f>
        <v>0</v>
      </c>
      <c r="AI68">
        <f>INDEX('EUROSTAT EB TJ GWh'!$J$6:$CC$146,MATCH($V68,'EUROSTAT EB TJ GWh'!$I$6:$I$146,0),MATCH(AI$7,'EUROSTAT EB TJ GWh'!$J$5:$CC$5,0))*$W68</f>
        <v>0</v>
      </c>
      <c r="AJ68">
        <f>INDEX('EUROSTAT EB TJ GWh'!$J$6:$CC$146,MATCH($V68,'EUROSTAT EB TJ GWh'!$I$6:$I$146,0),MATCH(AJ$7,'EUROSTAT EB TJ GWh'!$J$5:$CC$5,0))*$W68</f>
        <v>0</v>
      </c>
      <c r="AK68">
        <f>INDEX('EUROSTAT EB TJ GWh'!$J$6:$CC$146,MATCH($V68,'EUROSTAT EB TJ GWh'!$I$6:$I$146,0),MATCH(AK$7,'EUROSTAT EB TJ GWh'!$J$5:$CC$5,0))*$W68</f>
        <v>0</v>
      </c>
      <c r="AL68">
        <f>INDEX('EUROSTAT EB TJ GWh'!$J$6:$CC$146,MATCH($V68,'EUROSTAT EB TJ GWh'!$I$6:$I$146,0),MATCH(AL$7,'EUROSTAT EB TJ GWh'!$J$5:$CC$5,0))*$W68</f>
        <v>0</v>
      </c>
      <c r="AM68">
        <f>INDEX('EUROSTAT EB TJ GWh'!$J$6:$CC$146,MATCH($V68,'EUROSTAT EB TJ GWh'!$I$6:$I$146,0),MATCH(AM$7,'EUROSTAT EB TJ GWh'!$J$5:$CC$5,0))*$W68</f>
        <v>0</v>
      </c>
      <c r="AN68">
        <f>INDEX('EUROSTAT EB TJ GWh'!$J$6:$CC$146,MATCH($V68,'EUROSTAT EB TJ GWh'!$I$6:$I$146,0),MATCH(AN$7,'EUROSTAT EB TJ GWh'!$J$5:$CC$5,0))*$W68</f>
        <v>0</v>
      </c>
      <c r="AO68">
        <f>INDEX('EUROSTAT EB TJ GWh'!$J$6:$CC$146,MATCH($V68,'EUROSTAT EB TJ GWh'!$I$6:$I$146,0),MATCH(AO$7,'EUROSTAT EB TJ GWh'!$J$5:$CC$5,0))*$W68</f>
        <v>0</v>
      </c>
      <c r="AP68">
        <f>INDEX('EUROSTAT EB TJ GWh'!$J$6:$CC$146,MATCH($V68,'EUROSTAT EB TJ GWh'!$I$6:$I$146,0),MATCH(AP$7,'EUROSTAT EB TJ GWh'!$J$5:$CC$5,0))*$W68</f>
        <v>2106.7977599999999</v>
      </c>
      <c r="AQ68" t="s">
        <v>619</v>
      </c>
      <c r="AR68">
        <f>INDEX('EUROSTAT EB TJ GWh'!$J$6:$CC$146,MATCH($V68,'EUROSTAT EB TJ GWh'!$I$6:$I$146,0),MATCH(AR$7,'EUROSTAT EB TJ GWh'!$J$5:$CC$5,0))*$W68</f>
        <v>0</v>
      </c>
      <c r="AS68">
        <f>INDEX('EUROSTAT EB TJ GWh'!$J$6:$CC$146,MATCH($V68,'EUROSTAT EB TJ GWh'!$I$6:$I$146,0),MATCH(AS$7,'EUROSTAT EB TJ GWh'!$J$5:$CC$5,0))*$W68</f>
        <v>0</v>
      </c>
      <c r="AT68">
        <f>INDEX('EUROSTAT EB TJ GWh'!$J$6:$CC$146,MATCH($V68,'EUROSTAT EB TJ GWh'!$I$6:$I$146,0),MATCH(AT$7,'EUROSTAT EB TJ GWh'!$J$5:$CC$5,0))*$W68</f>
        <v>0</v>
      </c>
      <c r="AU68">
        <f>INDEX('EUROSTAT EB TJ GWh'!$J$6:$CC$146,MATCH($V68,'EUROSTAT EB TJ GWh'!$I$6:$I$146,0),MATCH(AU$7,'EUROSTAT EB TJ GWh'!$J$5:$CC$5,0))*$W68</f>
        <v>0</v>
      </c>
      <c r="AV68">
        <f>INDEX('EUROSTAT EB TJ GWh'!$J$6:$CC$146,MATCH($V68,'EUROSTAT EB TJ GWh'!$I$6:$I$146,0),MATCH(AV$7,'EUROSTAT EB TJ GWh'!$J$5:$CC$5,0))*$W68</f>
        <v>0</v>
      </c>
      <c r="AW68">
        <f>INDEX('EUROSTAT EB TJ GWh'!$J$6:$CC$146,MATCH($V68,'EUROSTAT EB TJ GWh'!$I$6:$I$146,0),MATCH(AW$7,'EUROSTAT EB TJ GWh'!$J$5:$CC$5,0))*$W68</f>
        <v>0</v>
      </c>
      <c r="AX68">
        <f>INDEX('EUROSTAT EB TJ GWh'!$J$6:$CC$146,MATCH($V68,'EUROSTAT EB TJ GWh'!$I$6:$I$146,0),MATCH(AX$7,'EUROSTAT EB TJ GWh'!$J$5:$CC$5,0))*$W68</f>
        <v>0</v>
      </c>
      <c r="AY68">
        <f>INDEX('EUROSTAT EB TJ GWh'!$J$6:$CC$146,MATCH($V68,'EUROSTAT EB TJ GWh'!$I$6:$I$146,0),MATCH(AY$7,'EUROSTAT EB TJ GWh'!$J$5:$CC$5,0))*$W68</f>
        <v>10.550736000000001</v>
      </c>
      <c r="AZ68">
        <f>INDEX('EUROSTAT EB TJ GWh'!$J$6:$CC$146,MATCH($V68,'EUROSTAT EB TJ GWh'!$I$6:$I$146,0),MATCH(AZ$7,'EUROSTAT EB TJ GWh'!$J$5:$CC$5,0))*$W68</f>
        <v>0</v>
      </c>
      <c r="BA68">
        <f>INDEX('EUROSTAT EB TJ GWh'!$J$6:$CC$146,MATCH($V68,'EUROSTAT EB TJ GWh'!$I$6:$I$146,0),MATCH(BA$7,'EUROSTAT EB TJ GWh'!$J$5:$CC$5,0))*$W68</f>
        <v>0</v>
      </c>
      <c r="BB68">
        <f>INDEX('EUROSTAT EB TJ GWh'!$J$6:$CC$146,MATCH($V68,'EUROSTAT EB TJ GWh'!$I$6:$I$146,0),MATCH(BB$7,'EUROSTAT EB TJ GWh'!$J$5:$CC$5,0))*$W68</f>
        <v>0</v>
      </c>
      <c r="BC68">
        <f>INDEX('EUROSTAT EB TJ GWh'!$J$6:$CC$146,MATCH($V68,'EUROSTAT EB TJ GWh'!$I$6:$I$146,0),MATCH(BC$7,'EUROSTAT EB TJ GWh'!$J$5:$CC$5,0))*$W68</f>
        <v>0</v>
      </c>
      <c r="BD68">
        <f>INDEX('EUROSTAT EB TJ GWh'!$J$6:$CC$146,MATCH($V68,'EUROSTAT EB TJ GWh'!$I$6:$I$146,0),MATCH(BD$7,'EUROSTAT EB TJ GWh'!$J$5:$CC$5,0))*$W68</f>
        <v>13.104684000000001</v>
      </c>
      <c r="BE68">
        <f>INDEX('EUROSTAT EB TJ GWh'!$J$6:$CC$146,MATCH($V68,'EUROSTAT EB TJ GWh'!$I$6:$I$146,0),MATCH(BE$7,'EUROSTAT EB TJ GWh'!$J$5:$CC$5,0))*$W68</f>
        <v>121.83588000000002</v>
      </c>
      <c r="BF68">
        <f>INDEX('EUROSTAT EB TJ GWh'!$J$6:$CC$146,MATCH($V68,'EUROSTAT EB TJ GWh'!$I$6:$I$146,0),MATCH(BF$7,'EUROSTAT EB TJ GWh'!$J$5:$CC$5,0))*$W68</f>
        <v>0</v>
      </c>
      <c r="BG68">
        <f>INDEX('EUROSTAT EB TJ GWh'!$J$6:$CC$146,MATCH($V68,'EUROSTAT EB TJ GWh'!$I$6:$I$146,0),MATCH(BG$7,'EUROSTAT EB TJ GWh'!$J$5:$CC$5,0))*$W68</f>
        <v>0</v>
      </c>
      <c r="BH68">
        <f>INDEX('EUROSTAT EB TJ GWh'!$J$6:$CC$146,MATCH($V68,'EUROSTAT EB TJ GWh'!$I$6:$I$146,0),MATCH(BH$7,'EUROSTAT EB TJ GWh'!$J$5:$CC$5,0))*$W68</f>
        <v>0</v>
      </c>
      <c r="BI68">
        <f>INDEX('EUROSTAT EB TJ GWh'!$J$6:$CC$146,MATCH($V68,'EUROSTAT EB TJ GWh'!$I$6:$I$146,0),MATCH(BI$7,'EUROSTAT EB TJ GWh'!$J$5:$CC$5,0))*$W68</f>
        <v>0</v>
      </c>
      <c r="BJ68">
        <f>INDEX('EUROSTAT EB TJ GWh'!$J$6:$CC$146,MATCH($V68,'EUROSTAT EB TJ GWh'!$I$6:$I$146,0),MATCH(BJ$7,'EUROSTAT EB TJ GWh'!$J$5:$CC$5,0))*$W68</f>
        <v>0</v>
      </c>
      <c r="BK68">
        <f>INDEX('EUROSTAT EB TJ GWh'!$J$6:$CC$146,MATCH($V68,'EUROSTAT EB TJ GWh'!$I$6:$I$146,0),MATCH(BK$7,'EUROSTAT EB TJ GWh'!$J$5:$CC$5,0))*$W68</f>
        <v>0</v>
      </c>
      <c r="BL68">
        <f>INDEX('EUROSTAT EB TJ GWh'!$J$6:$CC$146,MATCH($V68,'EUROSTAT EB TJ GWh'!$I$6:$I$146,0),MATCH(BL$7,'EUROSTAT EB TJ GWh'!$J$5:$CC$5,0))*$W68</f>
        <v>0</v>
      </c>
      <c r="BM68">
        <f>INDEX('EUROSTAT EB TJ GWh'!$J$6:$CC$146,MATCH($V68,'EUROSTAT EB TJ GWh'!$I$6:$I$146,0),MATCH(BM$7,'EUROSTAT EB TJ GWh'!$J$5:$CC$5,0))*$W68</f>
        <v>0</v>
      </c>
      <c r="BN68">
        <f>INDEX('EUROSTAT EB TJ GWh'!$J$6:$CC$146,MATCH($V68,'EUROSTAT EB TJ GWh'!$I$6:$I$146,0),MATCH(BN$7,'EUROSTAT EB TJ GWh'!$J$5:$CC$5,0))*$W68</f>
        <v>0</v>
      </c>
      <c r="BO68">
        <f>INDEX('EUROSTAT EB TJ GWh'!$J$6:$CC$146,MATCH($V68,'EUROSTAT EB TJ GWh'!$I$6:$I$146,0),MATCH(BO$7,'EUROSTAT EB TJ GWh'!$J$5:$CC$5,0))*$W68</f>
        <v>0</v>
      </c>
      <c r="BP68">
        <f>INDEX('EUROSTAT EB TJ GWh'!$J$6:$CC$146,MATCH($V68,'EUROSTAT EB TJ GWh'!$I$6:$I$146,0),MATCH(BP$7,'EUROSTAT EB TJ GWh'!$J$5:$CC$5,0))*$W68</f>
        <v>0</v>
      </c>
      <c r="BQ68">
        <f>INDEX('EUROSTAT EB TJ GWh'!$J$6:$CC$146,MATCH($V68,'EUROSTAT EB TJ GWh'!$I$6:$I$146,0),MATCH(BQ$7,'EUROSTAT EB TJ GWh'!$J$5:$CC$5,0))*$W68</f>
        <v>0</v>
      </c>
      <c r="BR68">
        <f>INDEX('EUROSTAT EB TJ GWh'!$J$6:$CC$146,MATCH($V68,'EUROSTAT EB TJ GWh'!$I$6:$I$146,0),MATCH(BR$7,'EUROSTAT EB TJ GWh'!$J$5:$CC$5,0))*$W68</f>
        <v>34.457363999999998</v>
      </c>
      <c r="BS68">
        <f>INDEX('EUROSTAT EB TJ GWh'!$J$6:$CC$146,MATCH($V68,'EUROSTAT EB TJ GWh'!$I$6:$I$146,0),MATCH(BS$7,'EUROSTAT EB TJ GWh'!$J$5:$CC$5,0))*$W68+INDEX('EUROSTAT EB TJ GWh'!$J$6:$CC$146,MATCH($V68,'EUROSTAT EB TJ GWh'!$I$6:$I$146,0),MATCH(BS$6,'EUROSTAT EB TJ GWh'!$J$5:$CC$5,0))*$W68</f>
        <v>0</v>
      </c>
      <c r="BT68">
        <f>INDEX('EUROSTAT EB TJ GWh'!$J$6:$CC$146,MATCH($V68,'EUROSTAT EB TJ GWh'!$I$6:$I$146,0),MATCH(BT$7,'EUROSTAT EB TJ GWh'!$J$5:$CC$5,0))*$W68+INDEX('EUROSTAT EB TJ GWh'!$J$6:$CC$146,MATCH($V68,'EUROSTAT EB TJ GWh'!$I$6:$I$146,0),MATCH(BT$6,'EUROSTAT EB TJ GWh'!$J$5:$CC$5,0))*$W68</f>
        <v>0</v>
      </c>
      <c r="BU68">
        <f>INDEX('EUROSTAT EB TJ GWh'!$J$6:$CC$146,MATCH($V68,'EUROSTAT EB TJ GWh'!$I$6:$I$146,0),MATCH(BU$7,'EUROSTAT EB TJ GWh'!$J$5:$CC$5,0))*$W68</f>
        <v>0</v>
      </c>
      <c r="BV68">
        <v>0</v>
      </c>
      <c r="BW68">
        <f>INDEX('EUROSTAT EB TJ GWh'!$J$6:$CC$146,MATCH($V68,'EUROSTAT EB TJ GWh'!$I$6:$I$146,0),MATCH(BW$7,'EUROSTAT EB TJ GWh'!$J$5:$CC$5,0))*$W68</f>
        <v>0</v>
      </c>
      <c r="BX68">
        <v>0</v>
      </c>
      <c r="BY68">
        <v>0</v>
      </c>
      <c r="BZ68">
        <f>INDEX('EUROSTAT EB TJ GWh'!$J$6:$CC$146,MATCH($V68,'EUROSTAT EB TJ GWh'!$I$6:$I$146,0),MATCH(BZ$7,'EUROSTAT EB TJ GWh'!$J$5:$CC$5,0))*$W68</f>
        <v>0</v>
      </c>
      <c r="CA68">
        <f>INDEX('EUROSTAT EB TJ GWh'!$J$6:$CC$146,MATCH($V68,'EUROSTAT EB TJ GWh'!$I$6:$I$146,0),MATCH(CA$7,'EUROSTAT EB TJ GWh'!$J$5:$CC$5,0))*$W68</f>
        <v>0</v>
      </c>
      <c r="CB68">
        <f>INDEX('EUROSTAT EB TJ GWh'!$J$6:$CC$146,MATCH($V68,'EUROSTAT EB TJ GWh'!$I$6:$I$146,0),MATCH(CB$7,'EUROSTAT EB TJ GWh'!$J$5:$CC$5,0))*$W68</f>
        <v>0</v>
      </c>
      <c r="CC68">
        <f>INDEX('EUROSTAT EB TJ GWh'!$J$6:$CC$146,MATCH($V68,'EUROSTAT EB TJ GWh'!$I$6:$I$146,0),MATCH(CC$7,'EUROSTAT EB TJ GWh'!$J$5:$CC$5,0))*$W68</f>
        <v>0</v>
      </c>
      <c r="CD68">
        <f>INDEX('EUROSTAT EB TJ GWh'!$J$6:$CC$146,MATCH($V68,'EUROSTAT EB TJ GWh'!$I$6:$I$146,0),MATCH(CD$7,'EUROSTAT EB TJ GWh'!$J$5:$CC$5,0))*$W68</f>
        <v>0</v>
      </c>
      <c r="CE68">
        <f>INDEX('EUROSTAT EB TJ GWh'!$J$6:$CC$146,MATCH($V68,'EUROSTAT EB TJ GWh'!$I$6:$I$146,0),MATCH(CE$7,'EUROSTAT EB TJ GWh'!$J$5:$CC$5,0))*$W68</f>
        <v>0</v>
      </c>
      <c r="CF68">
        <f>INDEX('EUROSTAT EB TJ GWh'!$J$6:$CC$146,MATCH($V68,'EUROSTAT EB TJ GWh'!$I$6:$I$146,0),MATCH(CF$7,'EUROSTAT EB TJ GWh'!$J$5:$CC$5,0))*$W68</f>
        <v>0</v>
      </c>
      <c r="CG68">
        <v>0</v>
      </c>
      <c r="CH68">
        <f>INDEX('EUROSTAT EB TJ GWh'!$J$6:$CC$146,MATCH($V68,'EUROSTAT EB TJ GWh'!$I$6:$I$146,0),MATCH(CH$7,'EUROSTAT EB TJ GWh'!$J$5:$CC$5,0))*$W68</f>
        <v>850.92523200000016</v>
      </c>
      <c r="CI68">
        <f>INDEX('EUROSTAT EB TJ GWh'!$J$6:$CC$146,MATCH($V68,'EUROSTAT EB TJ GWh'!$I$6:$I$146,0),MATCH(CI$7,'EUROSTAT EB TJ GWh'!$J$5:$CC$5,0))*$W68</f>
        <v>1474.3816200000001</v>
      </c>
      <c r="CJ68">
        <f>INDEX('EUROSTAT EB TJ GWh'!$J$6:$CC$146,MATCH($V68,'EUROSTAT EB TJ GWh'!$I$6:$I$146,0),MATCH(CJ$7,'EUROSTAT EB TJ GWh'!$J$5:$CC$5,0))*$W68</f>
        <v>4699.7667360000005</v>
      </c>
      <c r="CK68">
        <f t="shared" si="0"/>
        <v>34.457363999999998</v>
      </c>
      <c r="CL68" s="316" t="s">
        <v>493</v>
      </c>
      <c r="CM68" s="364">
        <f t="shared" si="1"/>
        <v>0</v>
      </c>
      <c r="CN68" s="293">
        <f>INDEX('EUROSTAT EB TJ GWh'!$J$6:$CC$146,MATCH($V68,'EUROSTAT EB TJ GWh'!$I$6:$I$146,0),MATCH(CN$7,'EUROSTAT EB TJ GWh'!$J$5:$CC$5,0))*$W68</f>
        <v>0</v>
      </c>
      <c r="CO68" s="293">
        <f t="shared" si="2"/>
        <v>0</v>
      </c>
    </row>
    <row r="69" spans="1:93" x14ac:dyDescent="0.2">
      <c r="A69" t="s">
        <v>450</v>
      </c>
      <c r="B69" s="321" t="s">
        <v>491</v>
      </c>
      <c r="C69" s="321" t="s">
        <v>493</v>
      </c>
      <c r="D69" s="338"/>
      <c r="E69" s="345"/>
      <c r="F69" s="338"/>
      <c r="G69" s="345"/>
      <c r="H69" s="338"/>
      <c r="I69" s="345"/>
      <c r="J69" s="338"/>
      <c r="K69" s="345"/>
      <c r="L69" s="338"/>
      <c r="M69" s="345"/>
      <c r="N69" s="338"/>
      <c r="O69" s="345"/>
      <c r="P69" s="338"/>
      <c r="Q69" s="345"/>
      <c r="R69" s="338"/>
      <c r="S69" s="345"/>
      <c r="T69" s="338"/>
      <c r="U69" s="345"/>
      <c r="V69" s="342" t="s">
        <v>588</v>
      </c>
      <c r="W69" s="340">
        <v>1</v>
      </c>
      <c r="X69" s="316" t="s">
        <v>493</v>
      </c>
      <c r="Y69" t="s">
        <v>619</v>
      </c>
      <c r="Z69" t="s">
        <v>619</v>
      </c>
      <c r="AA69">
        <f>INDEX('EUROSTAT EB TJ GWh'!$J$6:$CC$146,MATCH($V69,'EUROSTAT EB TJ GWh'!$I$6:$I$146,0),MATCH(AA$7,'EUROSTAT EB TJ GWh'!$J$5:$CC$5,0))*$W69</f>
        <v>1293.1350480000001</v>
      </c>
      <c r="AB69">
        <f>INDEX('EUROSTAT EB TJ GWh'!$J$6:$CC$146,MATCH($V69,'EUROSTAT EB TJ GWh'!$I$6:$I$146,0),MATCH(AB$7,'EUROSTAT EB TJ GWh'!$J$5:$CC$5,0))*$W69</f>
        <v>0</v>
      </c>
      <c r="AC69">
        <f>INDEX('EUROSTAT EB TJ GWh'!$J$6:$CC$146,MATCH($V69,'EUROSTAT EB TJ GWh'!$I$6:$I$146,0),MATCH(AC$7,'EUROSTAT EB TJ GWh'!$J$5:$CC$5,0))*$W69</f>
        <v>0</v>
      </c>
      <c r="AD69">
        <f>INDEX('EUROSTAT EB TJ GWh'!$J$6:$CC$146,MATCH($V69,'EUROSTAT EB TJ GWh'!$I$6:$I$146,0),MATCH(AD$7,'EUROSTAT EB TJ GWh'!$J$5:$CC$5,0))*$W69</f>
        <v>0</v>
      </c>
      <c r="AE69">
        <f>INDEX('EUROSTAT EB TJ GWh'!$J$6:$CC$146,MATCH($V69,'EUROSTAT EB TJ GWh'!$I$6:$I$146,0),MATCH(AE$7,'EUROSTAT EB TJ GWh'!$J$5:$CC$5,0))*$W69</f>
        <v>0</v>
      </c>
      <c r="AF69">
        <f>INDEX('EUROSTAT EB TJ GWh'!$J$6:$CC$146,MATCH($V69,'EUROSTAT EB TJ GWh'!$I$6:$I$146,0),MATCH(AF$7,'EUROSTAT EB TJ GWh'!$J$5:$CC$5,0))*$W69</f>
        <v>0</v>
      </c>
      <c r="AG69">
        <f>INDEX('EUROSTAT EB TJ GWh'!$J$6:$CC$146,MATCH($V69,'EUROSTAT EB TJ GWh'!$I$6:$I$146,0),MATCH(AG$7,'EUROSTAT EB TJ GWh'!$J$5:$CC$5,0))*$W69</f>
        <v>0</v>
      </c>
      <c r="AH69">
        <f>INDEX('EUROSTAT EB TJ GWh'!$J$6:$CC$146,MATCH($V69,'EUROSTAT EB TJ GWh'!$I$6:$I$146,0),MATCH(AH$7,'EUROSTAT EB TJ GWh'!$J$5:$CC$5,0))*$W69</f>
        <v>0</v>
      </c>
      <c r="AI69">
        <f>INDEX('EUROSTAT EB TJ GWh'!$J$6:$CC$146,MATCH($V69,'EUROSTAT EB TJ GWh'!$I$6:$I$146,0),MATCH(AI$7,'EUROSTAT EB TJ GWh'!$J$5:$CC$5,0))*$W69</f>
        <v>0</v>
      </c>
      <c r="AJ69">
        <f>INDEX('EUROSTAT EB TJ GWh'!$J$6:$CC$146,MATCH($V69,'EUROSTAT EB TJ GWh'!$I$6:$I$146,0),MATCH(AJ$7,'EUROSTAT EB TJ GWh'!$J$5:$CC$5,0))*$W69</f>
        <v>0</v>
      </c>
      <c r="AK69">
        <f>INDEX('EUROSTAT EB TJ GWh'!$J$6:$CC$146,MATCH($V69,'EUROSTAT EB TJ GWh'!$I$6:$I$146,0),MATCH(AK$7,'EUROSTAT EB TJ GWh'!$J$5:$CC$5,0))*$W69</f>
        <v>0</v>
      </c>
      <c r="AL69">
        <f>INDEX('EUROSTAT EB TJ GWh'!$J$6:$CC$146,MATCH($V69,'EUROSTAT EB TJ GWh'!$I$6:$I$146,0),MATCH(AL$7,'EUROSTAT EB TJ GWh'!$J$5:$CC$5,0))*$W69</f>
        <v>0</v>
      </c>
      <c r="AM69">
        <f>INDEX('EUROSTAT EB TJ GWh'!$J$6:$CC$146,MATCH($V69,'EUROSTAT EB TJ GWh'!$I$6:$I$146,0),MATCH(AM$7,'EUROSTAT EB TJ GWh'!$J$5:$CC$5,0))*$W69</f>
        <v>0</v>
      </c>
      <c r="AN69">
        <f>INDEX('EUROSTAT EB TJ GWh'!$J$6:$CC$146,MATCH($V69,'EUROSTAT EB TJ GWh'!$I$6:$I$146,0),MATCH(AN$7,'EUROSTAT EB TJ GWh'!$J$5:$CC$5,0))*$W69</f>
        <v>0</v>
      </c>
      <c r="AO69">
        <f>INDEX('EUROSTAT EB TJ GWh'!$J$6:$CC$146,MATCH($V69,'EUROSTAT EB TJ GWh'!$I$6:$I$146,0),MATCH(AO$7,'EUROSTAT EB TJ GWh'!$J$5:$CC$5,0))*$W69</f>
        <v>0</v>
      </c>
      <c r="AP69">
        <f>INDEX('EUROSTAT EB TJ GWh'!$J$6:$CC$146,MATCH($V69,'EUROSTAT EB TJ GWh'!$I$6:$I$146,0),MATCH(AP$7,'EUROSTAT EB TJ GWh'!$J$5:$CC$5,0))*$W69</f>
        <v>55723.795920000004</v>
      </c>
      <c r="AQ69" t="s">
        <v>619</v>
      </c>
      <c r="AR69">
        <f>INDEX('EUROSTAT EB TJ GWh'!$J$6:$CC$146,MATCH($V69,'EUROSTAT EB TJ GWh'!$I$6:$I$146,0),MATCH(AR$7,'EUROSTAT EB TJ GWh'!$J$5:$CC$5,0))*$W69</f>
        <v>0</v>
      </c>
      <c r="AS69">
        <f>INDEX('EUROSTAT EB TJ GWh'!$J$6:$CC$146,MATCH($V69,'EUROSTAT EB TJ GWh'!$I$6:$I$146,0),MATCH(AS$7,'EUROSTAT EB TJ GWh'!$J$5:$CC$5,0))*$W69</f>
        <v>0</v>
      </c>
      <c r="AT69">
        <f>INDEX('EUROSTAT EB TJ GWh'!$J$6:$CC$146,MATCH($V69,'EUROSTAT EB TJ GWh'!$I$6:$I$146,0),MATCH(AT$7,'EUROSTAT EB TJ GWh'!$J$5:$CC$5,0))*$W69</f>
        <v>0</v>
      </c>
      <c r="AU69">
        <f>INDEX('EUROSTAT EB TJ GWh'!$J$6:$CC$146,MATCH($V69,'EUROSTAT EB TJ GWh'!$I$6:$I$146,0),MATCH(AU$7,'EUROSTAT EB TJ GWh'!$J$5:$CC$5,0))*$W69</f>
        <v>0</v>
      </c>
      <c r="AV69">
        <f>INDEX('EUROSTAT EB TJ GWh'!$J$6:$CC$146,MATCH($V69,'EUROSTAT EB TJ GWh'!$I$6:$I$146,0),MATCH(AV$7,'EUROSTAT EB TJ GWh'!$J$5:$CC$5,0))*$W69</f>
        <v>0</v>
      </c>
      <c r="AW69">
        <f>INDEX('EUROSTAT EB TJ GWh'!$J$6:$CC$146,MATCH($V69,'EUROSTAT EB TJ GWh'!$I$6:$I$146,0),MATCH(AW$7,'EUROSTAT EB TJ GWh'!$J$5:$CC$5,0))*$W69</f>
        <v>0</v>
      </c>
      <c r="AX69">
        <f>INDEX('EUROSTAT EB TJ GWh'!$J$6:$CC$146,MATCH($V69,'EUROSTAT EB TJ GWh'!$I$6:$I$146,0),MATCH(AX$7,'EUROSTAT EB TJ GWh'!$J$5:$CC$5,0))*$W69</f>
        <v>0</v>
      </c>
      <c r="AY69">
        <f>INDEX('EUROSTAT EB TJ GWh'!$J$6:$CC$146,MATCH($V69,'EUROSTAT EB TJ GWh'!$I$6:$I$146,0),MATCH(AY$7,'EUROSTAT EB TJ GWh'!$J$5:$CC$5,0))*$W69</f>
        <v>19.594224000000001</v>
      </c>
      <c r="AZ69">
        <f>INDEX('EUROSTAT EB TJ GWh'!$J$6:$CC$146,MATCH($V69,'EUROSTAT EB TJ GWh'!$I$6:$I$146,0),MATCH(AZ$7,'EUROSTAT EB TJ GWh'!$J$5:$CC$5,0))*$W69</f>
        <v>0</v>
      </c>
      <c r="BA69">
        <f>INDEX('EUROSTAT EB TJ GWh'!$J$6:$CC$146,MATCH($V69,'EUROSTAT EB TJ GWh'!$I$6:$I$146,0),MATCH(BA$7,'EUROSTAT EB TJ GWh'!$J$5:$CC$5,0))*$W69</f>
        <v>0</v>
      </c>
      <c r="BB69">
        <f>INDEX('EUROSTAT EB TJ GWh'!$J$6:$CC$146,MATCH($V69,'EUROSTAT EB TJ GWh'!$I$6:$I$146,0),MATCH(BB$7,'EUROSTAT EB TJ GWh'!$J$5:$CC$5,0))*$W69</f>
        <v>0</v>
      </c>
      <c r="BC69">
        <f>INDEX('EUROSTAT EB TJ GWh'!$J$6:$CC$146,MATCH($V69,'EUROSTAT EB TJ GWh'!$I$6:$I$146,0),MATCH(BC$7,'EUROSTAT EB TJ GWh'!$J$5:$CC$5,0))*$W69</f>
        <v>0</v>
      </c>
      <c r="BD69">
        <f>INDEX('EUROSTAT EB TJ GWh'!$J$6:$CC$146,MATCH($V69,'EUROSTAT EB TJ GWh'!$I$6:$I$146,0),MATCH(BD$7,'EUROSTAT EB TJ GWh'!$J$5:$CC$5,0))*$W69</f>
        <v>1.4235120000000001</v>
      </c>
      <c r="BE69">
        <f>INDEX('EUROSTAT EB TJ GWh'!$J$6:$CC$146,MATCH($V69,'EUROSTAT EB TJ GWh'!$I$6:$I$146,0),MATCH(BE$7,'EUROSTAT EB TJ GWh'!$J$5:$CC$5,0))*$W69</f>
        <v>79.297991999999994</v>
      </c>
      <c r="BF69">
        <f>INDEX('EUROSTAT EB TJ GWh'!$J$6:$CC$146,MATCH($V69,'EUROSTAT EB TJ GWh'!$I$6:$I$146,0),MATCH(BF$7,'EUROSTAT EB TJ GWh'!$J$5:$CC$5,0))*$W69</f>
        <v>0</v>
      </c>
      <c r="BG69">
        <f>INDEX('EUROSTAT EB TJ GWh'!$J$6:$CC$146,MATCH($V69,'EUROSTAT EB TJ GWh'!$I$6:$I$146,0),MATCH(BG$7,'EUROSTAT EB TJ GWh'!$J$5:$CC$5,0))*$W69</f>
        <v>0</v>
      </c>
      <c r="BH69">
        <f>INDEX('EUROSTAT EB TJ GWh'!$J$6:$CC$146,MATCH($V69,'EUROSTAT EB TJ GWh'!$I$6:$I$146,0),MATCH(BH$7,'EUROSTAT EB TJ GWh'!$J$5:$CC$5,0))*$W69</f>
        <v>0</v>
      </c>
      <c r="BI69">
        <f>INDEX('EUROSTAT EB TJ GWh'!$J$6:$CC$146,MATCH($V69,'EUROSTAT EB TJ GWh'!$I$6:$I$146,0),MATCH(BI$7,'EUROSTAT EB TJ GWh'!$J$5:$CC$5,0))*$W69</f>
        <v>0</v>
      </c>
      <c r="BJ69">
        <f>INDEX('EUROSTAT EB TJ GWh'!$J$6:$CC$146,MATCH($V69,'EUROSTAT EB TJ GWh'!$I$6:$I$146,0),MATCH(BJ$7,'EUROSTAT EB TJ GWh'!$J$5:$CC$5,0))*$W69</f>
        <v>0</v>
      </c>
      <c r="BK69">
        <f>INDEX('EUROSTAT EB TJ GWh'!$J$6:$CC$146,MATCH($V69,'EUROSTAT EB TJ GWh'!$I$6:$I$146,0),MATCH(BK$7,'EUROSTAT EB TJ GWh'!$J$5:$CC$5,0))*$W69</f>
        <v>0</v>
      </c>
      <c r="BL69">
        <f>INDEX('EUROSTAT EB TJ GWh'!$J$6:$CC$146,MATCH($V69,'EUROSTAT EB TJ GWh'!$I$6:$I$146,0),MATCH(BL$7,'EUROSTAT EB TJ GWh'!$J$5:$CC$5,0))*$W69</f>
        <v>0</v>
      </c>
      <c r="BM69">
        <f>INDEX('EUROSTAT EB TJ GWh'!$J$6:$CC$146,MATCH($V69,'EUROSTAT EB TJ GWh'!$I$6:$I$146,0),MATCH(BM$7,'EUROSTAT EB TJ GWh'!$J$5:$CC$5,0))*$W69</f>
        <v>0</v>
      </c>
      <c r="BN69">
        <f>INDEX('EUROSTAT EB TJ GWh'!$J$6:$CC$146,MATCH($V69,'EUROSTAT EB TJ GWh'!$I$6:$I$146,0),MATCH(BN$7,'EUROSTAT EB TJ GWh'!$J$5:$CC$5,0))*$W69</f>
        <v>0</v>
      </c>
      <c r="BO69">
        <f>INDEX('EUROSTAT EB TJ GWh'!$J$6:$CC$146,MATCH($V69,'EUROSTAT EB TJ GWh'!$I$6:$I$146,0),MATCH(BO$7,'EUROSTAT EB TJ GWh'!$J$5:$CC$5,0))*$W69</f>
        <v>0</v>
      </c>
      <c r="BP69">
        <f>INDEX('EUROSTAT EB TJ GWh'!$J$6:$CC$146,MATCH($V69,'EUROSTAT EB TJ GWh'!$I$6:$I$146,0),MATCH(BP$7,'EUROSTAT EB TJ GWh'!$J$5:$CC$5,0))*$W69</f>
        <v>0</v>
      </c>
      <c r="BQ69">
        <f>INDEX('EUROSTAT EB TJ GWh'!$J$6:$CC$146,MATCH($V69,'EUROSTAT EB TJ GWh'!$I$6:$I$146,0),MATCH(BQ$7,'EUROSTAT EB TJ GWh'!$J$5:$CC$5,0))*$W69</f>
        <v>0</v>
      </c>
      <c r="BR69">
        <f>INDEX('EUROSTAT EB TJ GWh'!$J$6:$CC$146,MATCH($V69,'EUROSTAT EB TJ GWh'!$I$6:$I$146,0),MATCH(BR$7,'EUROSTAT EB TJ GWh'!$J$5:$CC$5,0))*$W69</f>
        <v>1066.6291679999999</v>
      </c>
      <c r="BS69">
        <f>INDEX('EUROSTAT EB TJ GWh'!$J$6:$CC$146,MATCH($V69,'EUROSTAT EB TJ GWh'!$I$6:$I$146,0),MATCH(BS$7,'EUROSTAT EB TJ GWh'!$J$5:$CC$5,0))*$W69+INDEX('EUROSTAT EB TJ GWh'!$J$6:$CC$146,MATCH($V69,'EUROSTAT EB TJ GWh'!$I$6:$I$146,0),MATCH(BS$6,'EUROSTAT EB TJ GWh'!$J$5:$CC$5,0))*$W69</f>
        <v>0</v>
      </c>
      <c r="BT69">
        <f>INDEX('EUROSTAT EB TJ GWh'!$J$6:$CC$146,MATCH($V69,'EUROSTAT EB TJ GWh'!$I$6:$I$146,0),MATCH(BT$7,'EUROSTAT EB TJ GWh'!$J$5:$CC$5,0))*$W69+INDEX('EUROSTAT EB TJ GWh'!$J$6:$CC$146,MATCH($V69,'EUROSTAT EB TJ GWh'!$I$6:$I$146,0),MATCH(BT$6,'EUROSTAT EB TJ GWh'!$J$5:$CC$5,0))*$W69</f>
        <v>0</v>
      </c>
      <c r="BU69">
        <f>INDEX('EUROSTAT EB TJ GWh'!$J$6:$CC$146,MATCH($V69,'EUROSTAT EB TJ GWh'!$I$6:$I$146,0),MATCH(BU$7,'EUROSTAT EB TJ GWh'!$J$5:$CC$5,0))*$W69</f>
        <v>1231.3797480000001</v>
      </c>
      <c r="BV69">
        <v>0</v>
      </c>
      <c r="BW69">
        <f>INDEX('EUROSTAT EB TJ GWh'!$J$6:$CC$146,MATCH($V69,'EUROSTAT EB TJ GWh'!$I$6:$I$146,0),MATCH(BW$7,'EUROSTAT EB TJ GWh'!$J$5:$CC$5,0))*$W69</f>
        <v>0</v>
      </c>
      <c r="BX69">
        <v>0</v>
      </c>
      <c r="BY69">
        <v>0</v>
      </c>
      <c r="BZ69">
        <f>INDEX('EUROSTAT EB TJ GWh'!$J$6:$CC$146,MATCH($V69,'EUROSTAT EB TJ GWh'!$I$6:$I$146,0),MATCH(BZ$7,'EUROSTAT EB TJ GWh'!$J$5:$CC$5,0))*$W69</f>
        <v>0</v>
      </c>
      <c r="CA69">
        <f>INDEX('EUROSTAT EB TJ GWh'!$J$6:$CC$146,MATCH($V69,'EUROSTAT EB TJ GWh'!$I$6:$I$146,0),MATCH(CA$7,'EUROSTAT EB TJ GWh'!$J$5:$CC$5,0))*$W69</f>
        <v>0</v>
      </c>
      <c r="CB69">
        <f>INDEX('EUROSTAT EB TJ GWh'!$J$6:$CC$146,MATCH($V69,'EUROSTAT EB TJ GWh'!$I$6:$I$146,0),MATCH(CB$7,'EUROSTAT EB TJ GWh'!$J$5:$CC$5,0))*$W69</f>
        <v>0</v>
      </c>
      <c r="CC69">
        <f>INDEX('EUROSTAT EB TJ GWh'!$J$6:$CC$146,MATCH($V69,'EUROSTAT EB TJ GWh'!$I$6:$I$146,0),MATCH(CC$7,'EUROSTAT EB TJ GWh'!$J$5:$CC$5,0))*$W69</f>
        <v>0</v>
      </c>
      <c r="CD69">
        <f>INDEX('EUROSTAT EB TJ GWh'!$J$6:$CC$146,MATCH($V69,'EUROSTAT EB TJ GWh'!$I$6:$I$146,0),MATCH(CD$7,'EUROSTAT EB TJ GWh'!$J$5:$CC$5,0))*$W69</f>
        <v>0</v>
      </c>
      <c r="CE69">
        <f>INDEX('EUROSTAT EB TJ GWh'!$J$6:$CC$146,MATCH($V69,'EUROSTAT EB TJ GWh'!$I$6:$I$146,0),MATCH(CE$7,'EUROSTAT EB TJ GWh'!$J$5:$CC$5,0))*$W69</f>
        <v>0</v>
      </c>
      <c r="CF69">
        <f>INDEX('EUROSTAT EB TJ GWh'!$J$6:$CC$146,MATCH($V69,'EUROSTAT EB TJ GWh'!$I$6:$I$146,0),MATCH(CF$7,'EUROSTAT EB TJ GWh'!$J$5:$CC$5,0))*$W69</f>
        <v>0</v>
      </c>
      <c r="CG69">
        <v>0</v>
      </c>
      <c r="CH69">
        <f>INDEX('EUROSTAT EB TJ GWh'!$J$6:$CC$146,MATCH($V69,'EUROSTAT EB TJ GWh'!$I$6:$I$146,0),MATCH(CH$7,'EUROSTAT EB TJ GWh'!$J$5:$CC$5,0))*$W69</f>
        <v>23957.958168000001</v>
      </c>
      <c r="CI69">
        <f>INDEX('EUROSTAT EB TJ GWh'!$J$6:$CC$146,MATCH($V69,'EUROSTAT EB TJ GWh'!$I$6:$I$146,0),MATCH(CI$7,'EUROSTAT EB TJ GWh'!$J$5:$CC$5,0))*$W69</f>
        <v>411.56244000000004</v>
      </c>
      <c r="CJ69">
        <f>INDEX('EUROSTAT EB TJ GWh'!$J$6:$CC$146,MATCH($V69,'EUROSTAT EB TJ GWh'!$I$6:$I$146,0),MATCH(CJ$7,'EUROSTAT EB TJ GWh'!$J$5:$CC$5,0))*$W69</f>
        <v>83784.77622</v>
      </c>
      <c r="CK69">
        <f t="shared" si="0"/>
        <v>2298.0089159999998</v>
      </c>
      <c r="CL69" s="316" t="s">
        <v>493</v>
      </c>
      <c r="CM69" s="364">
        <f t="shared" si="1"/>
        <v>0</v>
      </c>
      <c r="CN69" s="293">
        <f>INDEX('EUROSTAT EB TJ GWh'!$J$6:$CC$146,MATCH($V69,'EUROSTAT EB TJ GWh'!$I$6:$I$146,0),MATCH(CN$7,'EUROSTAT EB TJ GWh'!$J$5:$CC$5,0))*$W69</f>
        <v>0</v>
      </c>
      <c r="CO69" s="293">
        <f t="shared" si="2"/>
        <v>0</v>
      </c>
    </row>
    <row r="70" spans="1:93" x14ac:dyDescent="0.2">
      <c r="A70" t="s">
        <v>451</v>
      </c>
      <c r="B70" s="321"/>
      <c r="C70" s="321" t="s">
        <v>493</v>
      </c>
      <c r="D70" s="338"/>
      <c r="E70" s="345"/>
      <c r="F70" s="338"/>
      <c r="G70" s="345"/>
      <c r="H70" s="338"/>
      <c r="I70" s="345"/>
      <c r="J70" s="338"/>
      <c r="K70" s="345"/>
      <c r="L70" s="338"/>
      <c r="M70" s="345"/>
      <c r="N70" s="338"/>
      <c r="O70" s="345"/>
      <c r="P70" s="338"/>
      <c r="Q70" s="345"/>
      <c r="R70" s="342"/>
      <c r="S70" s="345"/>
      <c r="T70" s="338"/>
      <c r="U70" s="345"/>
      <c r="V70" s="342" t="s">
        <v>589</v>
      </c>
      <c r="W70" s="340">
        <v>1</v>
      </c>
      <c r="X70" s="316" t="s">
        <v>493</v>
      </c>
      <c r="Y70" t="s">
        <v>619</v>
      </c>
      <c r="Z70" t="s">
        <v>619</v>
      </c>
      <c r="AA70">
        <f>INDEX('EUROSTAT EB TJ GWh'!$J$6:$CC$146,MATCH($V70,'EUROSTAT EB TJ GWh'!$I$6:$I$146,0),MATCH(AA$7,'EUROSTAT EB TJ GWh'!$J$5:$CC$5,0))*$W70</f>
        <v>0</v>
      </c>
      <c r="AB70">
        <f>INDEX('EUROSTAT EB TJ GWh'!$J$6:$CC$146,MATCH($V70,'EUROSTAT EB TJ GWh'!$I$6:$I$146,0),MATCH(AB$7,'EUROSTAT EB TJ GWh'!$J$5:$CC$5,0))*$W70</f>
        <v>0</v>
      </c>
      <c r="AC70">
        <f>INDEX('EUROSTAT EB TJ GWh'!$J$6:$CC$146,MATCH($V70,'EUROSTAT EB TJ GWh'!$I$6:$I$146,0),MATCH(AC$7,'EUROSTAT EB TJ GWh'!$J$5:$CC$5,0))*$W70</f>
        <v>0</v>
      </c>
      <c r="AD70">
        <f>INDEX('EUROSTAT EB TJ GWh'!$J$6:$CC$146,MATCH($V70,'EUROSTAT EB TJ GWh'!$I$6:$I$146,0),MATCH(AD$7,'EUROSTAT EB TJ GWh'!$J$5:$CC$5,0))*$W70</f>
        <v>0</v>
      </c>
      <c r="AE70">
        <f>INDEX('EUROSTAT EB TJ GWh'!$J$6:$CC$146,MATCH($V70,'EUROSTAT EB TJ GWh'!$I$6:$I$146,0),MATCH(AE$7,'EUROSTAT EB TJ GWh'!$J$5:$CC$5,0))*$W70</f>
        <v>0</v>
      </c>
      <c r="AF70">
        <f>INDEX('EUROSTAT EB TJ GWh'!$J$6:$CC$146,MATCH($V70,'EUROSTAT EB TJ GWh'!$I$6:$I$146,0),MATCH(AF$7,'EUROSTAT EB TJ GWh'!$J$5:$CC$5,0))*$W70</f>
        <v>0</v>
      </c>
      <c r="AG70">
        <f>INDEX('EUROSTAT EB TJ GWh'!$J$6:$CC$146,MATCH($V70,'EUROSTAT EB TJ GWh'!$I$6:$I$146,0),MATCH(AG$7,'EUROSTAT EB TJ GWh'!$J$5:$CC$5,0))*$W70</f>
        <v>0</v>
      </c>
      <c r="AH70">
        <f>INDEX('EUROSTAT EB TJ GWh'!$J$6:$CC$146,MATCH($V70,'EUROSTAT EB TJ GWh'!$I$6:$I$146,0),MATCH(AH$7,'EUROSTAT EB TJ GWh'!$J$5:$CC$5,0))*$W70</f>
        <v>0</v>
      </c>
      <c r="AI70">
        <f>INDEX('EUROSTAT EB TJ GWh'!$J$6:$CC$146,MATCH($V70,'EUROSTAT EB TJ GWh'!$I$6:$I$146,0),MATCH(AI$7,'EUROSTAT EB TJ GWh'!$J$5:$CC$5,0))*$W70</f>
        <v>0</v>
      </c>
      <c r="AJ70">
        <f>INDEX('EUROSTAT EB TJ GWh'!$J$6:$CC$146,MATCH($V70,'EUROSTAT EB TJ GWh'!$I$6:$I$146,0),MATCH(AJ$7,'EUROSTAT EB TJ GWh'!$J$5:$CC$5,0))*$W70</f>
        <v>0</v>
      </c>
      <c r="AK70">
        <f>INDEX('EUROSTAT EB TJ GWh'!$J$6:$CC$146,MATCH($V70,'EUROSTAT EB TJ GWh'!$I$6:$I$146,0),MATCH(AK$7,'EUROSTAT EB TJ GWh'!$J$5:$CC$5,0))*$W70</f>
        <v>0</v>
      </c>
      <c r="AL70">
        <f>INDEX('EUROSTAT EB TJ GWh'!$J$6:$CC$146,MATCH($V70,'EUROSTAT EB TJ GWh'!$I$6:$I$146,0),MATCH(AL$7,'EUROSTAT EB TJ GWh'!$J$5:$CC$5,0))*$W70</f>
        <v>0</v>
      </c>
      <c r="AM70">
        <f>INDEX('EUROSTAT EB TJ GWh'!$J$6:$CC$146,MATCH($V70,'EUROSTAT EB TJ GWh'!$I$6:$I$146,0),MATCH(AM$7,'EUROSTAT EB TJ GWh'!$J$5:$CC$5,0))*$W70</f>
        <v>0</v>
      </c>
      <c r="AN70">
        <f>INDEX('EUROSTAT EB TJ GWh'!$J$6:$CC$146,MATCH($V70,'EUROSTAT EB TJ GWh'!$I$6:$I$146,0),MATCH(AN$7,'EUROSTAT EB TJ GWh'!$J$5:$CC$5,0))*$W70</f>
        <v>0</v>
      </c>
      <c r="AO70">
        <f>INDEX('EUROSTAT EB TJ GWh'!$J$6:$CC$146,MATCH($V70,'EUROSTAT EB TJ GWh'!$I$6:$I$146,0),MATCH(AO$7,'EUROSTAT EB TJ GWh'!$J$5:$CC$5,0))*$W70</f>
        <v>0</v>
      </c>
      <c r="AP70">
        <f>INDEX('EUROSTAT EB TJ GWh'!$J$6:$CC$146,MATCH($V70,'EUROSTAT EB TJ GWh'!$I$6:$I$146,0),MATCH(AP$7,'EUROSTAT EB TJ GWh'!$J$5:$CC$5,0))*$W70</f>
        <v>12203.182224000002</v>
      </c>
      <c r="AQ70" t="s">
        <v>619</v>
      </c>
      <c r="AR70">
        <f>INDEX('EUROSTAT EB TJ GWh'!$J$6:$CC$146,MATCH($V70,'EUROSTAT EB TJ GWh'!$I$6:$I$146,0),MATCH(AR$7,'EUROSTAT EB TJ GWh'!$J$5:$CC$5,0))*$W70</f>
        <v>0</v>
      </c>
      <c r="AS70">
        <f>INDEX('EUROSTAT EB TJ GWh'!$J$6:$CC$146,MATCH($V70,'EUROSTAT EB TJ GWh'!$I$6:$I$146,0),MATCH(AS$7,'EUROSTAT EB TJ GWh'!$J$5:$CC$5,0))*$W70</f>
        <v>0</v>
      </c>
      <c r="AT70">
        <f>INDEX('EUROSTAT EB TJ GWh'!$J$6:$CC$146,MATCH($V70,'EUROSTAT EB TJ GWh'!$I$6:$I$146,0),MATCH(AT$7,'EUROSTAT EB TJ GWh'!$J$5:$CC$5,0))*$W70</f>
        <v>0</v>
      </c>
      <c r="AU70">
        <f>INDEX('EUROSTAT EB TJ GWh'!$J$6:$CC$146,MATCH($V70,'EUROSTAT EB TJ GWh'!$I$6:$I$146,0),MATCH(AU$7,'EUROSTAT EB TJ GWh'!$J$5:$CC$5,0))*$W70</f>
        <v>0</v>
      </c>
      <c r="AV70">
        <f>INDEX('EUROSTAT EB TJ GWh'!$J$6:$CC$146,MATCH($V70,'EUROSTAT EB TJ GWh'!$I$6:$I$146,0),MATCH(AV$7,'EUROSTAT EB TJ GWh'!$J$5:$CC$5,0))*$W70</f>
        <v>0</v>
      </c>
      <c r="AW70">
        <f>INDEX('EUROSTAT EB TJ GWh'!$J$6:$CC$146,MATCH($V70,'EUROSTAT EB TJ GWh'!$I$6:$I$146,0),MATCH(AW$7,'EUROSTAT EB TJ GWh'!$J$5:$CC$5,0))*$W70</f>
        <v>0</v>
      </c>
      <c r="AX70">
        <f>INDEX('EUROSTAT EB TJ GWh'!$J$6:$CC$146,MATCH($V70,'EUROSTAT EB TJ GWh'!$I$6:$I$146,0),MATCH(AX$7,'EUROSTAT EB TJ GWh'!$J$5:$CC$5,0))*$W70</f>
        <v>0</v>
      </c>
      <c r="AY70">
        <f>INDEX('EUROSTAT EB TJ GWh'!$J$6:$CC$146,MATCH($V70,'EUROSTAT EB TJ GWh'!$I$6:$I$146,0),MATCH(AY$7,'EUROSTAT EB TJ GWh'!$J$5:$CC$5,0))*$W70</f>
        <v>18.212579999999999</v>
      </c>
      <c r="AZ70">
        <f>INDEX('EUROSTAT EB TJ GWh'!$J$6:$CC$146,MATCH($V70,'EUROSTAT EB TJ GWh'!$I$6:$I$146,0),MATCH(AZ$7,'EUROSTAT EB TJ GWh'!$J$5:$CC$5,0))*$W70</f>
        <v>0</v>
      </c>
      <c r="BA70">
        <f>INDEX('EUROSTAT EB TJ GWh'!$J$6:$CC$146,MATCH($V70,'EUROSTAT EB TJ GWh'!$I$6:$I$146,0),MATCH(BA$7,'EUROSTAT EB TJ GWh'!$J$5:$CC$5,0))*$W70</f>
        <v>0</v>
      </c>
      <c r="BB70">
        <f>INDEX('EUROSTAT EB TJ GWh'!$J$6:$CC$146,MATCH($V70,'EUROSTAT EB TJ GWh'!$I$6:$I$146,0),MATCH(BB$7,'EUROSTAT EB TJ GWh'!$J$5:$CC$5,0))*$W70</f>
        <v>0</v>
      </c>
      <c r="BC70">
        <f>INDEX('EUROSTAT EB TJ GWh'!$J$6:$CC$146,MATCH($V70,'EUROSTAT EB TJ GWh'!$I$6:$I$146,0),MATCH(BC$7,'EUROSTAT EB TJ GWh'!$J$5:$CC$5,0))*$W70</f>
        <v>0</v>
      </c>
      <c r="BD70">
        <f>INDEX('EUROSTAT EB TJ GWh'!$J$6:$CC$146,MATCH($V70,'EUROSTAT EB TJ GWh'!$I$6:$I$146,0),MATCH(BD$7,'EUROSTAT EB TJ GWh'!$J$5:$CC$5,0))*$W70</f>
        <v>0</v>
      </c>
      <c r="BE70">
        <f>INDEX('EUROSTAT EB TJ GWh'!$J$6:$CC$146,MATCH($V70,'EUROSTAT EB TJ GWh'!$I$6:$I$146,0),MATCH(BE$7,'EUROSTAT EB TJ GWh'!$J$5:$CC$5,0))*$W70</f>
        <v>40.821300000000001</v>
      </c>
      <c r="BF70">
        <f>INDEX('EUROSTAT EB TJ GWh'!$J$6:$CC$146,MATCH($V70,'EUROSTAT EB TJ GWh'!$I$6:$I$146,0),MATCH(BF$7,'EUROSTAT EB TJ GWh'!$J$5:$CC$5,0))*$W70</f>
        <v>0</v>
      </c>
      <c r="BG70">
        <f>INDEX('EUROSTAT EB TJ GWh'!$J$6:$CC$146,MATCH($V70,'EUROSTAT EB TJ GWh'!$I$6:$I$146,0),MATCH(BG$7,'EUROSTAT EB TJ GWh'!$J$5:$CC$5,0))*$W70</f>
        <v>0</v>
      </c>
      <c r="BH70">
        <f>INDEX('EUROSTAT EB TJ GWh'!$J$6:$CC$146,MATCH($V70,'EUROSTAT EB TJ GWh'!$I$6:$I$146,0),MATCH(BH$7,'EUROSTAT EB TJ GWh'!$J$5:$CC$5,0))*$W70</f>
        <v>0</v>
      </c>
      <c r="BI70">
        <f>INDEX('EUROSTAT EB TJ GWh'!$J$6:$CC$146,MATCH($V70,'EUROSTAT EB TJ GWh'!$I$6:$I$146,0),MATCH(BI$7,'EUROSTAT EB TJ GWh'!$J$5:$CC$5,0))*$W70</f>
        <v>0</v>
      </c>
      <c r="BJ70">
        <f>INDEX('EUROSTAT EB TJ GWh'!$J$6:$CC$146,MATCH($V70,'EUROSTAT EB TJ GWh'!$I$6:$I$146,0),MATCH(BJ$7,'EUROSTAT EB TJ GWh'!$J$5:$CC$5,0))*$W70</f>
        <v>0</v>
      </c>
      <c r="BK70">
        <f>INDEX('EUROSTAT EB TJ GWh'!$J$6:$CC$146,MATCH($V70,'EUROSTAT EB TJ GWh'!$I$6:$I$146,0),MATCH(BK$7,'EUROSTAT EB TJ GWh'!$J$5:$CC$5,0))*$W70</f>
        <v>0</v>
      </c>
      <c r="BL70">
        <f>INDEX('EUROSTAT EB TJ GWh'!$J$6:$CC$146,MATCH($V70,'EUROSTAT EB TJ GWh'!$I$6:$I$146,0),MATCH(BL$7,'EUROSTAT EB TJ GWh'!$J$5:$CC$5,0))*$W70</f>
        <v>0</v>
      </c>
      <c r="BM70">
        <f>INDEX('EUROSTAT EB TJ GWh'!$J$6:$CC$146,MATCH($V70,'EUROSTAT EB TJ GWh'!$I$6:$I$146,0),MATCH(BM$7,'EUROSTAT EB TJ GWh'!$J$5:$CC$5,0))*$W70</f>
        <v>0</v>
      </c>
      <c r="BN70">
        <f>INDEX('EUROSTAT EB TJ GWh'!$J$6:$CC$146,MATCH($V70,'EUROSTAT EB TJ GWh'!$I$6:$I$146,0),MATCH(BN$7,'EUROSTAT EB TJ GWh'!$J$5:$CC$5,0))*$W70</f>
        <v>0</v>
      </c>
      <c r="BO70">
        <f>INDEX('EUROSTAT EB TJ GWh'!$J$6:$CC$146,MATCH($V70,'EUROSTAT EB TJ GWh'!$I$6:$I$146,0),MATCH(BO$7,'EUROSTAT EB TJ GWh'!$J$5:$CC$5,0))*$W70</f>
        <v>0</v>
      </c>
      <c r="BP70">
        <f>INDEX('EUROSTAT EB TJ GWh'!$J$6:$CC$146,MATCH($V70,'EUROSTAT EB TJ GWh'!$I$6:$I$146,0),MATCH(BP$7,'EUROSTAT EB TJ GWh'!$J$5:$CC$5,0))*$W70</f>
        <v>0</v>
      </c>
      <c r="BQ70">
        <f>INDEX('EUROSTAT EB TJ GWh'!$J$6:$CC$146,MATCH($V70,'EUROSTAT EB TJ GWh'!$I$6:$I$146,0),MATCH(BQ$7,'EUROSTAT EB TJ GWh'!$J$5:$CC$5,0))*$W70</f>
        <v>0</v>
      </c>
      <c r="BR70">
        <f>INDEX('EUROSTAT EB TJ GWh'!$J$6:$CC$146,MATCH($V70,'EUROSTAT EB TJ GWh'!$I$6:$I$146,0),MATCH(BR$7,'EUROSTAT EB TJ GWh'!$J$5:$CC$5,0))*$W70</f>
        <v>364.33533600000004</v>
      </c>
      <c r="BS70">
        <f>INDEX('EUROSTAT EB TJ GWh'!$J$6:$CC$146,MATCH($V70,'EUROSTAT EB TJ GWh'!$I$6:$I$146,0),MATCH(BS$7,'EUROSTAT EB TJ GWh'!$J$5:$CC$5,0))*$W70+INDEX('EUROSTAT EB TJ GWh'!$J$6:$CC$146,MATCH($V70,'EUROSTAT EB TJ GWh'!$I$6:$I$146,0),MATCH(BS$6,'EUROSTAT EB TJ GWh'!$J$5:$CC$5,0))*$W70</f>
        <v>0</v>
      </c>
      <c r="BT70">
        <f>INDEX('EUROSTAT EB TJ GWh'!$J$6:$CC$146,MATCH($V70,'EUROSTAT EB TJ GWh'!$I$6:$I$146,0),MATCH(BT$7,'EUROSTAT EB TJ GWh'!$J$5:$CC$5,0))*$W70+INDEX('EUROSTAT EB TJ GWh'!$J$6:$CC$146,MATCH($V70,'EUROSTAT EB TJ GWh'!$I$6:$I$146,0),MATCH(BT$6,'EUROSTAT EB TJ GWh'!$J$5:$CC$5,0))*$W70</f>
        <v>0</v>
      </c>
      <c r="BU70">
        <f>INDEX('EUROSTAT EB TJ GWh'!$J$6:$CC$146,MATCH($V70,'EUROSTAT EB TJ GWh'!$I$6:$I$146,0),MATCH(BU$7,'EUROSTAT EB TJ GWh'!$J$5:$CC$5,0))*$W70</f>
        <v>0</v>
      </c>
      <c r="BV70">
        <v>0</v>
      </c>
      <c r="BW70">
        <f>INDEX('EUROSTAT EB TJ GWh'!$J$6:$CC$146,MATCH($V70,'EUROSTAT EB TJ GWh'!$I$6:$I$146,0),MATCH(BW$7,'EUROSTAT EB TJ GWh'!$J$5:$CC$5,0))*$W70</f>
        <v>0</v>
      </c>
      <c r="BX70">
        <v>0</v>
      </c>
      <c r="BY70">
        <v>0</v>
      </c>
      <c r="BZ70">
        <f>INDEX('EUROSTAT EB TJ GWh'!$J$6:$CC$146,MATCH($V70,'EUROSTAT EB TJ GWh'!$I$6:$I$146,0),MATCH(BZ$7,'EUROSTAT EB TJ GWh'!$J$5:$CC$5,0))*$W70</f>
        <v>0</v>
      </c>
      <c r="CA70">
        <f>INDEX('EUROSTAT EB TJ GWh'!$J$6:$CC$146,MATCH($V70,'EUROSTAT EB TJ GWh'!$I$6:$I$146,0),MATCH(CA$7,'EUROSTAT EB TJ GWh'!$J$5:$CC$5,0))*$W70</f>
        <v>0</v>
      </c>
      <c r="CB70">
        <f>INDEX('EUROSTAT EB TJ GWh'!$J$6:$CC$146,MATCH($V70,'EUROSTAT EB TJ GWh'!$I$6:$I$146,0),MATCH(CB$7,'EUROSTAT EB TJ GWh'!$J$5:$CC$5,0))*$W70</f>
        <v>0</v>
      </c>
      <c r="CC70">
        <f>INDEX('EUROSTAT EB TJ GWh'!$J$6:$CC$146,MATCH($V70,'EUROSTAT EB TJ GWh'!$I$6:$I$146,0),MATCH(CC$7,'EUROSTAT EB TJ GWh'!$J$5:$CC$5,0))*$W70</f>
        <v>0</v>
      </c>
      <c r="CD70">
        <f>INDEX('EUROSTAT EB TJ GWh'!$J$6:$CC$146,MATCH($V70,'EUROSTAT EB TJ GWh'!$I$6:$I$146,0),MATCH(CD$7,'EUROSTAT EB TJ GWh'!$J$5:$CC$5,0))*$W70</f>
        <v>0</v>
      </c>
      <c r="CE70">
        <f>INDEX('EUROSTAT EB TJ GWh'!$J$6:$CC$146,MATCH($V70,'EUROSTAT EB TJ GWh'!$I$6:$I$146,0),MATCH(CE$7,'EUROSTAT EB TJ GWh'!$J$5:$CC$5,0))*$W70</f>
        <v>0</v>
      </c>
      <c r="CF70">
        <f>INDEX('EUROSTAT EB TJ GWh'!$J$6:$CC$146,MATCH($V70,'EUROSTAT EB TJ GWh'!$I$6:$I$146,0),MATCH(CF$7,'EUROSTAT EB TJ GWh'!$J$5:$CC$5,0))*$W70</f>
        <v>0</v>
      </c>
      <c r="CG70">
        <v>0</v>
      </c>
      <c r="CH70">
        <f>INDEX('EUROSTAT EB TJ GWh'!$J$6:$CC$146,MATCH($V70,'EUROSTAT EB TJ GWh'!$I$6:$I$146,0),MATCH(CH$7,'EUROSTAT EB TJ GWh'!$J$5:$CC$5,0))*$W70</f>
        <v>7674.6974760000003</v>
      </c>
      <c r="CI70">
        <f>INDEX('EUROSTAT EB TJ GWh'!$J$6:$CC$146,MATCH($V70,'EUROSTAT EB TJ GWh'!$I$6:$I$146,0),MATCH(CI$7,'EUROSTAT EB TJ GWh'!$J$5:$CC$5,0))*$W70</f>
        <v>1826.7008400000002</v>
      </c>
      <c r="CJ70">
        <f>INDEX('EUROSTAT EB TJ GWh'!$J$6:$CC$146,MATCH($V70,'EUROSTAT EB TJ GWh'!$I$6:$I$146,0),MATCH(CJ$7,'EUROSTAT EB TJ GWh'!$J$5:$CC$5,0))*$W70</f>
        <v>22127.949756000002</v>
      </c>
      <c r="CK70">
        <f t="shared" si="0"/>
        <v>364.33533600000004</v>
      </c>
      <c r="CL70" s="316" t="s">
        <v>493</v>
      </c>
      <c r="CM70" s="364">
        <f t="shared" si="1"/>
        <v>0</v>
      </c>
      <c r="CN70" s="293">
        <f>INDEX('EUROSTAT EB TJ GWh'!$J$6:$CC$146,MATCH($V70,'EUROSTAT EB TJ GWh'!$I$6:$I$146,0),MATCH(CN$7,'EUROSTAT EB TJ GWh'!$J$5:$CC$5,0))*$W70</f>
        <v>0</v>
      </c>
      <c r="CO70" s="293">
        <f t="shared" si="2"/>
        <v>0</v>
      </c>
    </row>
    <row r="71" spans="1:93" x14ac:dyDescent="0.2">
      <c r="A71" t="s">
        <v>452</v>
      </c>
      <c r="B71" s="321"/>
      <c r="C71" s="321" t="s">
        <v>493</v>
      </c>
      <c r="D71" s="338"/>
      <c r="E71" s="345"/>
      <c r="F71" s="338"/>
      <c r="G71" s="345"/>
      <c r="H71" s="338"/>
      <c r="I71" s="345"/>
      <c r="J71" s="338"/>
      <c r="K71" s="345"/>
      <c r="L71" s="338"/>
      <c r="M71" s="345"/>
      <c r="N71" s="338"/>
      <c r="O71" s="345"/>
      <c r="P71" s="338"/>
      <c r="Q71" s="345"/>
      <c r="R71" s="342"/>
      <c r="S71" s="345"/>
      <c r="T71" s="338"/>
      <c r="U71" s="345"/>
      <c r="V71" s="342" t="s">
        <v>590</v>
      </c>
      <c r="W71" s="340">
        <v>1</v>
      </c>
      <c r="X71" s="316" t="s">
        <v>493</v>
      </c>
      <c r="Y71" t="s">
        <v>619</v>
      </c>
      <c r="Z71" t="s">
        <v>619</v>
      </c>
      <c r="AA71">
        <f>INDEX('EUROSTAT EB TJ GWh'!$J$6:$CC$146,MATCH($V71,'EUROSTAT EB TJ GWh'!$I$6:$I$146,0),MATCH(AA$7,'EUROSTAT EB TJ GWh'!$J$5:$CC$5,0))*$W71</f>
        <v>0</v>
      </c>
      <c r="AB71">
        <f>INDEX('EUROSTAT EB TJ GWh'!$J$6:$CC$146,MATCH($V71,'EUROSTAT EB TJ GWh'!$I$6:$I$146,0),MATCH(AB$7,'EUROSTAT EB TJ GWh'!$J$5:$CC$5,0))*$W71</f>
        <v>0</v>
      </c>
      <c r="AC71">
        <f>INDEX('EUROSTAT EB TJ GWh'!$J$6:$CC$146,MATCH($V71,'EUROSTAT EB TJ GWh'!$I$6:$I$146,0),MATCH(AC$7,'EUROSTAT EB TJ GWh'!$J$5:$CC$5,0))*$W71</f>
        <v>0</v>
      </c>
      <c r="AD71">
        <f>INDEX('EUROSTAT EB TJ GWh'!$J$6:$CC$146,MATCH($V71,'EUROSTAT EB TJ GWh'!$I$6:$I$146,0),MATCH(AD$7,'EUROSTAT EB TJ GWh'!$J$5:$CC$5,0))*$W71</f>
        <v>0</v>
      </c>
      <c r="AE71">
        <f>INDEX('EUROSTAT EB TJ GWh'!$J$6:$CC$146,MATCH($V71,'EUROSTAT EB TJ GWh'!$I$6:$I$146,0),MATCH(AE$7,'EUROSTAT EB TJ GWh'!$J$5:$CC$5,0))*$W71</f>
        <v>0</v>
      </c>
      <c r="AF71">
        <f>INDEX('EUROSTAT EB TJ GWh'!$J$6:$CC$146,MATCH($V71,'EUROSTAT EB TJ GWh'!$I$6:$I$146,0),MATCH(AF$7,'EUROSTAT EB TJ GWh'!$J$5:$CC$5,0))*$W71</f>
        <v>0</v>
      </c>
      <c r="AG71">
        <f>INDEX('EUROSTAT EB TJ GWh'!$J$6:$CC$146,MATCH($V71,'EUROSTAT EB TJ GWh'!$I$6:$I$146,0),MATCH(AG$7,'EUROSTAT EB TJ GWh'!$J$5:$CC$5,0))*$W71</f>
        <v>0</v>
      </c>
      <c r="AH71">
        <f>INDEX('EUROSTAT EB TJ GWh'!$J$6:$CC$146,MATCH($V71,'EUROSTAT EB TJ GWh'!$I$6:$I$146,0),MATCH(AH$7,'EUROSTAT EB TJ GWh'!$J$5:$CC$5,0))*$W71</f>
        <v>0</v>
      </c>
      <c r="AI71">
        <f>INDEX('EUROSTAT EB TJ GWh'!$J$6:$CC$146,MATCH($V71,'EUROSTAT EB TJ GWh'!$I$6:$I$146,0),MATCH(AI$7,'EUROSTAT EB TJ GWh'!$J$5:$CC$5,0))*$W71</f>
        <v>0</v>
      </c>
      <c r="AJ71">
        <f>INDEX('EUROSTAT EB TJ GWh'!$J$6:$CC$146,MATCH($V71,'EUROSTAT EB TJ GWh'!$I$6:$I$146,0),MATCH(AJ$7,'EUROSTAT EB TJ GWh'!$J$5:$CC$5,0))*$W71</f>
        <v>0</v>
      </c>
      <c r="AK71">
        <f>INDEX('EUROSTAT EB TJ GWh'!$J$6:$CC$146,MATCH($V71,'EUROSTAT EB TJ GWh'!$I$6:$I$146,0),MATCH(AK$7,'EUROSTAT EB TJ GWh'!$J$5:$CC$5,0))*$W71</f>
        <v>0</v>
      </c>
      <c r="AL71">
        <f>INDEX('EUROSTAT EB TJ GWh'!$J$6:$CC$146,MATCH($V71,'EUROSTAT EB TJ GWh'!$I$6:$I$146,0),MATCH(AL$7,'EUROSTAT EB TJ GWh'!$J$5:$CC$5,0))*$W71</f>
        <v>0</v>
      </c>
      <c r="AM71">
        <f>INDEX('EUROSTAT EB TJ GWh'!$J$6:$CC$146,MATCH($V71,'EUROSTAT EB TJ GWh'!$I$6:$I$146,0),MATCH(AM$7,'EUROSTAT EB TJ GWh'!$J$5:$CC$5,0))*$W71</f>
        <v>0</v>
      </c>
      <c r="AN71">
        <f>INDEX('EUROSTAT EB TJ GWh'!$J$6:$CC$146,MATCH($V71,'EUROSTAT EB TJ GWh'!$I$6:$I$146,0),MATCH(AN$7,'EUROSTAT EB TJ GWh'!$J$5:$CC$5,0))*$W71</f>
        <v>0</v>
      </c>
      <c r="AO71">
        <f>INDEX('EUROSTAT EB TJ GWh'!$J$6:$CC$146,MATCH($V71,'EUROSTAT EB TJ GWh'!$I$6:$I$146,0),MATCH(AO$7,'EUROSTAT EB TJ GWh'!$J$5:$CC$5,0))*$W71</f>
        <v>0</v>
      </c>
      <c r="AP71">
        <f>INDEX('EUROSTAT EB TJ GWh'!$J$6:$CC$146,MATCH($V71,'EUROSTAT EB TJ GWh'!$I$6:$I$146,0),MATCH(AP$7,'EUROSTAT EB TJ GWh'!$J$5:$CC$5,0))*$W71</f>
        <v>355.12437599999998</v>
      </c>
      <c r="AQ71" t="s">
        <v>619</v>
      </c>
      <c r="AR71">
        <f>INDEX('EUROSTAT EB TJ GWh'!$J$6:$CC$146,MATCH($V71,'EUROSTAT EB TJ GWh'!$I$6:$I$146,0),MATCH(AR$7,'EUROSTAT EB TJ GWh'!$J$5:$CC$5,0))*$W71</f>
        <v>0</v>
      </c>
      <c r="AS71">
        <f>INDEX('EUROSTAT EB TJ GWh'!$J$6:$CC$146,MATCH($V71,'EUROSTAT EB TJ GWh'!$I$6:$I$146,0),MATCH(AS$7,'EUROSTAT EB TJ GWh'!$J$5:$CC$5,0))*$W71</f>
        <v>0</v>
      </c>
      <c r="AT71">
        <f>INDEX('EUROSTAT EB TJ GWh'!$J$6:$CC$146,MATCH($V71,'EUROSTAT EB TJ GWh'!$I$6:$I$146,0),MATCH(AT$7,'EUROSTAT EB TJ GWh'!$J$5:$CC$5,0))*$W71</f>
        <v>0</v>
      </c>
      <c r="AU71">
        <f>INDEX('EUROSTAT EB TJ GWh'!$J$6:$CC$146,MATCH($V71,'EUROSTAT EB TJ GWh'!$I$6:$I$146,0),MATCH(AU$7,'EUROSTAT EB TJ GWh'!$J$5:$CC$5,0))*$W71</f>
        <v>0</v>
      </c>
      <c r="AV71">
        <f>INDEX('EUROSTAT EB TJ GWh'!$J$6:$CC$146,MATCH($V71,'EUROSTAT EB TJ GWh'!$I$6:$I$146,0),MATCH(AV$7,'EUROSTAT EB TJ GWh'!$J$5:$CC$5,0))*$W71</f>
        <v>0</v>
      </c>
      <c r="AW71">
        <f>INDEX('EUROSTAT EB TJ GWh'!$J$6:$CC$146,MATCH($V71,'EUROSTAT EB TJ GWh'!$I$6:$I$146,0),MATCH(AW$7,'EUROSTAT EB TJ GWh'!$J$5:$CC$5,0))*$W71</f>
        <v>0</v>
      </c>
      <c r="AX71">
        <f>INDEX('EUROSTAT EB TJ GWh'!$J$6:$CC$146,MATCH($V71,'EUROSTAT EB TJ GWh'!$I$6:$I$146,0),MATCH(AX$7,'EUROSTAT EB TJ GWh'!$J$5:$CC$5,0))*$W71</f>
        <v>0</v>
      </c>
      <c r="AY71">
        <f>INDEX('EUROSTAT EB TJ GWh'!$J$6:$CC$146,MATCH($V71,'EUROSTAT EB TJ GWh'!$I$6:$I$146,0),MATCH(AY$7,'EUROSTAT EB TJ GWh'!$J$5:$CC$5,0))*$W71</f>
        <v>8.6248079999999998</v>
      </c>
      <c r="AZ71">
        <f>INDEX('EUROSTAT EB TJ GWh'!$J$6:$CC$146,MATCH($V71,'EUROSTAT EB TJ GWh'!$I$6:$I$146,0),MATCH(AZ$7,'EUROSTAT EB TJ GWh'!$J$5:$CC$5,0))*$W71</f>
        <v>0</v>
      </c>
      <c r="BA71">
        <f>INDEX('EUROSTAT EB TJ GWh'!$J$6:$CC$146,MATCH($V71,'EUROSTAT EB TJ GWh'!$I$6:$I$146,0),MATCH(BA$7,'EUROSTAT EB TJ GWh'!$J$5:$CC$5,0))*$W71</f>
        <v>0</v>
      </c>
      <c r="BB71">
        <f>INDEX('EUROSTAT EB TJ GWh'!$J$6:$CC$146,MATCH($V71,'EUROSTAT EB TJ GWh'!$I$6:$I$146,0),MATCH(BB$7,'EUROSTAT EB TJ GWh'!$J$5:$CC$5,0))*$W71</f>
        <v>0</v>
      </c>
      <c r="BC71">
        <f>INDEX('EUROSTAT EB TJ GWh'!$J$6:$CC$146,MATCH($V71,'EUROSTAT EB TJ GWh'!$I$6:$I$146,0),MATCH(BC$7,'EUROSTAT EB TJ GWh'!$J$5:$CC$5,0))*$W71</f>
        <v>0</v>
      </c>
      <c r="BD71">
        <f>INDEX('EUROSTAT EB TJ GWh'!$J$6:$CC$146,MATCH($V71,'EUROSTAT EB TJ GWh'!$I$6:$I$146,0),MATCH(BD$7,'EUROSTAT EB TJ GWh'!$J$5:$CC$5,0))*$W71</f>
        <v>0</v>
      </c>
      <c r="BE71">
        <f>INDEX('EUROSTAT EB TJ GWh'!$J$6:$CC$146,MATCH($V71,'EUROSTAT EB TJ GWh'!$I$6:$I$146,0),MATCH(BE$7,'EUROSTAT EB TJ GWh'!$J$5:$CC$5,0))*$W71</f>
        <v>0</v>
      </c>
      <c r="BF71">
        <f>INDEX('EUROSTAT EB TJ GWh'!$J$6:$CC$146,MATCH($V71,'EUROSTAT EB TJ GWh'!$I$6:$I$146,0),MATCH(BF$7,'EUROSTAT EB TJ GWh'!$J$5:$CC$5,0))*$W71</f>
        <v>0</v>
      </c>
      <c r="BG71">
        <f>INDEX('EUROSTAT EB TJ GWh'!$J$6:$CC$146,MATCH($V71,'EUROSTAT EB TJ GWh'!$I$6:$I$146,0),MATCH(BG$7,'EUROSTAT EB TJ GWh'!$J$5:$CC$5,0))*$W71</f>
        <v>0</v>
      </c>
      <c r="BH71">
        <f>INDEX('EUROSTAT EB TJ GWh'!$J$6:$CC$146,MATCH($V71,'EUROSTAT EB TJ GWh'!$I$6:$I$146,0),MATCH(BH$7,'EUROSTAT EB TJ GWh'!$J$5:$CC$5,0))*$W71</f>
        <v>0</v>
      </c>
      <c r="BI71">
        <f>INDEX('EUROSTAT EB TJ GWh'!$J$6:$CC$146,MATCH($V71,'EUROSTAT EB TJ GWh'!$I$6:$I$146,0),MATCH(BI$7,'EUROSTAT EB TJ GWh'!$J$5:$CC$5,0))*$W71</f>
        <v>0</v>
      </c>
      <c r="BJ71">
        <f>INDEX('EUROSTAT EB TJ GWh'!$J$6:$CC$146,MATCH($V71,'EUROSTAT EB TJ GWh'!$I$6:$I$146,0),MATCH(BJ$7,'EUROSTAT EB TJ GWh'!$J$5:$CC$5,0))*$W71</f>
        <v>0</v>
      </c>
      <c r="BK71">
        <f>INDEX('EUROSTAT EB TJ GWh'!$J$6:$CC$146,MATCH($V71,'EUROSTAT EB TJ GWh'!$I$6:$I$146,0),MATCH(BK$7,'EUROSTAT EB TJ GWh'!$J$5:$CC$5,0))*$W71</f>
        <v>0</v>
      </c>
      <c r="BL71">
        <f>INDEX('EUROSTAT EB TJ GWh'!$J$6:$CC$146,MATCH($V71,'EUROSTAT EB TJ GWh'!$I$6:$I$146,0),MATCH(BL$7,'EUROSTAT EB TJ GWh'!$J$5:$CC$5,0))*$W71</f>
        <v>0</v>
      </c>
      <c r="BM71">
        <f>INDEX('EUROSTAT EB TJ GWh'!$J$6:$CC$146,MATCH($V71,'EUROSTAT EB TJ GWh'!$I$6:$I$146,0),MATCH(BM$7,'EUROSTAT EB TJ GWh'!$J$5:$CC$5,0))*$W71</f>
        <v>0</v>
      </c>
      <c r="BN71">
        <f>INDEX('EUROSTAT EB TJ GWh'!$J$6:$CC$146,MATCH($V71,'EUROSTAT EB TJ GWh'!$I$6:$I$146,0),MATCH(BN$7,'EUROSTAT EB TJ GWh'!$J$5:$CC$5,0))*$W71</f>
        <v>0</v>
      </c>
      <c r="BO71">
        <f>INDEX('EUROSTAT EB TJ GWh'!$J$6:$CC$146,MATCH($V71,'EUROSTAT EB TJ GWh'!$I$6:$I$146,0),MATCH(BO$7,'EUROSTAT EB TJ GWh'!$J$5:$CC$5,0))*$W71</f>
        <v>0</v>
      </c>
      <c r="BP71">
        <f>INDEX('EUROSTAT EB TJ GWh'!$J$6:$CC$146,MATCH($V71,'EUROSTAT EB TJ GWh'!$I$6:$I$146,0),MATCH(BP$7,'EUROSTAT EB TJ GWh'!$J$5:$CC$5,0))*$W71</f>
        <v>0</v>
      </c>
      <c r="BQ71">
        <f>INDEX('EUROSTAT EB TJ GWh'!$J$6:$CC$146,MATCH($V71,'EUROSTAT EB TJ GWh'!$I$6:$I$146,0),MATCH(BQ$7,'EUROSTAT EB TJ GWh'!$J$5:$CC$5,0))*$W71</f>
        <v>1414.0498320000002</v>
      </c>
      <c r="BR71">
        <f>INDEX('EUROSTAT EB TJ GWh'!$J$6:$CC$146,MATCH($V71,'EUROSTAT EB TJ GWh'!$I$6:$I$146,0),MATCH(BR$7,'EUROSTAT EB TJ GWh'!$J$5:$CC$5,0))*$W71</f>
        <v>0</v>
      </c>
      <c r="BS71">
        <f>INDEX('EUROSTAT EB TJ GWh'!$J$6:$CC$146,MATCH($V71,'EUROSTAT EB TJ GWh'!$I$6:$I$146,0),MATCH(BS$7,'EUROSTAT EB TJ GWh'!$J$5:$CC$5,0))*$W71+INDEX('EUROSTAT EB TJ GWh'!$J$6:$CC$146,MATCH($V71,'EUROSTAT EB TJ GWh'!$I$6:$I$146,0),MATCH(BS$6,'EUROSTAT EB TJ GWh'!$J$5:$CC$5,0))*$W71</f>
        <v>0</v>
      </c>
      <c r="BT71">
        <f>INDEX('EUROSTAT EB TJ GWh'!$J$6:$CC$146,MATCH($V71,'EUROSTAT EB TJ GWh'!$I$6:$I$146,0),MATCH(BT$7,'EUROSTAT EB TJ GWh'!$J$5:$CC$5,0))*$W71+INDEX('EUROSTAT EB TJ GWh'!$J$6:$CC$146,MATCH($V71,'EUROSTAT EB TJ GWh'!$I$6:$I$146,0),MATCH(BT$6,'EUROSTAT EB TJ GWh'!$J$5:$CC$5,0))*$W71</f>
        <v>0</v>
      </c>
      <c r="BU71">
        <f>INDEX('EUROSTAT EB TJ GWh'!$J$6:$CC$146,MATCH($V71,'EUROSTAT EB TJ GWh'!$I$6:$I$146,0),MATCH(BU$7,'EUROSTAT EB TJ GWh'!$J$5:$CC$5,0))*$W71</f>
        <v>0</v>
      </c>
      <c r="BV71">
        <v>0</v>
      </c>
      <c r="BW71">
        <f>INDEX('EUROSTAT EB TJ GWh'!$J$6:$CC$146,MATCH($V71,'EUROSTAT EB TJ GWh'!$I$6:$I$146,0),MATCH(BW$7,'EUROSTAT EB TJ GWh'!$J$5:$CC$5,0))*$W71</f>
        <v>0</v>
      </c>
      <c r="BX71">
        <v>0</v>
      </c>
      <c r="BY71">
        <v>0</v>
      </c>
      <c r="BZ71">
        <f>INDEX('EUROSTAT EB TJ GWh'!$J$6:$CC$146,MATCH($V71,'EUROSTAT EB TJ GWh'!$I$6:$I$146,0),MATCH(BZ$7,'EUROSTAT EB TJ GWh'!$J$5:$CC$5,0))*$W71</f>
        <v>0</v>
      </c>
      <c r="CA71">
        <f>INDEX('EUROSTAT EB TJ GWh'!$J$6:$CC$146,MATCH($V71,'EUROSTAT EB TJ GWh'!$I$6:$I$146,0),MATCH(CA$7,'EUROSTAT EB TJ GWh'!$J$5:$CC$5,0))*$W71</f>
        <v>0</v>
      </c>
      <c r="CB71">
        <f>INDEX('EUROSTAT EB TJ GWh'!$J$6:$CC$146,MATCH($V71,'EUROSTAT EB TJ GWh'!$I$6:$I$146,0),MATCH(CB$7,'EUROSTAT EB TJ GWh'!$J$5:$CC$5,0))*$W71</f>
        <v>0</v>
      </c>
      <c r="CC71">
        <f>INDEX('EUROSTAT EB TJ GWh'!$J$6:$CC$146,MATCH($V71,'EUROSTAT EB TJ GWh'!$I$6:$I$146,0),MATCH(CC$7,'EUROSTAT EB TJ GWh'!$J$5:$CC$5,0))*$W71</f>
        <v>0</v>
      </c>
      <c r="CD71">
        <f>INDEX('EUROSTAT EB TJ GWh'!$J$6:$CC$146,MATCH($V71,'EUROSTAT EB TJ GWh'!$I$6:$I$146,0),MATCH(CD$7,'EUROSTAT EB TJ GWh'!$J$5:$CC$5,0))*$W71</f>
        <v>0</v>
      </c>
      <c r="CE71">
        <f>INDEX('EUROSTAT EB TJ GWh'!$J$6:$CC$146,MATCH($V71,'EUROSTAT EB TJ GWh'!$I$6:$I$146,0),MATCH(CE$7,'EUROSTAT EB TJ GWh'!$J$5:$CC$5,0))*$W71</f>
        <v>0</v>
      </c>
      <c r="CF71">
        <f>INDEX('EUROSTAT EB TJ GWh'!$J$6:$CC$146,MATCH($V71,'EUROSTAT EB TJ GWh'!$I$6:$I$146,0),MATCH(CF$7,'EUROSTAT EB TJ GWh'!$J$5:$CC$5,0))*$W71</f>
        <v>0</v>
      </c>
      <c r="CG71">
        <v>0</v>
      </c>
      <c r="CH71">
        <f>INDEX('EUROSTAT EB TJ GWh'!$J$6:$CC$146,MATCH($V71,'EUROSTAT EB TJ GWh'!$I$6:$I$146,0),MATCH(CH$7,'EUROSTAT EB TJ GWh'!$J$5:$CC$5,0))*$W71</f>
        <v>617.92981200000008</v>
      </c>
      <c r="CI71">
        <f>INDEX('EUROSTAT EB TJ GWh'!$J$6:$CC$146,MATCH($V71,'EUROSTAT EB TJ GWh'!$I$6:$I$146,0),MATCH(CI$7,'EUROSTAT EB TJ GWh'!$J$5:$CC$5,0))*$W71</f>
        <v>0</v>
      </c>
      <c r="CJ71">
        <f>INDEX('EUROSTAT EB TJ GWh'!$J$6:$CC$146,MATCH($V71,'EUROSTAT EB TJ GWh'!$I$6:$I$146,0),MATCH(CJ$7,'EUROSTAT EB TJ GWh'!$J$5:$CC$5,0))*$W71</f>
        <v>2395.68696</v>
      </c>
      <c r="CK71">
        <f t="shared" si="0"/>
        <v>1414.0498320000002</v>
      </c>
      <c r="CL71" s="316" t="s">
        <v>493</v>
      </c>
      <c r="CM71" s="364">
        <f t="shared" si="1"/>
        <v>4.1868000000249594E-2</v>
      </c>
      <c r="CN71" s="293">
        <f>INDEX('EUROSTAT EB TJ GWh'!$J$6:$CC$146,MATCH($V71,'EUROSTAT EB TJ GWh'!$I$6:$I$146,0),MATCH(CN$7,'EUROSTAT EB TJ GWh'!$J$5:$CC$5,0))*$W71</f>
        <v>0</v>
      </c>
      <c r="CO71" s="293">
        <f t="shared" si="2"/>
        <v>4.1868000000249594E-2</v>
      </c>
    </row>
    <row r="72" spans="1:93" x14ac:dyDescent="0.2">
      <c r="A72" t="s">
        <v>343</v>
      </c>
      <c r="B72" s="321"/>
      <c r="C72" s="321" t="s">
        <v>493</v>
      </c>
      <c r="D72" s="338"/>
      <c r="E72" s="345"/>
      <c r="F72" s="338"/>
      <c r="G72" s="345"/>
      <c r="H72" s="338"/>
      <c r="I72" s="345"/>
      <c r="J72" s="338"/>
      <c r="K72" s="345"/>
      <c r="L72" s="338"/>
      <c r="M72" s="345"/>
      <c r="N72" s="338"/>
      <c r="O72" s="345"/>
      <c r="P72" s="338"/>
      <c r="Q72" s="345"/>
      <c r="R72" s="342"/>
      <c r="S72" s="345"/>
      <c r="T72" s="338"/>
      <c r="U72" s="345"/>
      <c r="V72" s="342" t="s">
        <v>591</v>
      </c>
      <c r="W72" s="340">
        <v>1</v>
      </c>
      <c r="X72" s="316" t="s">
        <v>493</v>
      </c>
      <c r="Y72" t="s">
        <v>619</v>
      </c>
      <c r="Z72" t="s">
        <v>619</v>
      </c>
      <c r="AA72">
        <f>INDEX('EUROSTAT EB TJ GWh'!$J$6:$CC$146,MATCH($V72,'EUROSTAT EB TJ GWh'!$I$6:$I$146,0),MATCH(AA$7,'EUROSTAT EB TJ GWh'!$J$5:$CC$5,0))*$W72</f>
        <v>0</v>
      </c>
      <c r="AB72">
        <f>INDEX('EUROSTAT EB TJ GWh'!$J$6:$CC$146,MATCH($V72,'EUROSTAT EB TJ GWh'!$I$6:$I$146,0),MATCH(AB$7,'EUROSTAT EB TJ GWh'!$J$5:$CC$5,0))*$W72</f>
        <v>0</v>
      </c>
      <c r="AC72">
        <f>INDEX('EUROSTAT EB TJ GWh'!$J$6:$CC$146,MATCH($V72,'EUROSTAT EB TJ GWh'!$I$6:$I$146,0),MATCH(AC$7,'EUROSTAT EB TJ GWh'!$J$5:$CC$5,0))*$W72</f>
        <v>0</v>
      </c>
      <c r="AD72">
        <f>INDEX('EUROSTAT EB TJ GWh'!$J$6:$CC$146,MATCH($V72,'EUROSTAT EB TJ GWh'!$I$6:$I$146,0),MATCH(AD$7,'EUROSTAT EB TJ GWh'!$J$5:$CC$5,0))*$W72</f>
        <v>0</v>
      </c>
      <c r="AE72">
        <f>INDEX('EUROSTAT EB TJ GWh'!$J$6:$CC$146,MATCH($V72,'EUROSTAT EB TJ GWh'!$I$6:$I$146,0),MATCH(AE$7,'EUROSTAT EB TJ GWh'!$J$5:$CC$5,0))*$W72</f>
        <v>0</v>
      </c>
      <c r="AF72">
        <f>INDEX('EUROSTAT EB TJ GWh'!$J$6:$CC$146,MATCH($V72,'EUROSTAT EB TJ GWh'!$I$6:$I$146,0),MATCH(AF$7,'EUROSTAT EB TJ GWh'!$J$5:$CC$5,0))*$W72</f>
        <v>0</v>
      </c>
      <c r="AG72">
        <f>INDEX('EUROSTAT EB TJ GWh'!$J$6:$CC$146,MATCH($V72,'EUROSTAT EB TJ GWh'!$I$6:$I$146,0),MATCH(AG$7,'EUROSTAT EB TJ GWh'!$J$5:$CC$5,0))*$W72</f>
        <v>42.537888000000002</v>
      </c>
      <c r="AH72">
        <f>INDEX('EUROSTAT EB TJ GWh'!$J$6:$CC$146,MATCH($V72,'EUROSTAT EB TJ GWh'!$I$6:$I$146,0),MATCH(AH$7,'EUROSTAT EB TJ GWh'!$J$5:$CC$5,0))*$W72</f>
        <v>0</v>
      </c>
      <c r="AI72">
        <f>INDEX('EUROSTAT EB TJ GWh'!$J$6:$CC$146,MATCH($V72,'EUROSTAT EB TJ GWh'!$I$6:$I$146,0),MATCH(AI$7,'EUROSTAT EB TJ GWh'!$J$5:$CC$5,0))*$W72</f>
        <v>0</v>
      </c>
      <c r="AJ72">
        <f>INDEX('EUROSTAT EB TJ GWh'!$J$6:$CC$146,MATCH($V72,'EUROSTAT EB TJ GWh'!$I$6:$I$146,0),MATCH(AJ$7,'EUROSTAT EB TJ GWh'!$J$5:$CC$5,0))*$W72</f>
        <v>0</v>
      </c>
      <c r="AK72">
        <f>INDEX('EUROSTAT EB TJ GWh'!$J$6:$CC$146,MATCH($V72,'EUROSTAT EB TJ GWh'!$I$6:$I$146,0),MATCH(AK$7,'EUROSTAT EB TJ GWh'!$J$5:$CC$5,0))*$W72</f>
        <v>0</v>
      </c>
      <c r="AL72">
        <f>INDEX('EUROSTAT EB TJ GWh'!$J$6:$CC$146,MATCH($V72,'EUROSTAT EB TJ GWh'!$I$6:$I$146,0),MATCH(AL$7,'EUROSTAT EB TJ GWh'!$J$5:$CC$5,0))*$W72</f>
        <v>0</v>
      </c>
      <c r="AM72">
        <f>INDEX('EUROSTAT EB TJ GWh'!$J$6:$CC$146,MATCH($V72,'EUROSTAT EB TJ GWh'!$I$6:$I$146,0),MATCH(AM$7,'EUROSTAT EB TJ GWh'!$J$5:$CC$5,0))*$W72</f>
        <v>0</v>
      </c>
      <c r="AN72">
        <f>INDEX('EUROSTAT EB TJ GWh'!$J$6:$CC$146,MATCH($V72,'EUROSTAT EB TJ GWh'!$I$6:$I$146,0),MATCH(AN$7,'EUROSTAT EB TJ GWh'!$J$5:$CC$5,0))*$W72</f>
        <v>0</v>
      </c>
      <c r="AO72">
        <f>INDEX('EUROSTAT EB TJ GWh'!$J$6:$CC$146,MATCH($V72,'EUROSTAT EB TJ GWh'!$I$6:$I$146,0),MATCH(AO$7,'EUROSTAT EB TJ GWh'!$J$5:$CC$5,0))*$W72</f>
        <v>0</v>
      </c>
      <c r="AP72">
        <f>INDEX('EUROSTAT EB TJ GWh'!$J$6:$CC$146,MATCH($V72,'EUROSTAT EB TJ GWh'!$I$6:$I$146,0),MATCH(AP$7,'EUROSTAT EB TJ GWh'!$J$5:$CC$5,0))*$W72</f>
        <v>5294.7110160000002</v>
      </c>
      <c r="AQ72" t="s">
        <v>619</v>
      </c>
      <c r="AR72">
        <f>INDEX('EUROSTAT EB TJ GWh'!$J$6:$CC$146,MATCH($V72,'EUROSTAT EB TJ GWh'!$I$6:$I$146,0),MATCH(AR$7,'EUROSTAT EB TJ GWh'!$J$5:$CC$5,0))*$W72</f>
        <v>0</v>
      </c>
      <c r="AS72">
        <f>INDEX('EUROSTAT EB TJ GWh'!$J$6:$CC$146,MATCH($V72,'EUROSTAT EB TJ GWh'!$I$6:$I$146,0),MATCH(AS$7,'EUROSTAT EB TJ GWh'!$J$5:$CC$5,0))*$W72</f>
        <v>0</v>
      </c>
      <c r="AT72">
        <f>INDEX('EUROSTAT EB TJ GWh'!$J$6:$CC$146,MATCH($V72,'EUROSTAT EB TJ GWh'!$I$6:$I$146,0),MATCH(AT$7,'EUROSTAT EB TJ GWh'!$J$5:$CC$5,0))*$W72</f>
        <v>0</v>
      </c>
      <c r="AU72">
        <f>INDEX('EUROSTAT EB TJ GWh'!$J$6:$CC$146,MATCH($V72,'EUROSTAT EB TJ GWh'!$I$6:$I$146,0),MATCH(AU$7,'EUROSTAT EB TJ GWh'!$J$5:$CC$5,0))*$W72</f>
        <v>0</v>
      </c>
      <c r="AV72">
        <f>INDEX('EUROSTAT EB TJ GWh'!$J$6:$CC$146,MATCH($V72,'EUROSTAT EB TJ GWh'!$I$6:$I$146,0),MATCH(AV$7,'EUROSTAT EB TJ GWh'!$J$5:$CC$5,0))*$W72</f>
        <v>0</v>
      </c>
      <c r="AW72">
        <f>INDEX('EUROSTAT EB TJ GWh'!$J$6:$CC$146,MATCH($V72,'EUROSTAT EB TJ GWh'!$I$6:$I$146,0),MATCH(AW$7,'EUROSTAT EB TJ GWh'!$J$5:$CC$5,0))*$W72</f>
        <v>0</v>
      </c>
      <c r="AX72">
        <f>INDEX('EUROSTAT EB TJ GWh'!$J$6:$CC$146,MATCH($V72,'EUROSTAT EB TJ GWh'!$I$6:$I$146,0),MATCH(AX$7,'EUROSTAT EB TJ GWh'!$J$5:$CC$5,0))*$W72</f>
        <v>0</v>
      </c>
      <c r="AY72">
        <f>INDEX('EUROSTAT EB TJ GWh'!$J$6:$CC$146,MATCH($V72,'EUROSTAT EB TJ GWh'!$I$6:$I$146,0),MATCH(AY$7,'EUROSTAT EB TJ GWh'!$J$5:$CC$5,0))*$W72</f>
        <v>0.33494400000000002</v>
      </c>
      <c r="AZ72">
        <f>INDEX('EUROSTAT EB TJ GWh'!$J$6:$CC$146,MATCH($V72,'EUROSTAT EB TJ GWh'!$I$6:$I$146,0),MATCH(AZ$7,'EUROSTAT EB TJ GWh'!$J$5:$CC$5,0))*$W72</f>
        <v>0</v>
      </c>
      <c r="BA72">
        <f>INDEX('EUROSTAT EB TJ GWh'!$J$6:$CC$146,MATCH($V72,'EUROSTAT EB TJ GWh'!$I$6:$I$146,0),MATCH(BA$7,'EUROSTAT EB TJ GWh'!$J$5:$CC$5,0))*$W72</f>
        <v>0</v>
      </c>
      <c r="BB72">
        <f>INDEX('EUROSTAT EB TJ GWh'!$J$6:$CC$146,MATCH($V72,'EUROSTAT EB TJ GWh'!$I$6:$I$146,0),MATCH(BB$7,'EUROSTAT EB TJ GWh'!$J$5:$CC$5,0))*$W72</f>
        <v>0</v>
      </c>
      <c r="BC72">
        <f>INDEX('EUROSTAT EB TJ GWh'!$J$6:$CC$146,MATCH($V72,'EUROSTAT EB TJ GWh'!$I$6:$I$146,0),MATCH(BC$7,'EUROSTAT EB TJ GWh'!$J$5:$CC$5,0))*$W72</f>
        <v>0</v>
      </c>
      <c r="BD72">
        <f>INDEX('EUROSTAT EB TJ GWh'!$J$6:$CC$146,MATCH($V72,'EUROSTAT EB TJ GWh'!$I$6:$I$146,0),MATCH(BD$7,'EUROSTAT EB TJ GWh'!$J$5:$CC$5,0))*$W72</f>
        <v>0</v>
      </c>
      <c r="BE72">
        <f>INDEX('EUROSTAT EB TJ GWh'!$J$6:$CC$146,MATCH($V72,'EUROSTAT EB TJ GWh'!$I$6:$I$146,0),MATCH(BE$7,'EUROSTAT EB TJ GWh'!$J$5:$CC$5,0))*$W72</f>
        <v>18522.151992000003</v>
      </c>
      <c r="BF72">
        <f>INDEX('EUROSTAT EB TJ GWh'!$J$6:$CC$146,MATCH($V72,'EUROSTAT EB TJ GWh'!$I$6:$I$146,0),MATCH(BF$7,'EUROSTAT EB TJ GWh'!$J$5:$CC$5,0))*$W72</f>
        <v>0</v>
      </c>
      <c r="BG72">
        <f>INDEX('EUROSTAT EB TJ GWh'!$J$6:$CC$146,MATCH($V72,'EUROSTAT EB TJ GWh'!$I$6:$I$146,0),MATCH(BG$7,'EUROSTAT EB TJ GWh'!$J$5:$CC$5,0))*$W72</f>
        <v>0</v>
      </c>
      <c r="BH72">
        <f>INDEX('EUROSTAT EB TJ GWh'!$J$6:$CC$146,MATCH($V72,'EUROSTAT EB TJ GWh'!$I$6:$I$146,0),MATCH(BH$7,'EUROSTAT EB TJ GWh'!$J$5:$CC$5,0))*$W72</f>
        <v>0</v>
      </c>
      <c r="BI72">
        <f>INDEX('EUROSTAT EB TJ GWh'!$J$6:$CC$146,MATCH($V72,'EUROSTAT EB TJ GWh'!$I$6:$I$146,0),MATCH(BI$7,'EUROSTAT EB TJ GWh'!$J$5:$CC$5,0))*$W72</f>
        <v>0</v>
      </c>
      <c r="BJ72">
        <f>INDEX('EUROSTAT EB TJ GWh'!$J$6:$CC$146,MATCH($V72,'EUROSTAT EB TJ GWh'!$I$6:$I$146,0),MATCH(BJ$7,'EUROSTAT EB TJ GWh'!$J$5:$CC$5,0))*$W72</f>
        <v>0</v>
      </c>
      <c r="BK72">
        <f>INDEX('EUROSTAT EB TJ GWh'!$J$6:$CC$146,MATCH($V72,'EUROSTAT EB TJ GWh'!$I$6:$I$146,0),MATCH(BK$7,'EUROSTAT EB TJ GWh'!$J$5:$CC$5,0))*$W72</f>
        <v>0</v>
      </c>
      <c r="BL72">
        <f>INDEX('EUROSTAT EB TJ GWh'!$J$6:$CC$146,MATCH($V72,'EUROSTAT EB TJ GWh'!$I$6:$I$146,0),MATCH(BL$7,'EUROSTAT EB TJ GWh'!$J$5:$CC$5,0))*$W72</f>
        <v>0</v>
      </c>
      <c r="BM72">
        <f>INDEX('EUROSTAT EB TJ GWh'!$J$6:$CC$146,MATCH($V72,'EUROSTAT EB TJ GWh'!$I$6:$I$146,0),MATCH(BM$7,'EUROSTAT EB TJ GWh'!$J$5:$CC$5,0))*$W72</f>
        <v>0</v>
      </c>
      <c r="BN72">
        <f>INDEX('EUROSTAT EB TJ GWh'!$J$6:$CC$146,MATCH($V72,'EUROSTAT EB TJ GWh'!$I$6:$I$146,0),MATCH(BN$7,'EUROSTAT EB TJ GWh'!$J$5:$CC$5,0))*$W72</f>
        <v>0</v>
      </c>
      <c r="BO72">
        <f>INDEX('EUROSTAT EB TJ GWh'!$J$6:$CC$146,MATCH($V72,'EUROSTAT EB TJ GWh'!$I$6:$I$146,0),MATCH(BO$7,'EUROSTAT EB TJ GWh'!$J$5:$CC$5,0))*$W72</f>
        <v>0</v>
      </c>
      <c r="BP72">
        <f>INDEX('EUROSTAT EB TJ GWh'!$J$6:$CC$146,MATCH($V72,'EUROSTAT EB TJ GWh'!$I$6:$I$146,0),MATCH(BP$7,'EUROSTAT EB TJ GWh'!$J$5:$CC$5,0))*$W72</f>
        <v>0</v>
      </c>
      <c r="BQ72">
        <f>INDEX('EUROSTAT EB TJ GWh'!$J$6:$CC$146,MATCH($V72,'EUROSTAT EB TJ GWh'!$I$6:$I$146,0),MATCH(BQ$7,'EUROSTAT EB TJ GWh'!$J$5:$CC$5,0))*$W72</f>
        <v>159.22400400000001</v>
      </c>
      <c r="BR72">
        <f>INDEX('EUROSTAT EB TJ GWh'!$J$6:$CC$146,MATCH($V72,'EUROSTAT EB TJ GWh'!$I$6:$I$146,0),MATCH(BR$7,'EUROSTAT EB TJ GWh'!$J$5:$CC$5,0))*$W72</f>
        <v>0</v>
      </c>
      <c r="BS72">
        <f>INDEX('EUROSTAT EB TJ GWh'!$J$6:$CC$146,MATCH($V72,'EUROSTAT EB TJ GWh'!$I$6:$I$146,0),MATCH(BS$7,'EUROSTAT EB TJ GWh'!$J$5:$CC$5,0))*$W72+INDEX('EUROSTAT EB TJ GWh'!$J$6:$CC$146,MATCH($V72,'EUROSTAT EB TJ GWh'!$I$6:$I$146,0),MATCH(BS$6,'EUROSTAT EB TJ GWh'!$J$5:$CC$5,0))*$W72</f>
        <v>0</v>
      </c>
      <c r="BT72">
        <f>INDEX('EUROSTAT EB TJ GWh'!$J$6:$CC$146,MATCH($V72,'EUROSTAT EB TJ GWh'!$I$6:$I$146,0),MATCH(BT$7,'EUROSTAT EB TJ GWh'!$J$5:$CC$5,0))*$W72+INDEX('EUROSTAT EB TJ GWh'!$J$6:$CC$146,MATCH($V72,'EUROSTAT EB TJ GWh'!$I$6:$I$146,0),MATCH(BT$6,'EUROSTAT EB TJ GWh'!$J$5:$CC$5,0))*$W72</f>
        <v>1410.0723720000001</v>
      </c>
      <c r="BU72">
        <f>INDEX('EUROSTAT EB TJ GWh'!$J$6:$CC$146,MATCH($V72,'EUROSTAT EB TJ GWh'!$I$6:$I$146,0),MATCH(BU$7,'EUROSTAT EB TJ GWh'!$J$5:$CC$5,0))*$W72</f>
        <v>0</v>
      </c>
      <c r="BV72">
        <v>0</v>
      </c>
      <c r="BW72">
        <f>INDEX('EUROSTAT EB TJ GWh'!$J$6:$CC$146,MATCH($V72,'EUROSTAT EB TJ GWh'!$I$6:$I$146,0),MATCH(BW$7,'EUROSTAT EB TJ GWh'!$J$5:$CC$5,0))*$W72</f>
        <v>0</v>
      </c>
      <c r="BX72">
        <v>0</v>
      </c>
      <c r="BY72">
        <v>0</v>
      </c>
      <c r="BZ72">
        <f>INDEX('EUROSTAT EB TJ GWh'!$J$6:$CC$146,MATCH($V72,'EUROSTAT EB TJ GWh'!$I$6:$I$146,0),MATCH(BZ$7,'EUROSTAT EB TJ GWh'!$J$5:$CC$5,0))*$W72</f>
        <v>0</v>
      </c>
      <c r="CA72">
        <f>INDEX('EUROSTAT EB TJ GWh'!$J$6:$CC$146,MATCH($V72,'EUROSTAT EB TJ GWh'!$I$6:$I$146,0),MATCH(CA$7,'EUROSTAT EB TJ GWh'!$J$5:$CC$5,0))*$W72</f>
        <v>0</v>
      </c>
      <c r="CB72">
        <f>INDEX('EUROSTAT EB TJ GWh'!$J$6:$CC$146,MATCH($V72,'EUROSTAT EB TJ GWh'!$I$6:$I$146,0),MATCH(CB$7,'EUROSTAT EB TJ GWh'!$J$5:$CC$5,0))*$W72</f>
        <v>0</v>
      </c>
      <c r="CC72">
        <f>INDEX('EUROSTAT EB TJ GWh'!$J$6:$CC$146,MATCH($V72,'EUROSTAT EB TJ GWh'!$I$6:$I$146,0),MATCH(CC$7,'EUROSTAT EB TJ GWh'!$J$5:$CC$5,0))*$W72</f>
        <v>0</v>
      </c>
      <c r="CD72">
        <f>INDEX('EUROSTAT EB TJ GWh'!$J$6:$CC$146,MATCH($V72,'EUROSTAT EB TJ GWh'!$I$6:$I$146,0),MATCH(CD$7,'EUROSTAT EB TJ GWh'!$J$5:$CC$5,0))*$W72</f>
        <v>0</v>
      </c>
      <c r="CE72">
        <f>INDEX('EUROSTAT EB TJ GWh'!$J$6:$CC$146,MATCH($V72,'EUROSTAT EB TJ GWh'!$I$6:$I$146,0),MATCH(CE$7,'EUROSTAT EB TJ GWh'!$J$5:$CC$5,0))*$W72</f>
        <v>0</v>
      </c>
      <c r="CF72">
        <f>INDEX('EUROSTAT EB TJ GWh'!$J$6:$CC$146,MATCH($V72,'EUROSTAT EB TJ GWh'!$I$6:$I$146,0),MATCH(CF$7,'EUROSTAT EB TJ GWh'!$J$5:$CC$5,0))*$W72</f>
        <v>0</v>
      </c>
      <c r="CG72">
        <v>0</v>
      </c>
      <c r="CH72">
        <f>INDEX('EUROSTAT EB TJ GWh'!$J$6:$CC$146,MATCH($V72,'EUROSTAT EB TJ GWh'!$I$6:$I$146,0),MATCH(CH$7,'EUROSTAT EB TJ GWh'!$J$5:$CC$5,0))*$W72</f>
        <v>4012.5035160000002</v>
      </c>
      <c r="CI72">
        <f>INDEX('EUROSTAT EB TJ GWh'!$J$6:$CC$146,MATCH($V72,'EUROSTAT EB TJ GWh'!$I$6:$I$146,0),MATCH(CI$7,'EUROSTAT EB TJ GWh'!$J$5:$CC$5,0))*$W72</f>
        <v>0</v>
      </c>
      <c r="CJ72">
        <f>INDEX('EUROSTAT EB TJ GWh'!$J$6:$CC$146,MATCH($V72,'EUROSTAT EB TJ GWh'!$I$6:$I$146,0),MATCH(CJ$7,'EUROSTAT EB TJ GWh'!$J$5:$CC$5,0))*$W72</f>
        <v>29441.535732</v>
      </c>
      <c r="CK72">
        <f t="shared" si="0"/>
        <v>1569.296376</v>
      </c>
      <c r="CL72" s="316" t="s">
        <v>493</v>
      </c>
      <c r="CM72" s="364">
        <f t="shared" si="1"/>
        <v>0</v>
      </c>
      <c r="CN72" s="293">
        <f>INDEX('EUROSTAT EB TJ GWh'!$J$6:$CC$146,MATCH($V72,'EUROSTAT EB TJ GWh'!$I$6:$I$146,0),MATCH(CN$7,'EUROSTAT EB TJ GWh'!$J$5:$CC$5,0))*$W72</f>
        <v>0</v>
      </c>
      <c r="CO72" s="293">
        <f t="shared" si="2"/>
        <v>0</v>
      </c>
    </row>
    <row r="73" spans="1:93" x14ac:dyDescent="0.2">
      <c r="A73" t="s">
        <v>453</v>
      </c>
      <c r="B73" s="321"/>
      <c r="C73" s="321" t="s">
        <v>493</v>
      </c>
      <c r="D73" s="338"/>
      <c r="E73" s="345"/>
      <c r="F73" s="338"/>
      <c r="G73" s="345"/>
      <c r="H73" s="338"/>
      <c r="I73" s="345"/>
      <c r="J73" s="338"/>
      <c r="K73" s="345"/>
      <c r="L73" s="338"/>
      <c r="M73" s="345"/>
      <c r="N73" s="338"/>
      <c r="O73" s="345"/>
      <c r="P73" s="338"/>
      <c r="Q73" s="345"/>
      <c r="R73" s="338"/>
      <c r="S73" s="345"/>
      <c r="T73" s="338"/>
      <c r="U73" s="345"/>
      <c r="V73" s="342" t="s">
        <v>592</v>
      </c>
      <c r="W73" s="340">
        <v>1</v>
      </c>
      <c r="X73" s="316" t="s">
        <v>493</v>
      </c>
      <c r="Y73" t="s">
        <v>619</v>
      </c>
      <c r="Z73" t="s">
        <v>619</v>
      </c>
      <c r="AA73">
        <f>INDEX('EUROSTAT EB TJ GWh'!$J$6:$CC$146,MATCH($V73,'EUROSTAT EB TJ GWh'!$I$6:$I$146,0),MATCH(AA$7,'EUROSTAT EB TJ GWh'!$J$5:$CC$5,0))*$W73</f>
        <v>0</v>
      </c>
      <c r="AB73">
        <f>INDEX('EUROSTAT EB TJ GWh'!$J$6:$CC$146,MATCH($V73,'EUROSTAT EB TJ GWh'!$I$6:$I$146,0),MATCH(AB$7,'EUROSTAT EB TJ GWh'!$J$5:$CC$5,0))*$W73</f>
        <v>0</v>
      </c>
      <c r="AC73">
        <f>INDEX('EUROSTAT EB TJ GWh'!$J$6:$CC$146,MATCH($V73,'EUROSTAT EB TJ GWh'!$I$6:$I$146,0),MATCH(AC$7,'EUROSTAT EB TJ GWh'!$J$5:$CC$5,0))*$W73</f>
        <v>0</v>
      </c>
      <c r="AD73">
        <f>INDEX('EUROSTAT EB TJ GWh'!$J$6:$CC$146,MATCH($V73,'EUROSTAT EB TJ GWh'!$I$6:$I$146,0),MATCH(AD$7,'EUROSTAT EB TJ GWh'!$J$5:$CC$5,0))*$W73</f>
        <v>0</v>
      </c>
      <c r="AE73">
        <f>INDEX('EUROSTAT EB TJ GWh'!$J$6:$CC$146,MATCH($V73,'EUROSTAT EB TJ GWh'!$I$6:$I$146,0),MATCH(AE$7,'EUROSTAT EB TJ GWh'!$J$5:$CC$5,0))*$W73</f>
        <v>0</v>
      </c>
      <c r="AF73">
        <f>INDEX('EUROSTAT EB TJ GWh'!$J$6:$CC$146,MATCH($V73,'EUROSTAT EB TJ GWh'!$I$6:$I$146,0),MATCH(AF$7,'EUROSTAT EB TJ GWh'!$J$5:$CC$5,0))*$W73</f>
        <v>0</v>
      </c>
      <c r="AG73">
        <f>INDEX('EUROSTAT EB TJ GWh'!$J$6:$CC$146,MATCH($V73,'EUROSTAT EB TJ GWh'!$I$6:$I$146,0),MATCH(AG$7,'EUROSTAT EB TJ GWh'!$J$5:$CC$5,0))*$W73</f>
        <v>0</v>
      </c>
      <c r="AH73">
        <f>INDEX('EUROSTAT EB TJ GWh'!$J$6:$CC$146,MATCH($V73,'EUROSTAT EB TJ GWh'!$I$6:$I$146,0),MATCH(AH$7,'EUROSTAT EB TJ GWh'!$J$5:$CC$5,0))*$W73</f>
        <v>0</v>
      </c>
      <c r="AI73">
        <f>INDEX('EUROSTAT EB TJ GWh'!$J$6:$CC$146,MATCH($V73,'EUROSTAT EB TJ GWh'!$I$6:$I$146,0),MATCH(AI$7,'EUROSTAT EB TJ GWh'!$J$5:$CC$5,0))*$W73</f>
        <v>0</v>
      </c>
      <c r="AJ73">
        <f>INDEX('EUROSTAT EB TJ GWh'!$J$6:$CC$146,MATCH($V73,'EUROSTAT EB TJ GWh'!$I$6:$I$146,0),MATCH(AJ$7,'EUROSTAT EB TJ GWh'!$J$5:$CC$5,0))*$W73</f>
        <v>0</v>
      </c>
      <c r="AK73">
        <f>INDEX('EUROSTAT EB TJ GWh'!$J$6:$CC$146,MATCH($V73,'EUROSTAT EB TJ GWh'!$I$6:$I$146,0),MATCH(AK$7,'EUROSTAT EB TJ GWh'!$J$5:$CC$5,0))*$W73</f>
        <v>0</v>
      </c>
      <c r="AL73">
        <f>INDEX('EUROSTAT EB TJ GWh'!$J$6:$CC$146,MATCH($V73,'EUROSTAT EB TJ GWh'!$I$6:$I$146,0),MATCH(AL$7,'EUROSTAT EB TJ GWh'!$J$5:$CC$5,0))*$W73</f>
        <v>0</v>
      </c>
      <c r="AM73">
        <f>INDEX('EUROSTAT EB TJ GWh'!$J$6:$CC$146,MATCH($V73,'EUROSTAT EB TJ GWh'!$I$6:$I$146,0),MATCH(AM$7,'EUROSTAT EB TJ GWh'!$J$5:$CC$5,0))*$W73</f>
        <v>0</v>
      </c>
      <c r="AN73">
        <f>INDEX('EUROSTAT EB TJ GWh'!$J$6:$CC$146,MATCH($V73,'EUROSTAT EB TJ GWh'!$I$6:$I$146,0),MATCH(AN$7,'EUROSTAT EB TJ GWh'!$J$5:$CC$5,0))*$W73</f>
        <v>0</v>
      </c>
      <c r="AO73">
        <f>INDEX('EUROSTAT EB TJ GWh'!$J$6:$CC$146,MATCH($V73,'EUROSTAT EB TJ GWh'!$I$6:$I$146,0),MATCH(AO$7,'EUROSTAT EB TJ GWh'!$J$5:$CC$5,0))*$W73</f>
        <v>0</v>
      </c>
      <c r="AP73">
        <f>INDEX('EUROSTAT EB TJ GWh'!$J$6:$CC$146,MATCH($V73,'EUROSTAT EB TJ GWh'!$I$6:$I$146,0),MATCH(AP$7,'EUROSTAT EB TJ GWh'!$J$5:$CC$5,0))*$W73</f>
        <v>2534.8143239999999</v>
      </c>
      <c r="AQ73" t="s">
        <v>619</v>
      </c>
      <c r="AR73">
        <f>INDEX('EUROSTAT EB TJ GWh'!$J$6:$CC$146,MATCH($V73,'EUROSTAT EB TJ GWh'!$I$6:$I$146,0),MATCH(AR$7,'EUROSTAT EB TJ GWh'!$J$5:$CC$5,0))*$W73</f>
        <v>0</v>
      </c>
      <c r="AS73">
        <f>INDEX('EUROSTAT EB TJ GWh'!$J$6:$CC$146,MATCH($V73,'EUROSTAT EB TJ GWh'!$I$6:$I$146,0),MATCH(AS$7,'EUROSTAT EB TJ GWh'!$J$5:$CC$5,0))*$W73</f>
        <v>0</v>
      </c>
      <c r="AT73">
        <f>INDEX('EUROSTAT EB TJ GWh'!$J$6:$CC$146,MATCH($V73,'EUROSTAT EB TJ GWh'!$I$6:$I$146,0),MATCH(AT$7,'EUROSTAT EB TJ GWh'!$J$5:$CC$5,0))*$W73</f>
        <v>0</v>
      </c>
      <c r="AU73">
        <f>INDEX('EUROSTAT EB TJ GWh'!$J$6:$CC$146,MATCH($V73,'EUROSTAT EB TJ GWh'!$I$6:$I$146,0),MATCH(AU$7,'EUROSTAT EB TJ GWh'!$J$5:$CC$5,0))*$W73</f>
        <v>0</v>
      </c>
      <c r="AV73">
        <f>INDEX('EUROSTAT EB TJ GWh'!$J$6:$CC$146,MATCH($V73,'EUROSTAT EB TJ GWh'!$I$6:$I$146,0),MATCH(AV$7,'EUROSTAT EB TJ GWh'!$J$5:$CC$5,0))*$W73</f>
        <v>0</v>
      </c>
      <c r="AW73">
        <f>INDEX('EUROSTAT EB TJ GWh'!$J$6:$CC$146,MATCH($V73,'EUROSTAT EB TJ GWh'!$I$6:$I$146,0),MATCH(AW$7,'EUROSTAT EB TJ GWh'!$J$5:$CC$5,0))*$W73</f>
        <v>0</v>
      </c>
      <c r="AX73">
        <f>INDEX('EUROSTAT EB TJ GWh'!$J$6:$CC$146,MATCH($V73,'EUROSTAT EB TJ GWh'!$I$6:$I$146,0),MATCH(AX$7,'EUROSTAT EB TJ GWh'!$J$5:$CC$5,0))*$W73</f>
        <v>0</v>
      </c>
      <c r="AY73">
        <f>INDEX('EUROSTAT EB TJ GWh'!$J$6:$CC$146,MATCH($V73,'EUROSTAT EB TJ GWh'!$I$6:$I$146,0),MATCH(AY$7,'EUROSTAT EB TJ GWh'!$J$5:$CC$5,0))*$W73</f>
        <v>2.0515320000000004</v>
      </c>
      <c r="AZ73">
        <f>INDEX('EUROSTAT EB TJ GWh'!$J$6:$CC$146,MATCH($V73,'EUROSTAT EB TJ GWh'!$I$6:$I$146,0),MATCH(AZ$7,'EUROSTAT EB TJ GWh'!$J$5:$CC$5,0))*$W73</f>
        <v>0</v>
      </c>
      <c r="BA73">
        <f>INDEX('EUROSTAT EB TJ GWh'!$J$6:$CC$146,MATCH($V73,'EUROSTAT EB TJ GWh'!$I$6:$I$146,0),MATCH(BA$7,'EUROSTAT EB TJ GWh'!$J$5:$CC$5,0))*$W73</f>
        <v>0</v>
      </c>
      <c r="BB73">
        <f>INDEX('EUROSTAT EB TJ GWh'!$J$6:$CC$146,MATCH($V73,'EUROSTAT EB TJ GWh'!$I$6:$I$146,0),MATCH(BB$7,'EUROSTAT EB TJ GWh'!$J$5:$CC$5,0))*$W73</f>
        <v>0</v>
      </c>
      <c r="BC73">
        <f>INDEX('EUROSTAT EB TJ GWh'!$J$6:$CC$146,MATCH($V73,'EUROSTAT EB TJ GWh'!$I$6:$I$146,0),MATCH(BC$7,'EUROSTAT EB TJ GWh'!$J$5:$CC$5,0))*$W73</f>
        <v>0</v>
      </c>
      <c r="BD73">
        <f>INDEX('EUROSTAT EB TJ GWh'!$J$6:$CC$146,MATCH($V73,'EUROSTAT EB TJ GWh'!$I$6:$I$146,0),MATCH(BD$7,'EUROSTAT EB TJ GWh'!$J$5:$CC$5,0))*$W73</f>
        <v>0</v>
      </c>
      <c r="BE73">
        <f>INDEX('EUROSTAT EB TJ GWh'!$J$6:$CC$146,MATCH($V73,'EUROSTAT EB TJ GWh'!$I$6:$I$146,0),MATCH(BE$7,'EUROSTAT EB TJ GWh'!$J$5:$CC$5,0))*$W73</f>
        <v>8.3736000000000005E-2</v>
      </c>
      <c r="BF73">
        <f>INDEX('EUROSTAT EB TJ GWh'!$J$6:$CC$146,MATCH($V73,'EUROSTAT EB TJ GWh'!$I$6:$I$146,0),MATCH(BF$7,'EUROSTAT EB TJ GWh'!$J$5:$CC$5,0))*$W73</f>
        <v>0</v>
      </c>
      <c r="BG73">
        <f>INDEX('EUROSTAT EB TJ GWh'!$J$6:$CC$146,MATCH($V73,'EUROSTAT EB TJ GWh'!$I$6:$I$146,0),MATCH(BG$7,'EUROSTAT EB TJ GWh'!$J$5:$CC$5,0))*$W73</f>
        <v>0</v>
      </c>
      <c r="BH73">
        <f>INDEX('EUROSTAT EB TJ GWh'!$J$6:$CC$146,MATCH($V73,'EUROSTAT EB TJ GWh'!$I$6:$I$146,0),MATCH(BH$7,'EUROSTAT EB TJ GWh'!$J$5:$CC$5,0))*$W73</f>
        <v>0</v>
      </c>
      <c r="BI73">
        <f>INDEX('EUROSTAT EB TJ GWh'!$J$6:$CC$146,MATCH($V73,'EUROSTAT EB TJ GWh'!$I$6:$I$146,0),MATCH(BI$7,'EUROSTAT EB TJ GWh'!$J$5:$CC$5,0))*$W73</f>
        <v>0</v>
      </c>
      <c r="BJ73">
        <f>INDEX('EUROSTAT EB TJ GWh'!$J$6:$CC$146,MATCH($V73,'EUROSTAT EB TJ GWh'!$I$6:$I$146,0),MATCH(BJ$7,'EUROSTAT EB TJ GWh'!$J$5:$CC$5,0))*$W73</f>
        <v>0</v>
      </c>
      <c r="BK73">
        <f>INDEX('EUROSTAT EB TJ GWh'!$J$6:$CC$146,MATCH($V73,'EUROSTAT EB TJ GWh'!$I$6:$I$146,0),MATCH(BK$7,'EUROSTAT EB TJ GWh'!$J$5:$CC$5,0))*$W73</f>
        <v>0</v>
      </c>
      <c r="BL73">
        <f>INDEX('EUROSTAT EB TJ GWh'!$J$6:$CC$146,MATCH($V73,'EUROSTAT EB TJ GWh'!$I$6:$I$146,0),MATCH(BL$7,'EUROSTAT EB TJ GWh'!$J$5:$CC$5,0))*$W73</f>
        <v>0</v>
      </c>
      <c r="BM73">
        <f>INDEX('EUROSTAT EB TJ GWh'!$J$6:$CC$146,MATCH($V73,'EUROSTAT EB TJ GWh'!$I$6:$I$146,0),MATCH(BM$7,'EUROSTAT EB TJ GWh'!$J$5:$CC$5,0))*$W73</f>
        <v>0</v>
      </c>
      <c r="BN73">
        <f>INDEX('EUROSTAT EB TJ GWh'!$J$6:$CC$146,MATCH($V73,'EUROSTAT EB TJ GWh'!$I$6:$I$146,0),MATCH(BN$7,'EUROSTAT EB TJ GWh'!$J$5:$CC$5,0))*$W73</f>
        <v>0</v>
      </c>
      <c r="BO73">
        <f>INDEX('EUROSTAT EB TJ GWh'!$J$6:$CC$146,MATCH($V73,'EUROSTAT EB TJ GWh'!$I$6:$I$146,0),MATCH(BO$7,'EUROSTAT EB TJ GWh'!$J$5:$CC$5,0))*$W73</f>
        <v>0</v>
      </c>
      <c r="BP73">
        <f>INDEX('EUROSTAT EB TJ GWh'!$J$6:$CC$146,MATCH($V73,'EUROSTAT EB TJ GWh'!$I$6:$I$146,0),MATCH(BP$7,'EUROSTAT EB TJ GWh'!$J$5:$CC$5,0))*$W73</f>
        <v>0</v>
      </c>
      <c r="BQ73">
        <f>INDEX('EUROSTAT EB TJ GWh'!$J$6:$CC$146,MATCH($V73,'EUROSTAT EB TJ GWh'!$I$6:$I$146,0),MATCH(BQ$7,'EUROSTAT EB TJ GWh'!$J$5:$CC$5,0))*$W73</f>
        <v>10.885680000000001</v>
      </c>
      <c r="BR73">
        <f>INDEX('EUROSTAT EB TJ GWh'!$J$6:$CC$146,MATCH($V73,'EUROSTAT EB TJ GWh'!$I$6:$I$146,0),MATCH(BR$7,'EUROSTAT EB TJ GWh'!$J$5:$CC$5,0))*$W73</f>
        <v>0</v>
      </c>
      <c r="BS73">
        <f>INDEX('EUROSTAT EB TJ GWh'!$J$6:$CC$146,MATCH($V73,'EUROSTAT EB TJ GWh'!$I$6:$I$146,0),MATCH(BS$7,'EUROSTAT EB TJ GWh'!$J$5:$CC$5,0))*$W73+INDEX('EUROSTAT EB TJ GWh'!$J$6:$CC$146,MATCH($V73,'EUROSTAT EB TJ GWh'!$I$6:$I$146,0),MATCH(BS$6,'EUROSTAT EB TJ GWh'!$J$5:$CC$5,0))*$W73</f>
        <v>0</v>
      </c>
      <c r="BT73">
        <f>INDEX('EUROSTAT EB TJ GWh'!$J$6:$CC$146,MATCH($V73,'EUROSTAT EB TJ GWh'!$I$6:$I$146,0),MATCH(BT$7,'EUROSTAT EB TJ GWh'!$J$5:$CC$5,0))*$W73+INDEX('EUROSTAT EB TJ GWh'!$J$6:$CC$146,MATCH($V73,'EUROSTAT EB TJ GWh'!$I$6:$I$146,0),MATCH(BT$6,'EUROSTAT EB TJ GWh'!$J$5:$CC$5,0))*$W73</f>
        <v>0</v>
      </c>
      <c r="BU73">
        <f>INDEX('EUROSTAT EB TJ GWh'!$J$6:$CC$146,MATCH($V73,'EUROSTAT EB TJ GWh'!$I$6:$I$146,0),MATCH(BU$7,'EUROSTAT EB TJ GWh'!$J$5:$CC$5,0))*$W73</f>
        <v>0</v>
      </c>
      <c r="BV73">
        <v>0</v>
      </c>
      <c r="BW73">
        <f>INDEX('EUROSTAT EB TJ GWh'!$J$6:$CC$146,MATCH($V73,'EUROSTAT EB TJ GWh'!$I$6:$I$146,0),MATCH(BW$7,'EUROSTAT EB TJ GWh'!$J$5:$CC$5,0))*$W73</f>
        <v>0</v>
      </c>
      <c r="BX73">
        <v>0</v>
      </c>
      <c r="BY73">
        <v>0</v>
      </c>
      <c r="BZ73">
        <f>INDEX('EUROSTAT EB TJ GWh'!$J$6:$CC$146,MATCH($V73,'EUROSTAT EB TJ GWh'!$I$6:$I$146,0),MATCH(BZ$7,'EUROSTAT EB TJ GWh'!$J$5:$CC$5,0))*$W73</f>
        <v>0</v>
      </c>
      <c r="CA73">
        <f>INDEX('EUROSTAT EB TJ GWh'!$J$6:$CC$146,MATCH($V73,'EUROSTAT EB TJ GWh'!$I$6:$I$146,0),MATCH(CA$7,'EUROSTAT EB TJ GWh'!$J$5:$CC$5,0))*$W73</f>
        <v>0</v>
      </c>
      <c r="CB73">
        <f>INDEX('EUROSTAT EB TJ GWh'!$J$6:$CC$146,MATCH($V73,'EUROSTAT EB TJ GWh'!$I$6:$I$146,0),MATCH(CB$7,'EUROSTAT EB TJ GWh'!$J$5:$CC$5,0))*$W73</f>
        <v>0</v>
      </c>
      <c r="CC73">
        <f>INDEX('EUROSTAT EB TJ GWh'!$J$6:$CC$146,MATCH($V73,'EUROSTAT EB TJ GWh'!$I$6:$I$146,0),MATCH(CC$7,'EUROSTAT EB TJ GWh'!$J$5:$CC$5,0))*$W73</f>
        <v>0</v>
      </c>
      <c r="CD73">
        <f>INDEX('EUROSTAT EB TJ GWh'!$J$6:$CC$146,MATCH($V73,'EUROSTAT EB TJ GWh'!$I$6:$I$146,0),MATCH(CD$7,'EUROSTAT EB TJ GWh'!$J$5:$CC$5,0))*$W73</f>
        <v>0</v>
      </c>
      <c r="CE73">
        <f>INDEX('EUROSTAT EB TJ GWh'!$J$6:$CC$146,MATCH($V73,'EUROSTAT EB TJ GWh'!$I$6:$I$146,0),MATCH(CE$7,'EUROSTAT EB TJ GWh'!$J$5:$CC$5,0))*$W73</f>
        <v>0</v>
      </c>
      <c r="CF73">
        <f>INDEX('EUROSTAT EB TJ GWh'!$J$6:$CC$146,MATCH($V73,'EUROSTAT EB TJ GWh'!$I$6:$I$146,0),MATCH(CF$7,'EUROSTAT EB TJ GWh'!$J$5:$CC$5,0))*$W73</f>
        <v>0</v>
      </c>
      <c r="CG73">
        <v>0</v>
      </c>
      <c r="CH73">
        <f>INDEX('EUROSTAT EB TJ GWh'!$J$6:$CC$146,MATCH($V73,'EUROSTAT EB TJ GWh'!$I$6:$I$146,0),MATCH(CH$7,'EUROSTAT EB TJ GWh'!$J$5:$CC$5,0))*$W73</f>
        <v>1195.1639279999999</v>
      </c>
      <c r="CI73">
        <f>INDEX('EUROSTAT EB TJ GWh'!$J$6:$CC$146,MATCH($V73,'EUROSTAT EB TJ GWh'!$I$6:$I$146,0),MATCH(CI$7,'EUROSTAT EB TJ GWh'!$J$5:$CC$5,0))*$W73</f>
        <v>287.256348</v>
      </c>
      <c r="CJ73">
        <f>INDEX('EUROSTAT EB TJ GWh'!$J$6:$CC$146,MATCH($V73,'EUROSTAT EB TJ GWh'!$I$6:$I$146,0),MATCH(CJ$7,'EUROSTAT EB TJ GWh'!$J$5:$CC$5,0))*$W73</f>
        <v>4030.2555480000001</v>
      </c>
      <c r="CK73">
        <f t="shared" si="0"/>
        <v>10.885680000000001</v>
      </c>
      <c r="CL73" s="316" t="s">
        <v>493</v>
      </c>
      <c r="CM73" s="364">
        <f t="shared" si="1"/>
        <v>0</v>
      </c>
      <c r="CN73" s="293">
        <f>INDEX('EUROSTAT EB TJ GWh'!$J$6:$CC$146,MATCH($V73,'EUROSTAT EB TJ GWh'!$I$6:$I$146,0),MATCH(CN$7,'EUROSTAT EB TJ GWh'!$J$5:$CC$5,0))*$W73</f>
        <v>0</v>
      </c>
      <c r="CO73" s="293">
        <f t="shared" si="2"/>
        <v>0</v>
      </c>
    </row>
    <row r="74" spans="1:93" x14ac:dyDescent="0.2">
      <c r="A74" t="s">
        <v>454</v>
      </c>
      <c r="B74" s="321"/>
      <c r="C74" s="321" t="s">
        <v>493</v>
      </c>
      <c r="D74" s="338"/>
      <c r="E74" s="345"/>
      <c r="F74" s="338"/>
      <c r="G74" s="345"/>
      <c r="H74" s="338"/>
      <c r="I74" s="345"/>
      <c r="J74" s="338"/>
      <c r="K74" s="345"/>
      <c r="L74" s="338"/>
      <c r="M74" s="345"/>
      <c r="N74" s="338"/>
      <c r="O74" s="345"/>
      <c r="P74" s="338"/>
      <c r="Q74" s="345"/>
      <c r="R74" s="338"/>
      <c r="S74" s="345"/>
      <c r="T74" s="338"/>
      <c r="U74" s="345"/>
      <c r="V74" s="342" t="s">
        <v>593</v>
      </c>
      <c r="W74" s="340">
        <v>1</v>
      </c>
      <c r="X74" s="316" t="s">
        <v>493</v>
      </c>
      <c r="Y74" t="s">
        <v>619</v>
      </c>
      <c r="Z74" t="s">
        <v>619</v>
      </c>
      <c r="AA74">
        <f>INDEX('EUROSTAT EB TJ GWh'!$J$6:$CC$146,MATCH($V74,'EUROSTAT EB TJ GWh'!$I$6:$I$146,0),MATCH(AA$7,'EUROSTAT EB TJ GWh'!$J$5:$CC$5,0))*$W74</f>
        <v>0</v>
      </c>
      <c r="AB74">
        <f>INDEX('EUROSTAT EB TJ GWh'!$J$6:$CC$146,MATCH($V74,'EUROSTAT EB TJ GWh'!$I$6:$I$146,0),MATCH(AB$7,'EUROSTAT EB TJ GWh'!$J$5:$CC$5,0))*$W74</f>
        <v>0</v>
      </c>
      <c r="AC74">
        <f>INDEX('EUROSTAT EB TJ GWh'!$J$6:$CC$146,MATCH($V74,'EUROSTAT EB TJ GWh'!$I$6:$I$146,0),MATCH(AC$7,'EUROSTAT EB TJ GWh'!$J$5:$CC$5,0))*$W74</f>
        <v>0</v>
      </c>
      <c r="AD74">
        <f>INDEX('EUROSTAT EB TJ GWh'!$J$6:$CC$146,MATCH($V74,'EUROSTAT EB TJ GWh'!$I$6:$I$146,0),MATCH(AD$7,'EUROSTAT EB TJ GWh'!$J$5:$CC$5,0))*$W74</f>
        <v>0</v>
      </c>
      <c r="AE74">
        <f>INDEX('EUROSTAT EB TJ GWh'!$J$6:$CC$146,MATCH($V74,'EUROSTAT EB TJ GWh'!$I$6:$I$146,0),MATCH(AE$7,'EUROSTAT EB TJ GWh'!$J$5:$CC$5,0))*$W74</f>
        <v>12.853476000000001</v>
      </c>
      <c r="AF74">
        <f>INDEX('EUROSTAT EB TJ GWh'!$J$6:$CC$146,MATCH($V74,'EUROSTAT EB TJ GWh'!$I$6:$I$146,0),MATCH(AF$7,'EUROSTAT EB TJ GWh'!$J$5:$CC$5,0))*$W74</f>
        <v>0</v>
      </c>
      <c r="AG74">
        <f>INDEX('EUROSTAT EB TJ GWh'!$J$6:$CC$146,MATCH($V74,'EUROSTAT EB TJ GWh'!$I$6:$I$146,0),MATCH(AG$7,'EUROSTAT EB TJ GWh'!$J$5:$CC$5,0))*$W74</f>
        <v>0</v>
      </c>
      <c r="AH74">
        <f>INDEX('EUROSTAT EB TJ GWh'!$J$6:$CC$146,MATCH($V74,'EUROSTAT EB TJ GWh'!$I$6:$I$146,0),MATCH(AH$7,'EUROSTAT EB TJ GWh'!$J$5:$CC$5,0))*$W74</f>
        <v>0</v>
      </c>
      <c r="AI74">
        <f>INDEX('EUROSTAT EB TJ GWh'!$J$6:$CC$146,MATCH($V74,'EUROSTAT EB TJ GWh'!$I$6:$I$146,0),MATCH(AI$7,'EUROSTAT EB TJ GWh'!$J$5:$CC$5,0))*$W74</f>
        <v>0</v>
      </c>
      <c r="AJ74">
        <f>INDEX('EUROSTAT EB TJ GWh'!$J$6:$CC$146,MATCH($V74,'EUROSTAT EB TJ GWh'!$I$6:$I$146,0),MATCH(AJ$7,'EUROSTAT EB TJ GWh'!$J$5:$CC$5,0))*$W74</f>
        <v>733.23428400000012</v>
      </c>
      <c r="AK74">
        <f>INDEX('EUROSTAT EB TJ GWh'!$J$6:$CC$146,MATCH($V74,'EUROSTAT EB TJ GWh'!$I$6:$I$146,0),MATCH(AK$7,'EUROSTAT EB TJ GWh'!$J$5:$CC$5,0))*$W74</f>
        <v>0</v>
      </c>
      <c r="AL74">
        <f>INDEX('EUROSTAT EB TJ GWh'!$J$6:$CC$146,MATCH($V74,'EUROSTAT EB TJ GWh'!$I$6:$I$146,0),MATCH(AL$7,'EUROSTAT EB TJ GWh'!$J$5:$CC$5,0))*$W74</f>
        <v>0</v>
      </c>
      <c r="AM74">
        <f>INDEX('EUROSTAT EB TJ GWh'!$J$6:$CC$146,MATCH($V74,'EUROSTAT EB TJ GWh'!$I$6:$I$146,0),MATCH(AM$7,'EUROSTAT EB TJ GWh'!$J$5:$CC$5,0))*$W74</f>
        <v>0</v>
      </c>
      <c r="AN74">
        <f>INDEX('EUROSTAT EB TJ GWh'!$J$6:$CC$146,MATCH($V74,'EUROSTAT EB TJ GWh'!$I$6:$I$146,0),MATCH(AN$7,'EUROSTAT EB TJ GWh'!$J$5:$CC$5,0))*$W74</f>
        <v>0</v>
      </c>
      <c r="AO74">
        <f>INDEX('EUROSTAT EB TJ GWh'!$J$6:$CC$146,MATCH($V74,'EUROSTAT EB TJ GWh'!$I$6:$I$146,0),MATCH(AO$7,'EUROSTAT EB TJ GWh'!$J$5:$CC$5,0))*$W74</f>
        <v>0</v>
      </c>
      <c r="AP74">
        <f>INDEX('EUROSTAT EB TJ GWh'!$J$6:$CC$146,MATCH($V74,'EUROSTAT EB TJ GWh'!$I$6:$I$146,0),MATCH(AP$7,'EUROSTAT EB TJ GWh'!$J$5:$CC$5,0))*$W74</f>
        <v>4735.8569520000001</v>
      </c>
      <c r="AQ74" t="s">
        <v>619</v>
      </c>
      <c r="AR74">
        <f>INDEX('EUROSTAT EB TJ GWh'!$J$6:$CC$146,MATCH($V74,'EUROSTAT EB TJ GWh'!$I$6:$I$146,0),MATCH(AR$7,'EUROSTAT EB TJ GWh'!$J$5:$CC$5,0))*$W74</f>
        <v>0</v>
      </c>
      <c r="AS74">
        <f>INDEX('EUROSTAT EB TJ GWh'!$J$6:$CC$146,MATCH($V74,'EUROSTAT EB TJ GWh'!$I$6:$I$146,0),MATCH(AS$7,'EUROSTAT EB TJ GWh'!$J$5:$CC$5,0))*$W74</f>
        <v>0</v>
      </c>
      <c r="AT74">
        <f>INDEX('EUROSTAT EB TJ GWh'!$J$6:$CC$146,MATCH($V74,'EUROSTAT EB TJ GWh'!$I$6:$I$146,0),MATCH(AT$7,'EUROSTAT EB TJ GWh'!$J$5:$CC$5,0))*$W74</f>
        <v>0</v>
      </c>
      <c r="AU74">
        <f>INDEX('EUROSTAT EB TJ GWh'!$J$6:$CC$146,MATCH($V74,'EUROSTAT EB TJ GWh'!$I$6:$I$146,0),MATCH(AU$7,'EUROSTAT EB TJ GWh'!$J$5:$CC$5,0))*$W74</f>
        <v>0</v>
      </c>
      <c r="AV74">
        <f>INDEX('EUROSTAT EB TJ GWh'!$J$6:$CC$146,MATCH($V74,'EUROSTAT EB TJ GWh'!$I$6:$I$146,0),MATCH(AV$7,'EUROSTAT EB TJ GWh'!$J$5:$CC$5,0))*$W74</f>
        <v>0</v>
      </c>
      <c r="AW74">
        <f>INDEX('EUROSTAT EB TJ GWh'!$J$6:$CC$146,MATCH($V74,'EUROSTAT EB TJ GWh'!$I$6:$I$146,0),MATCH(AW$7,'EUROSTAT EB TJ GWh'!$J$5:$CC$5,0))*$W74</f>
        <v>0</v>
      </c>
      <c r="AX74">
        <f>INDEX('EUROSTAT EB TJ GWh'!$J$6:$CC$146,MATCH($V74,'EUROSTAT EB TJ GWh'!$I$6:$I$146,0),MATCH(AX$7,'EUROSTAT EB TJ GWh'!$J$5:$CC$5,0))*$W74</f>
        <v>0</v>
      </c>
      <c r="AY74">
        <f>INDEX('EUROSTAT EB TJ GWh'!$J$6:$CC$146,MATCH($V74,'EUROSTAT EB TJ GWh'!$I$6:$I$146,0),MATCH(AY$7,'EUROSTAT EB TJ GWh'!$J$5:$CC$5,0))*$W74</f>
        <v>29.475072000000001</v>
      </c>
      <c r="AZ74">
        <f>INDEX('EUROSTAT EB TJ GWh'!$J$6:$CC$146,MATCH($V74,'EUROSTAT EB TJ GWh'!$I$6:$I$146,0),MATCH(AZ$7,'EUROSTAT EB TJ GWh'!$J$5:$CC$5,0))*$W74</f>
        <v>0</v>
      </c>
      <c r="BA74">
        <f>INDEX('EUROSTAT EB TJ GWh'!$J$6:$CC$146,MATCH($V74,'EUROSTAT EB TJ GWh'!$I$6:$I$146,0),MATCH(BA$7,'EUROSTAT EB TJ GWh'!$J$5:$CC$5,0))*$W74</f>
        <v>0</v>
      </c>
      <c r="BB74">
        <f>INDEX('EUROSTAT EB TJ GWh'!$J$6:$CC$146,MATCH($V74,'EUROSTAT EB TJ GWh'!$I$6:$I$146,0),MATCH(BB$7,'EUROSTAT EB TJ GWh'!$J$5:$CC$5,0))*$W74</f>
        <v>0</v>
      </c>
      <c r="BC74">
        <f>INDEX('EUROSTAT EB TJ GWh'!$J$6:$CC$146,MATCH($V74,'EUROSTAT EB TJ GWh'!$I$6:$I$146,0),MATCH(BC$7,'EUROSTAT EB TJ GWh'!$J$5:$CC$5,0))*$W74</f>
        <v>0</v>
      </c>
      <c r="BD74">
        <f>INDEX('EUROSTAT EB TJ GWh'!$J$6:$CC$146,MATCH($V74,'EUROSTAT EB TJ GWh'!$I$6:$I$146,0),MATCH(BD$7,'EUROSTAT EB TJ GWh'!$J$5:$CC$5,0))*$W74</f>
        <v>0.16747200000000001</v>
      </c>
      <c r="BE74">
        <f>INDEX('EUROSTAT EB TJ GWh'!$J$6:$CC$146,MATCH($V74,'EUROSTAT EB TJ GWh'!$I$6:$I$146,0),MATCH(BE$7,'EUROSTAT EB TJ GWh'!$J$5:$CC$5,0))*$W74</f>
        <v>1.3397760000000001</v>
      </c>
      <c r="BF74">
        <f>INDEX('EUROSTAT EB TJ GWh'!$J$6:$CC$146,MATCH($V74,'EUROSTAT EB TJ GWh'!$I$6:$I$146,0),MATCH(BF$7,'EUROSTAT EB TJ GWh'!$J$5:$CC$5,0))*$W74</f>
        <v>0</v>
      </c>
      <c r="BG74">
        <f>INDEX('EUROSTAT EB TJ GWh'!$J$6:$CC$146,MATCH($V74,'EUROSTAT EB TJ GWh'!$I$6:$I$146,0),MATCH(BG$7,'EUROSTAT EB TJ GWh'!$J$5:$CC$5,0))*$W74</f>
        <v>0</v>
      </c>
      <c r="BH74">
        <f>INDEX('EUROSTAT EB TJ GWh'!$J$6:$CC$146,MATCH($V74,'EUROSTAT EB TJ GWh'!$I$6:$I$146,0),MATCH(BH$7,'EUROSTAT EB TJ GWh'!$J$5:$CC$5,0))*$W74</f>
        <v>0</v>
      </c>
      <c r="BI74">
        <f>INDEX('EUROSTAT EB TJ GWh'!$J$6:$CC$146,MATCH($V74,'EUROSTAT EB TJ GWh'!$I$6:$I$146,0),MATCH(BI$7,'EUROSTAT EB TJ GWh'!$J$5:$CC$5,0))*$W74</f>
        <v>0</v>
      </c>
      <c r="BJ74">
        <f>INDEX('EUROSTAT EB TJ GWh'!$J$6:$CC$146,MATCH($V74,'EUROSTAT EB TJ GWh'!$I$6:$I$146,0),MATCH(BJ$7,'EUROSTAT EB TJ GWh'!$J$5:$CC$5,0))*$W74</f>
        <v>0</v>
      </c>
      <c r="BK74">
        <f>INDEX('EUROSTAT EB TJ GWh'!$J$6:$CC$146,MATCH($V74,'EUROSTAT EB TJ GWh'!$I$6:$I$146,0),MATCH(BK$7,'EUROSTAT EB TJ GWh'!$J$5:$CC$5,0))*$W74</f>
        <v>0</v>
      </c>
      <c r="BL74">
        <f>INDEX('EUROSTAT EB TJ GWh'!$J$6:$CC$146,MATCH($V74,'EUROSTAT EB TJ GWh'!$I$6:$I$146,0),MATCH(BL$7,'EUROSTAT EB TJ GWh'!$J$5:$CC$5,0))*$W74</f>
        <v>0</v>
      </c>
      <c r="BM74">
        <f>INDEX('EUROSTAT EB TJ GWh'!$J$6:$CC$146,MATCH($V74,'EUROSTAT EB TJ GWh'!$I$6:$I$146,0),MATCH(BM$7,'EUROSTAT EB TJ GWh'!$J$5:$CC$5,0))*$W74</f>
        <v>0</v>
      </c>
      <c r="BN74">
        <f>INDEX('EUROSTAT EB TJ GWh'!$J$6:$CC$146,MATCH($V74,'EUROSTAT EB TJ GWh'!$I$6:$I$146,0),MATCH(BN$7,'EUROSTAT EB TJ GWh'!$J$5:$CC$5,0))*$W74</f>
        <v>0</v>
      </c>
      <c r="BO74">
        <f>INDEX('EUROSTAT EB TJ GWh'!$J$6:$CC$146,MATCH($V74,'EUROSTAT EB TJ GWh'!$I$6:$I$146,0),MATCH(BO$7,'EUROSTAT EB TJ GWh'!$J$5:$CC$5,0))*$W74</f>
        <v>0</v>
      </c>
      <c r="BP74">
        <f>INDEX('EUROSTAT EB TJ GWh'!$J$6:$CC$146,MATCH($V74,'EUROSTAT EB TJ GWh'!$I$6:$I$146,0),MATCH(BP$7,'EUROSTAT EB TJ GWh'!$J$5:$CC$5,0))*$W74</f>
        <v>0</v>
      </c>
      <c r="BQ74">
        <f>INDEX('EUROSTAT EB TJ GWh'!$J$6:$CC$146,MATCH($V74,'EUROSTAT EB TJ GWh'!$I$6:$I$146,0),MATCH(BQ$7,'EUROSTAT EB TJ GWh'!$J$5:$CC$5,0))*$W74</f>
        <v>1687.3641360000001</v>
      </c>
      <c r="BR74">
        <f>INDEX('EUROSTAT EB TJ GWh'!$J$6:$CC$146,MATCH($V74,'EUROSTAT EB TJ GWh'!$I$6:$I$146,0),MATCH(BR$7,'EUROSTAT EB TJ GWh'!$J$5:$CC$5,0))*$W74</f>
        <v>114.38337600000001</v>
      </c>
      <c r="BS74">
        <f>INDEX('EUROSTAT EB TJ GWh'!$J$6:$CC$146,MATCH($V74,'EUROSTAT EB TJ GWh'!$I$6:$I$146,0),MATCH(BS$7,'EUROSTAT EB TJ GWh'!$J$5:$CC$5,0))*$W74+INDEX('EUROSTAT EB TJ GWh'!$J$6:$CC$146,MATCH($V74,'EUROSTAT EB TJ GWh'!$I$6:$I$146,0),MATCH(BS$6,'EUROSTAT EB TJ GWh'!$J$5:$CC$5,0))*$W74</f>
        <v>0</v>
      </c>
      <c r="BT74">
        <f>INDEX('EUROSTAT EB TJ GWh'!$J$6:$CC$146,MATCH($V74,'EUROSTAT EB TJ GWh'!$I$6:$I$146,0),MATCH(BT$7,'EUROSTAT EB TJ GWh'!$J$5:$CC$5,0))*$W74+INDEX('EUROSTAT EB TJ GWh'!$J$6:$CC$146,MATCH($V74,'EUROSTAT EB TJ GWh'!$I$6:$I$146,0),MATCH(BT$6,'EUROSTAT EB TJ GWh'!$J$5:$CC$5,0))*$W74</f>
        <v>0</v>
      </c>
      <c r="BU74">
        <f>INDEX('EUROSTAT EB TJ GWh'!$J$6:$CC$146,MATCH($V74,'EUROSTAT EB TJ GWh'!$I$6:$I$146,0),MATCH(BU$7,'EUROSTAT EB TJ GWh'!$J$5:$CC$5,0))*$W74</f>
        <v>0</v>
      </c>
      <c r="BV74">
        <v>0</v>
      </c>
      <c r="BW74">
        <f>INDEX('EUROSTAT EB TJ GWh'!$J$6:$CC$146,MATCH($V74,'EUROSTAT EB TJ GWh'!$I$6:$I$146,0),MATCH(BW$7,'EUROSTAT EB TJ GWh'!$J$5:$CC$5,0))*$W74</f>
        <v>0</v>
      </c>
      <c r="BX74">
        <v>0</v>
      </c>
      <c r="BY74">
        <v>0</v>
      </c>
      <c r="BZ74">
        <f>INDEX('EUROSTAT EB TJ GWh'!$J$6:$CC$146,MATCH($V74,'EUROSTAT EB TJ GWh'!$I$6:$I$146,0),MATCH(BZ$7,'EUROSTAT EB TJ GWh'!$J$5:$CC$5,0))*$W74</f>
        <v>0</v>
      </c>
      <c r="CA74">
        <f>INDEX('EUROSTAT EB TJ GWh'!$J$6:$CC$146,MATCH($V74,'EUROSTAT EB TJ GWh'!$I$6:$I$146,0),MATCH(CA$7,'EUROSTAT EB TJ GWh'!$J$5:$CC$5,0))*$W74</f>
        <v>0</v>
      </c>
      <c r="CB74">
        <f>INDEX('EUROSTAT EB TJ GWh'!$J$6:$CC$146,MATCH($V74,'EUROSTAT EB TJ GWh'!$I$6:$I$146,0),MATCH(CB$7,'EUROSTAT EB TJ GWh'!$J$5:$CC$5,0))*$W74</f>
        <v>0</v>
      </c>
      <c r="CC74">
        <f>INDEX('EUROSTAT EB TJ GWh'!$J$6:$CC$146,MATCH($V74,'EUROSTAT EB TJ GWh'!$I$6:$I$146,0),MATCH(CC$7,'EUROSTAT EB TJ GWh'!$J$5:$CC$5,0))*$W74</f>
        <v>0</v>
      </c>
      <c r="CD74">
        <f>INDEX('EUROSTAT EB TJ GWh'!$J$6:$CC$146,MATCH($V74,'EUROSTAT EB TJ GWh'!$I$6:$I$146,0),MATCH(CD$7,'EUROSTAT EB TJ GWh'!$J$5:$CC$5,0))*$W74</f>
        <v>0</v>
      </c>
      <c r="CE74">
        <f>INDEX('EUROSTAT EB TJ GWh'!$J$6:$CC$146,MATCH($V74,'EUROSTAT EB TJ GWh'!$I$6:$I$146,0),MATCH(CE$7,'EUROSTAT EB TJ GWh'!$J$5:$CC$5,0))*$W74</f>
        <v>0</v>
      </c>
      <c r="CF74">
        <f>INDEX('EUROSTAT EB TJ GWh'!$J$6:$CC$146,MATCH($V74,'EUROSTAT EB TJ GWh'!$I$6:$I$146,0),MATCH(CF$7,'EUROSTAT EB TJ GWh'!$J$5:$CC$5,0))*$W74</f>
        <v>0</v>
      </c>
      <c r="CG74">
        <v>0</v>
      </c>
      <c r="CH74">
        <f>INDEX('EUROSTAT EB TJ GWh'!$J$6:$CC$146,MATCH($V74,'EUROSTAT EB TJ GWh'!$I$6:$I$146,0),MATCH(CH$7,'EUROSTAT EB TJ GWh'!$J$5:$CC$5,0))*$W74</f>
        <v>7413.5667599999997</v>
      </c>
      <c r="CI74">
        <f>INDEX('EUROSTAT EB TJ GWh'!$J$6:$CC$146,MATCH($V74,'EUROSTAT EB TJ GWh'!$I$6:$I$146,0),MATCH(CI$7,'EUROSTAT EB TJ GWh'!$J$5:$CC$5,0))*$W74</f>
        <v>92.318940000000012</v>
      </c>
      <c r="CJ74">
        <f>INDEX('EUROSTAT EB TJ GWh'!$J$6:$CC$146,MATCH($V74,'EUROSTAT EB TJ GWh'!$I$6:$I$146,0),MATCH(CJ$7,'EUROSTAT EB TJ GWh'!$J$5:$CC$5,0))*$W74</f>
        <v>14820.518376000002</v>
      </c>
      <c r="CK74">
        <f t="shared" si="0"/>
        <v>1801.7475120000001</v>
      </c>
      <c r="CL74" s="316" t="s">
        <v>493</v>
      </c>
      <c r="CM74" s="364">
        <f t="shared" si="1"/>
        <v>4.1867999996611616E-2</v>
      </c>
      <c r="CN74" s="293">
        <f>INDEX('EUROSTAT EB TJ GWh'!$J$6:$CC$146,MATCH($V74,'EUROSTAT EB TJ GWh'!$I$6:$I$146,0),MATCH(CN$7,'EUROSTAT EB TJ GWh'!$J$5:$CC$5,0))*$W74</f>
        <v>0</v>
      </c>
      <c r="CO74" s="293">
        <f t="shared" si="2"/>
        <v>4.1867999996611616E-2</v>
      </c>
    </row>
    <row r="75" spans="1:93" x14ac:dyDescent="0.2">
      <c r="A75" t="s">
        <v>455</v>
      </c>
      <c r="B75" s="321" t="s">
        <v>617</v>
      </c>
      <c r="C75" s="321" t="s">
        <v>493</v>
      </c>
      <c r="D75" s="338"/>
      <c r="E75" s="345"/>
      <c r="F75" s="338"/>
      <c r="G75" s="345"/>
      <c r="H75" s="338"/>
      <c r="I75" s="345"/>
      <c r="J75" s="338"/>
      <c r="K75" s="345"/>
      <c r="L75" s="338"/>
      <c r="M75" s="345"/>
      <c r="N75" s="338"/>
      <c r="O75" s="345"/>
      <c r="P75" s="338"/>
      <c r="Q75" s="345"/>
      <c r="R75" s="338"/>
      <c r="S75" s="345"/>
      <c r="T75" s="338"/>
      <c r="U75" s="345"/>
      <c r="V75" s="342" t="s">
        <v>594</v>
      </c>
      <c r="W75" s="340">
        <v>1</v>
      </c>
      <c r="X75" s="316" t="s">
        <v>493</v>
      </c>
      <c r="Y75" t="s">
        <v>619</v>
      </c>
      <c r="Z75" t="s">
        <v>619</v>
      </c>
      <c r="AA75">
        <f>INDEX('EUROSTAT EB TJ GWh'!$J$6:$CC$146,MATCH($V75,'EUROSTAT EB TJ GWh'!$I$6:$I$146,0),MATCH(AA$7,'EUROSTAT EB TJ GWh'!$J$5:$CC$5,0))*$W75</f>
        <v>0</v>
      </c>
      <c r="AB75">
        <f>INDEX('EUROSTAT EB TJ GWh'!$J$6:$CC$146,MATCH($V75,'EUROSTAT EB TJ GWh'!$I$6:$I$146,0),MATCH(AB$7,'EUROSTAT EB TJ GWh'!$J$5:$CC$5,0))*$W75</f>
        <v>0</v>
      </c>
      <c r="AC75">
        <f>INDEX('EUROSTAT EB TJ GWh'!$J$6:$CC$146,MATCH($V75,'EUROSTAT EB TJ GWh'!$I$6:$I$146,0),MATCH(AC$7,'EUROSTAT EB TJ GWh'!$J$5:$CC$5,0))*$W75</f>
        <v>0</v>
      </c>
      <c r="AD75">
        <f>INDEX('EUROSTAT EB TJ GWh'!$J$6:$CC$146,MATCH($V75,'EUROSTAT EB TJ GWh'!$I$6:$I$146,0),MATCH(AD$7,'EUROSTAT EB TJ GWh'!$J$5:$CC$5,0))*$W75</f>
        <v>0</v>
      </c>
      <c r="AE75">
        <f>INDEX('EUROSTAT EB TJ GWh'!$J$6:$CC$146,MATCH($V75,'EUROSTAT EB TJ GWh'!$I$6:$I$146,0),MATCH(AE$7,'EUROSTAT EB TJ GWh'!$J$5:$CC$5,0))*$W75</f>
        <v>0</v>
      </c>
      <c r="AF75">
        <f>INDEX('EUROSTAT EB TJ GWh'!$J$6:$CC$146,MATCH($V75,'EUROSTAT EB TJ GWh'!$I$6:$I$146,0),MATCH(AF$7,'EUROSTAT EB TJ GWh'!$J$5:$CC$5,0))*$W75</f>
        <v>0</v>
      </c>
      <c r="AG75">
        <f>INDEX('EUROSTAT EB TJ GWh'!$J$6:$CC$146,MATCH($V75,'EUROSTAT EB TJ GWh'!$I$6:$I$146,0),MATCH(AG$7,'EUROSTAT EB TJ GWh'!$J$5:$CC$5,0))*$W75</f>
        <v>0</v>
      </c>
      <c r="AH75">
        <f>INDEX('EUROSTAT EB TJ GWh'!$J$6:$CC$146,MATCH($V75,'EUROSTAT EB TJ GWh'!$I$6:$I$146,0),MATCH(AH$7,'EUROSTAT EB TJ GWh'!$J$5:$CC$5,0))*$W75</f>
        <v>0</v>
      </c>
      <c r="AI75">
        <f>INDEX('EUROSTAT EB TJ GWh'!$J$6:$CC$146,MATCH($V75,'EUROSTAT EB TJ GWh'!$I$6:$I$146,0),MATCH(AI$7,'EUROSTAT EB TJ GWh'!$J$5:$CC$5,0))*$W75</f>
        <v>0</v>
      </c>
      <c r="AJ75">
        <f>INDEX('EUROSTAT EB TJ GWh'!$J$6:$CC$146,MATCH($V75,'EUROSTAT EB TJ GWh'!$I$6:$I$146,0),MATCH(AJ$7,'EUROSTAT EB TJ GWh'!$J$5:$CC$5,0))*$W75</f>
        <v>0</v>
      </c>
      <c r="AK75">
        <f>INDEX('EUROSTAT EB TJ GWh'!$J$6:$CC$146,MATCH($V75,'EUROSTAT EB TJ GWh'!$I$6:$I$146,0),MATCH(AK$7,'EUROSTAT EB TJ GWh'!$J$5:$CC$5,0))*$W75</f>
        <v>0</v>
      </c>
      <c r="AL75">
        <f>INDEX('EUROSTAT EB TJ GWh'!$J$6:$CC$146,MATCH($V75,'EUROSTAT EB TJ GWh'!$I$6:$I$146,0),MATCH(AL$7,'EUROSTAT EB TJ GWh'!$J$5:$CC$5,0))*$W75</f>
        <v>0</v>
      </c>
      <c r="AM75">
        <f>INDEX('EUROSTAT EB TJ GWh'!$J$6:$CC$146,MATCH($V75,'EUROSTAT EB TJ GWh'!$I$6:$I$146,0),MATCH(AM$7,'EUROSTAT EB TJ GWh'!$J$5:$CC$5,0))*$W75</f>
        <v>0</v>
      </c>
      <c r="AN75">
        <f>INDEX('EUROSTAT EB TJ GWh'!$J$6:$CC$146,MATCH($V75,'EUROSTAT EB TJ GWh'!$I$6:$I$146,0),MATCH(AN$7,'EUROSTAT EB TJ GWh'!$J$5:$CC$5,0))*$W75</f>
        <v>0</v>
      </c>
      <c r="AO75">
        <f>INDEX('EUROSTAT EB TJ GWh'!$J$6:$CC$146,MATCH($V75,'EUROSTAT EB TJ GWh'!$I$6:$I$146,0),MATCH(AO$7,'EUROSTAT EB TJ GWh'!$J$5:$CC$5,0))*$W75</f>
        <v>0</v>
      </c>
      <c r="AP75">
        <f>INDEX('EUROSTAT EB TJ GWh'!$J$6:$CC$146,MATCH($V75,'EUROSTAT EB TJ GWh'!$I$6:$I$146,0),MATCH(AP$7,'EUROSTAT EB TJ GWh'!$J$5:$CC$5,0))*$W75</f>
        <v>2671.0109280000001</v>
      </c>
      <c r="AQ75" t="s">
        <v>619</v>
      </c>
      <c r="AR75">
        <f>INDEX('EUROSTAT EB TJ GWh'!$J$6:$CC$146,MATCH($V75,'EUROSTAT EB TJ GWh'!$I$6:$I$146,0),MATCH(AR$7,'EUROSTAT EB TJ GWh'!$J$5:$CC$5,0))*$W75</f>
        <v>0</v>
      </c>
      <c r="AS75">
        <f>INDEX('EUROSTAT EB TJ GWh'!$J$6:$CC$146,MATCH($V75,'EUROSTAT EB TJ GWh'!$I$6:$I$146,0),MATCH(AS$7,'EUROSTAT EB TJ GWh'!$J$5:$CC$5,0))*$W75</f>
        <v>0</v>
      </c>
      <c r="AT75">
        <f>INDEX('EUROSTAT EB TJ GWh'!$J$6:$CC$146,MATCH($V75,'EUROSTAT EB TJ GWh'!$I$6:$I$146,0),MATCH(AT$7,'EUROSTAT EB TJ GWh'!$J$5:$CC$5,0))*$W75</f>
        <v>0</v>
      </c>
      <c r="AU75">
        <f>INDEX('EUROSTAT EB TJ GWh'!$J$6:$CC$146,MATCH($V75,'EUROSTAT EB TJ GWh'!$I$6:$I$146,0),MATCH(AU$7,'EUROSTAT EB TJ GWh'!$J$5:$CC$5,0))*$W75</f>
        <v>0</v>
      </c>
      <c r="AV75">
        <f>INDEX('EUROSTAT EB TJ GWh'!$J$6:$CC$146,MATCH($V75,'EUROSTAT EB TJ GWh'!$I$6:$I$146,0),MATCH(AV$7,'EUROSTAT EB TJ GWh'!$J$5:$CC$5,0))*$W75</f>
        <v>0</v>
      </c>
      <c r="AW75">
        <f>INDEX('EUROSTAT EB TJ GWh'!$J$6:$CC$146,MATCH($V75,'EUROSTAT EB TJ GWh'!$I$6:$I$146,0),MATCH(AW$7,'EUROSTAT EB TJ GWh'!$J$5:$CC$5,0))*$W75</f>
        <v>0</v>
      </c>
      <c r="AX75">
        <f>INDEX('EUROSTAT EB TJ GWh'!$J$6:$CC$146,MATCH($V75,'EUROSTAT EB TJ GWh'!$I$6:$I$146,0),MATCH(AX$7,'EUROSTAT EB TJ GWh'!$J$5:$CC$5,0))*$W75</f>
        <v>0</v>
      </c>
      <c r="AY75">
        <f>INDEX('EUROSTAT EB TJ GWh'!$J$6:$CC$146,MATCH($V75,'EUROSTAT EB TJ GWh'!$I$6:$I$146,0),MATCH(AY$7,'EUROSTAT EB TJ GWh'!$J$5:$CC$5,0))*$W75</f>
        <v>5781.8451960000002</v>
      </c>
      <c r="AZ75">
        <f>INDEX('EUROSTAT EB TJ GWh'!$J$6:$CC$146,MATCH($V75,'EUROSTAT EB TJ GWh'!$I$6:$I$146,0),MATCH(AZ$7,'EUROSTAT EB TJ GWh'!$J$5:$CC$5,0))*$W75</f>
        <v>174896.24309999999</v>
      </c>
      <c r="BA75">
        <f>INDEX('EUROSTAT EB TJ GWh'!$J$6:$CC$146,MATCH($V75,'EUROSTAT EB TJ GWh'!$I$6:$I$146,0),MATCH(BA$7,'EUROSTAT EB TJ GWh'!$J$5:$CC$5,0))*$W75</f>
        <v>29.600676</v>
      </c>
      <c r="BB75">
        <f>INDEX('EUROSTAT EB TJ GWh'!$J$6:$CC$146,MATCH($V75,'EUROSTAT EB TJ GWh'!$I$6:$I$146,0),MATCH(BB$7,'EUROSTAT EB TJ GWh'!$J$5:$CC$5,0))*$W75</f>
        <v>0</v>
      </c>
      <c r="BC75">
        <f>INDEX('EUROSTAT EB TJ GWh'!$J$6:$CC$146,MATCH($V75,'EUROSTAT EB TJ GWh'!$I$6:$I$146,0),MATCH(BC$7,'EUROSTAT EB TJ GWh'!$J$5:$CC$5,0))*$W75</f>
        <v>414.74440800000002</v>
      </c>
      <c r="BD75">
        <f>INDEX('EUROSTAT EB TJ GWh'!$J$6:$CC$146,MATCH($V75,'EUROSTAT EB TJ GWh'!$I$6:$I$146,0),MATCH(BD$7,'EUROSTAT EB TJ GWh'!$J$5:$CC$5,0))*$W75</f>
        <v>0</v>
      </c>
      <c r="BE75">
        <f>INDEX('EUROSTAT EB TJ GWh'!$J$6:$CC$146,MATCH($V75,'EUROSTAT EB TJ GWh'!$I$6:$I$146,0),MATCH(BE$7,'EUROSTAT EB TJ GWh'!$J$5:$CC$5,0))*$W75</f>
        <v>239636.68963199999</v>
      </c>
      <c r="BF75">
        <f>INDEX('EUROSTAT EB TJ GWh'!$J$6:$CC$146,MATCH($V75,'EUROSTAT EB TJ GWh'!$I$6:$I$146,0),MATCH(BF$7,'EUROSTAT EB TJ GWh'!$J$5:$CC$5,0))*$W75</f>
        <v>0</v>
      </c>
      <c r="BG75">
        <f>INDEX('EUROSTAT EB TJ GWh'!$J$6:$CC$146,MATCH($V75,'EUROSTAT EB TJ GWh'!$I$6:$I$146,0),MATCH(BG$7,'EUROSTAT EB TJ GWh'!$J$5:$CC$5,0))*$W75</f>
        <v>0</v>
      </c>
      <c r="BH75">
        <f>INDEX('EUROSTAT EB TJ GWh'!$J$6:$CC$146,MATCH($V75,'EUROSTAT EB TJ GWh'!$I$6:$I$146,0),MATCH(BH$7,'EUROSTAT EB TJ GWh'!$J$5:$CC$5,0))*$W75</f>
        <v>0</v>
      </c>
      <c r="BI75">
        <f>INDEX('EUROSTAT EB TJ GWh'!$J$6:$CC$146,MATCH($V75,'EUROSTAT EB TJ GWh'!$I$6:$I$146,0),MATCH(BI$7,'EUROSTAT EB TJ GWh'!$J$5:$CC$5,0))*$W75</f>
        <v>0</v>
      </c>
      <c r="BJ75">
        <f>INDEX('EUROSTAT EB TJ GWh'!$J$6:$CC$146,MATCH($V75,'EUROSTAT EB TJ GWh'!$I$6:$I$146,0),MATCH(BJ$7,'EUROSTAT EB TJ GWh'!$J$5:$CC$5,0))*$W75</f>
        <v>0</v>
      </c>
      <c r="BK75">
        <f>INDEX('EUROSTAT EB TJ GWh'!$J$6:$CC$146,MATCH($V75,'EUROSTAT EB TJ GWh'!$I$6:$I$146,0),MATCH(BK$7,'EUROSTAT EB TJ GWh'!$J$5:$CC$5,0))*$W75</f>
        <v>0</v>
      </c>
      <c r="BL75">
        <f>INDEX('EUROSTAT EB TJ GWh'!$J$6:$CC$146,MATCH($V75,'EUROSTAT EB TJ GWh'!$I$6:$I$146,0),MATCH(BL$7,'EUROSTAT EB TJ GWh'!$J$5:$CC$5,0))*$W75</f>
        <v>0</v>
      </c>
      <c r="BM75">
        <f>INDEX('EUROSTAT EB TJ GWh'!$J$6:$CC$146,MATCH($V75,'EUROSTAT EB TJ GWh'!$I$6:$I$146,0),MATCH(BM$7,'EUROSTAT EB TJ GWh'!$J$5:$CC$5,0))*$W75</f>
        <v>0</v>
      </c>
      <c r="BN75">
        <f>INDEX('EUROSTAT EB TJ GWh'!$J$6:$CC$146,MATCH($V75,'EUROSTAT EB TJ GWh'!$I$6:$I$146,0),MATCH(BN$7,'EUROSTAT EB TJ GWh'!$J$5:$CC$5,0))*$W75</f>
        <v>0</v>
      </c>
      <c r="BO75">
        <f>INDEX('EUROSTAT EB TJ GWh'!$J$6:$CC$146,MATCH($V75,'EUROSTAT EB TJ GWh'!$I$6:$I$146,0),MATCH(BO$7,'EUROSTAT EB TJ GWh'!$J$5:$CC$5,0))*$W75</f>
        <v>0</v>
      </c>
      <c r="BP75">
        <f>INDEX('EUROSTAT EB TJ GWh'!$J$6:$CC$146,MATCH($V75,'EUROSTAT EB TJ GWh'!$I$6:$I$146,0),MATCH(BP$7,'EUROSTAT EB TJ GWh'!$J$5:$CC$5,0))*$W75</f>
        <v>0</v>
      </c>
      <c r="BQ75">
        <f>INDEX('EUROSTAT EB TJ GWh'!$J$6:$CC$146,MATCH($V75,'EUROSTAT EB TJ GWh'!$I$6:$I$146,0),MATCH(BQ$7,'EUROSTAT EB TJ GWh'!$J$5:$CC$5,0))*$W75</f>
        <v>0</v>
      </c>
      <c r="BR75">
        <f>INDEX('EUROSTAT EB TJ GWh'!$J$6:$CC$146,MATCH($V75,'EUROSTAT EB TJ GWh'!$I$6:$I$146,0),MATCH(BR$7,'EUROSTAT EB TJ GWh'!$J$5:$CC$5,0))*$W75</f>
        <v>0</v>
      </c>
      <c r="BS75">
        <f>INDEX('EUROSTAT EB TJ GWh'!$J$6:$CC$146,MATCH($V75,'EUROSTAT EB TJ GWh'!$I$6:$I$146,0),MATCH(BS$7,'EUROSTAT EB TJ GWh'!$J$5:$CC$5,0))*$W75+INDEX('EUROSTAT EB TJ GWh'!$J$6:$CC$146,MATCH($V75,'EUROSTAT EB TJ GWh'!$I$6:$I$146,0),MATCH(BS$6,'EUROSTAT EB TJ GWh'!$J$5:$CC$5,0))*$W75</f>
        <v>8320.8881880000008</v>
      </c>
      <c r="BT75">
        <f>INDEX('EUROSTAT EB TJ GWh'!$J$6:$CC$146,MATCH($V75,'EUROSTAT EB TJ GWh'!$I$6:$I$146,0),MATCH(BT$7,'EUROSTAT EB TJ GWh'!$J$5:$CC$5,0))*$W75+INDEX('EUROSTAT EB TJ GWh'!$J$6:$CC$146,MATCH($V75,'EUROSTAT EB TJ GWh'!$I$6:$I$146,0),MATCH(BT$6,'EUROSTAT EB TJ GWh'!$J$5:$CC$5,0))*$W75</f>
        <v>17477.419787999999</v>
      </c>
      <c r="BU75">
        <f>INDEX('EUROSTAT EB TJ GWh'!$J$6:$CC$146,MATCH($V75,'EUROSTAT EB TJ GWh'!$I$6:$I$146,0),MATCH(BU$7,'EUROSTAT EB TJ GWh'!$J$5:$CC$5,0))*$W75</f>
        <v>0</v>
      </c>
      <c r="BV75">
        <v>0</v>
      </c>
      <c r="BW75">
        <f>INDEX('EUROSTAT EB TJ GWh'!$J$6:$CC$146,MATCH($V75,'EUROSTAT EB TJ GWh'!$I$6:$I$146,0),MATCH(BW$7,'EUROSTAT EB TJ GWh'!$J$5:$CC$5,0))*$W75</f>
        <v>0</v>
      </c>
      <c r="BX75">
        <v>0</v>
      </c>
      <c r="BY75">
        <v>0</v>
      </c>
      <c r="BZ75">
        <f>INDEX('EUROSTAT EB TJ GWh'!$J$6:$CC$146,MATCH($V75,'EUROSTAT EB TJ GWh'!$I$6:$I$146,0),MATCH(BZ$7,'EUROSTAT EB TJ GWh'!$J$5:$CC$5,0))*$W75</f>
        <v>0</v>
      </c>
      <c r="CA75">
        <f>INDEX('EUROSTAT EB TJ GWh'!$J$6:$CC$146,MATCH($V75,'EUROSTAT EB TJ GWh'!$I$6:$I$146,0),MATCH(CA$7,'EUROSTAT EB TJ GWh'!$J$5:$CC$5,0))*$W75</f>
        <v>0</v>
      </c>
      <c r="CB75">
        <f>INDEX('EUROSTAT EB TJ GWh'!$J$6:$CC$146,MATCH($V75,'EUROSTAT EB TJ GWh'!$I$6:$I$146,0),MATCH(CB$7,'EUROSTAT EB TJ GWh'!$J$5:$CC$5,0))*$W75</f>
        <v>0</v>
      </c>
      <c r="CC75">
        <f>INDEX('EUROSTAT EB TJ GWh'!$J$6:$CC$146,MATCH($V75,'EUROSTAT EB TJ GWh'!$I$6:$I$146,0),MATCH(CC$7,'EUROSTAT EB TJ GWh'!$J$5:$CC$5,0))*$W75</f>
        <v>0</v>
      </c>
      <c r="CD75">
        <f>INDEX('EUROSTAT EB TJ GWh'!$J$6:$CC$146,MATCH($V75,'EUROSTAT EB TJ GWh'!$I$6:$I$146,0),MATCH(CD$7,'EUROSTAT EB TJ GWh'!$J$5:$CC$5,0))*$W75</f>
        <v>0</v>
      </c>
      <c r="CE75">
        <f>INDEX('EUROSTAT EB TJ GWh'!$J$6:$CC$146,MATCH($V75,'EUROSTAT EB TJ GWh'!$I$6:$I$146,0),MATCH(CE$7,'EUROSTAT EB TJ GWh'!$J$5:$CC$5,0))*$W75</f>
        <v>0</v>
      </c>
      <c r="CF75">
        <f>INDEX('EUROSTAT EB TJ GWh'!$J$6:$CC$146,MATCH($V75,'EUROSTAT EB TJ GWh'!$I$6:$I$146,0),MATCH(CF$7,'EUROSTAT EB TJ GWh'!$J$5:$CC$5,0))*$W75</f>
        <v>0</v>
      </c>
      <c r="CG75">
        <v>0</v>
      </c>
      <c r="CH75">
        <f>INDEX('EUROSTAT EB TJ GWh'!$J$6:$CC$146,MATCH($V75,'EUROSTAT EB TJ GWh'!$I$6:$I$146,0),MATCH(CH$7,'EUROSTAT EB TJ GWh'!$J$5:$CC$5,0))*$W75</f>
        <v>8508.9173760000012</v>
      </c>
      <c r="CI75">
        <f>INDEX('EUROSTAT EB TJ GWh'!$J$6:$CC$146,MATCH($V75,'EUROSTAT EB TJ GWh'!$I$6:$I$146,0),MATCH(CI$7,'EUROSTAT EB TJ GWh'!$J$5:$CC$5,0))*$W75</f>
        <v>0</v>
      </c>
      <c r="CJ75">
        <f>INDEX('EUROSTAT EB TJ GWh'!$J$6:$CC$146,MATCH($V75,'EUROSTAT EB TJ GWh'!$I$6:$I$146,0),MATCH(CJ$7,'EUROSTAT EB TJ GWh'!$J$5:$CC$5,0))*$W75</f>
        <v>457737.35929200007</v>
      </c>
      <c r="CK75">
        <f t="shared" ref="CK75:CK102" si="6">SUM(BO75,BQ75:BW75,CA75:CF75)</f>
        <v>25798.307976</v>
      </c>
      <c r="CL75" s="316" t="s">
        <v>493</v>
      </c>
      <c r="CM75" s="364">
        <f t="shared" ref="CM75:CM102" si="7">SUM(Y75:CI75)-CJ75</f>
        <v>0</v>
      </c>
      <c r="CN75" s="293">
        <f>INDEX('EUROSTAT EB TJ GWh'!$J$6:$CC$146,MATCH($V75,'EUROSTAT EB TJ GWh'!$I$6:$I$146,0),MATCH(CN$7,'EUROSTAT EB TJ GWh'!$J$5:$CC$5,0))*$W75</f>
        <v>0</v>
      </c>
      <c r="CO75" s="293">
        <f t="shared" ref="CO75:CO102" si="8">CN75+CM75</f>
        <v>0</v>
      </c>
    </row>
    <row r="76" spans="1:93" x14ac:dyDescent="0.2">
      <c r="A76" t="s">
        <v>355</v>
      </c>
      <c r="B76" s="321"/>
      <c r="C76" s="321" t="s">
        <v>493</v>
      </c>
      <c r="D76" s="338"/>
      <c r="E76" s="345"/>
      <c r="F76" s="338"/>
      <c r="G76" s="345"/>
      <c r="H76" s="338"/>
      <c r="I76" s="345"/>
      <c r="J76" s="338"/>
      <c r="K76" s="345"/>
      <c r="L76" s="338"/>
      <c r="M76" s="345"/>
      <c r="N76" s="338"/>
      <c r="O76" s="345"/>
      <c r="P76" s="338"/>
      <c r="Q76" s="345"/>
      <c r="R76" s="338"/>
      <c r="S76" s="345"/>
      <c r="T76" s="338"/>
      <c r="U76" s="345"/>
      <c r="V76" s="342" t="s">
        <v>597</v>
      </c>
      <c r="W76" s="340">
        <v>1</v>
      </c>
      <c r="X76" s="316" t="s">
        <v>493</v>
      </c>
      <c r="Y76" t="s">
        <v>619</v>
      </c>
      <c r="Z76" t="s">
        <v>619</v>
      </c>
      <c r="AA76">
        <f>INDEX('EUROSTAT EB TJ GWh'!$J$6:$CC$146,MATCH($V76,'EUROSTAT EB TJ GWh'!$I$6:$I$146,0),MATCH(AA$7,'EUROSTAT EB TJ GWh'!$J$5:$CC$5,0))*$W76</f>
        <v>0</v>
      </c>
      <c r="AB76">
        <f>INDEX('EUROSTAT EB TJ GWh'!$J$6:$CC$146,MATCH($V76,'EUROSTAT EB TJ GWh'!$I$6:$I$146,0),MATCH(AB$7,'EUROSTAT EB TJ GWh'!$J$5:$CC$5,0))*$W76</f>
        <v>0</v>
      </c>
      <c r="AC76">
        <f>INDEX('EUROSTAT EB TJ GWh'!$J$6:$CC$146,MATCH($V76,'EUROSTAT EB TJ GWh'!$I$6:$I$146,0),MATCH(AC$7,'EUROSTAT EB TJ GWh'!$J$5:$CC$5,0))*$W76</f>
        <v>0</v>
      </c>
      <c r="AD76">
        <f>INDEX('EUROSTAT EB TJ GWh'!$J$6:$CC$146,MATCH($V76,'EUROSTAT EB TJ GWh'!$I$6:$I$146,0),MATCH(AD$7,'EUROSTAT EB TJ GWh'!$J$5:$CC$5,0))*$W76</f>
        <v>0</v>
      </c>
      <c r="AE76">
        <f>INDEX('EUROSTAT EB TJ GWh'!$J$6:$CC$146,MATCH($V76,'EUROSTAT EB TJ GWh'!$I$6:$I$146,0),MATCH(AE$7,'EUROSTAT EB TJ GWh'!$J$5:$CC$5,0))*$W76</f>
        <v>0</v>
      </c>
      <c r="AF76">
        <f>INDEX('EUROSTAT EB TJ GWh'!$J$6:$CC$146,MATCH($V76,'EUROSTAT EB TJ GWh'!$I$6:$I$146,0),MATCH(AF$7,'EUROSTAT EB TJ GWh'!$J$5:$CC$5,0))*$W76</f>
        <v>0</v>
      </c>
      <c r="AG76">
        <f>INDEX('EUROSTAT EB TJ GWh'!$J$6:$CC$146,MATCH($V76,'EUROSTAT EB TJ GWh'!$I$6:$I$146,0),MATCH(AG$7,'EUROSTAT EB TJ GWh'!$J$5:$CC$5,0))*$W76</f>
        <v>0</v>
      </c>
      <c r="AH76">
        <f>INDEX('EUROSTAT EB TJ GWh'!$J$6:$CC$146,MATCH($V76,'EUROSTAT EB TJ GWh'!$I$6:$I$146,0),MATCH(AH$7,'EUROSTAT EB TJ GWh'!$J$5:$CC$5,0))*$W76</f>
        <v>0</v>
      </c>
      <c r="AI76">
        <f>INDEX('EUROSTAT EB TJ GWh'!$J$6:$CC$146,MATCH($V76,'EUROSTAT EB TJ GWh'!$I$6:$I$146,0),MATCH(AI$7,'EUROSTAT EB TJ GWh'!$J$5:$CC$5,0))*$W76</f>
        <v>0</v>
      </c>
      <c r="AJ76">
        <f>INDEX('EUROSTAT EB TJ GWh'!$J$6:$CC$146,MATCH($V76,'EUROSTAT EB TJ GWh'!$I$6:$I$146,0),MATCH(AJ$7,'EUROSTAT EB TJ GWh'!$J$5:$CC$5,0))*$W76</f>
        <v>0</v>
      </c>
      <c r="AK76">
        <f>INDEX('EUROSTAT EB TJ GWh'!$J$6:$CC$146,MATCH($V76,'EUROSTAT EB TJ GWh'!$I$6:$I$146,0),MATCH(AK$7,'EUROSTAT EB TJ GWh'!$J$5:$CC$5,0))*$W76</f>
        <v>0</v>
      </c>
      <c r="AL76">
        <f>INDEX('EUROSTAT EB TJ GWh'!$J$6:$CC$146,MATCH($V76,'EUROSTAT EB TJ GWh'!$I$6:$I$146,0),MATCH(AL$7,'EUROSTAT EB TJ GWh'!$J$5:$CC$5,0))*$W76</f>
        <v>0</v>
      </c>
      <c r="AM76">
        <f>INDEX('EUROSTAT EB TJ GWh'!$J$6:$CC$146,MATCH($V76,'EUROSTAT EB TJ GWh'!$I$6:$I$146,0),MATCH(AM$7,'EUROSTAT EB TJ GWh'!$J$5:$CC$5,0))*$W76</f>
        <v>0</v>
      </c>
      <c r="AN76">
        <f>INDEX('EUROSTAT EB TJ GWh'!$J$6:$CC$146,MATCH($V76,'EUROSTAT EB TJ GWh'!$I$6:$I$146,0),MATCH(AN$7,'EUROSTAT EB TJ GWh'!$J$5:$CC$5,0))*$W76</f>
        <v>0</v>
      </c>
      <c r="AO76">
        <f>INDEX('EUROSTAT EB TJ GWh'!$J$6:$CC$146,MATCH($V76,'EUROSTAT EB TJ GWh'!$I$6:$I$146,0),MATCH(AO$7,'EUROSTAT EB TJ GWh'!$J$5:$CC$5,0))*$W76</f>
        <v>0</v>
      </c>
      <c r="AP76">
        <f>INDEX('EUROSTAT EB TJ GWh'!$J$6:$CC$146,MATCH($V76,'EUROSTAT EB TJ GWh'!$I$6:$I$146,0),MATCH(AP$7,'EUROSTAT EB TJ GWh'!$J$5:$CC$5,0))*$W76</f>
        <v>0</v>
      </c>
      <c r="AQ76" t="s">
        <v>619</v>
      </c>
      <c r="AR76">
        <f>INDEX('EUROSTAT EB TJ GWh'!$J$6:$CC$146,MATCH($V76,'EUROSTAT EB TJ GWh'!$I$6:$I$146,0),MATCH(AR$7,'EUROSTAT EB TJ GWh'!$J$5:$CC$5,0))*$W76</f>
        <v>0</v>
      </c>
      <c r="AS76">
        <f>INDEX('EUROSTAT EB TJ GWh'!$J$6:$CC$146,MATCH($V76,'EUROSTAT EB TJ GWh'!$I$6:$I$146,0),MATCH(AS$7,'EUROSTAT EB TJ GWh'!$J$5:$CC$5,0))*$W76</f>
        <v>0</v>
      </c>
      <c r="AT76">
        <f>INDEX('EUROSTAT EB TJ GWh'!$J$6:$CC$146,MATCH($V76,'EUROSTAT EB TJ GWh'!$I$6:$I$146,0),MATCH(AT$7,'EUROSTAT EB TJ GWh'!$J$5:$CC$5,0))*$W76</f>
        <v>0</v>
      </c>
      <c r="AU76">
        <f>INDEX('EUROSTAT EB TJ GWh'!$J$6:$CC$146,MATCH($V76,'EUROSTAT EB TJ GWh'!$I$6:$I$146,0),MATCH(AU$7,'EUROSTAT EB TJ GWh'!$J$5:$CC$5,0))*$W76</f>
        <v>0</v>
      </c>
      <c r="AV76">
        <f>INDEX('EUROSTAT EB TJ GWh'!$J$6:$CC$146,MATCH($V76,'EUROSTAT EB TJ GWh'!$I$6:$I$146,0),MATCH(AV$7,'EUROSTAT EB TJ GWh'!$J$5:$CC$5,0))*$W76</f>
        <v>0</v>
      </c>
      <c r="AW76">
        <f>INDEX('EUROSTAT EB TJ GWh'!$J$6:$CC$146,MATCH($V76,'EUROSTAT EB TJ GWh'!$I$6:$I$146,0),MATCH(AW$7,'EUROSTAT EB TJ GWh'!$J$5:$CC$5,0))*$W76</f>
        <v>0</v>
      </c>
      <c r="AX76">
        <f>INDEX('EUROSTAT EB TJ GWh'!$J$6:$CC$146,MATCH($V76,'EUROSTAT EB TJ GWh'!$I$6:$I$146,0),MATCH(AX$7,'EUROSTAT EB TJ GWh'!$J$5:$CC$5,0))*$W76</f>
        <v>0</v>
      </c>
      <c r="AY76">
        <f>INDEX('EUROSTAT EB TJ GWh'!$J$6:$CC$146,MATCH($V76,'EUROSTAT EB TJ GWh'!$I$6:$I$146,0),MATCH(AY$7,'EUROSTAT EB TJ GWh'!$J$5:$CC$5,0))*$W76</f>
        <v>0</v>
      </c>
      <c r="AZ76">
        <f>INDEX('EUROSTAT EB TJ GWh'!$J$6:$CC$146,MATCH($V76,'EUROSTAT EB TJ GWh'!$I$6:$I$146,0),MATCH(AZ$7,'EUROSTAT EB TJ GWh'!$J$5:$CC$5,0))*$W76</f>
        <v>0</v>
      </c>
      <c r="BA76">
        <f>INDEX('EUROSTAT EB TJ GWh'!$J$6:$CC$146,MATCH($V76,'EUROSTAT EB TJ GWh'!$I$6:$I$146,0),MATCH(BA$7,'EUROSTAT EB TJ GWh'!$J$5:$CC$5,0))*$W76</f>
        <v>29.600676</v>
      </c>
      <c r="BB76">
        <f>INDEX('EUROSTAT EB TJ GWh'!$J$6:$CC$146,MATCH($V76,'EUROSTAT EB TJ GWh'!$I$6:$I$146,0),MATCH(BB$7,'EUROSTAT EB TJ GWh'!$J$5:$CC$5,0))*$W76</f>
        <v>0</v>
      </c>
      <c r="BC76">
        <f>INDEX('EUROSTAT EB TJ GWh'!$J$6:$CC$146,MATCH($V76,'EUROSTAT EB TJ GWh'!$I$6:$I$146,0),MATCH(BC$7,'EUROSTAT EB TJ GWh'!$J$5:$CC$5,0))*$W76</f>
        <v>414.74440800000002</v>
      </c>
      <c r="BD76">
        <f>INDEX('EUROSTAT EB TJ GWh'!$J$6:$CC$146,MATCH($V76,'EUROSTAT EB TJ GWh'!$I$6:$I$146,0),MATCH(BD$7,'EUROSTAT EB TJ GWh'!$J$5:$CC$5,0))*$W76</f>
        <v>0</v>
      </c>
      <c r="BE76">
        <f>INDEX('EUROSTAT EB TJ GWh'!$J$6:$CC$146,MATCH($V76,'EUROSTAT EB TJ GWh'!$I$6:$I$146,0),MATCH(BE$7,'EUROSTAT EB TJ GWh'!$J$5:$CC$5,0))*$W76</f>
        <v>0</v>
      </c>
      <c r="BF76">
        <f>INDEX('EUROSTAT EB TJ GWh'!$J$6:$CC$146,MATCH($V76,'EUROSTAT EB TJ GWh'!$I$6:$I$146,0),MATCH(BF$7,'EUROSTAT EB TJ GWh'!$J$5:$CC$5,0))*$W76</f>
        <v>0</v>
      </c>
      <c r="BG76">
        <f>INDEX('EUROSTAT EB TJ GWh'!$J$6:$CC$146,MATCH($V76,'EUROSTAT EB TJ GWh'!$I$6:$I$146,0),MATCH(BG$7,'EUROSTAT EB TJ GWh'!$J$5:$CC$5,0))*$W76</f>
        <v>0</v>
      </c>
      <c r="BH76">
        <f>INDEX('EUROSTAT EB TJ GWh'!$J$6:$CC$146,MATCH($V76,'EUROSTAT EB TJ GWh'!$I$6:$I$146,0),MATCH(BH$7,'EUROSTAT EB TJ GWh'!$J$5:$CC$5,0))*$W76</f>
        <v>0</v>
      </c>
      <c r="BI76">
        <f>INDEX('EUROSTAT EB TJ GWh'!$J$6:$CC$146,MATCH($V76,'EUROSTAT EB TJ GWh'!$I$6:$I$146,0),MATCH(BI$7,'EUROSTAT EB TJ GWh'!$J$5:$CC$5,0))*$W76</f>
        <v>0</v>
      </c>
      <c r="BJ76">
        <f>INDEX('EUROSTAT EB TJ GWh'!$J$6:$CC$146,MATCH($V76,'EUROSTAT EB TJ GWh'!$I$6:$I$146,0),MATCH(BJ$7,'EUROSTAT EB TJ GWh'!$J$5:$CC$5,0))*$W76</f>
        <v>0</v>
      </c>
      <c r="BK76">
        <f>INDEX('EUROSTAT EB TJ GWh'!$J$6:$CC$146,MATCH($V76,'EUROSTAT EB TJ GWh'!$I$6:$I$146,0),MATCH(BK$7,'EUROSTAT EB TJ GWh'!$J$5:$CC$5,0))*$W76</f>
        <v>0</v>
      </c>
      <c r="BL76">
        <f>INDEX('EUROSTAT EB TJ GWh'!$J$6:$CC$146,MATCH($V76,'EUROSTAT EB TJ GWh'!$I$6:$I$146,0),MATCH(BL$7,'EUROSTAT EB TJ GWh'!$J$5:$CC$5,0))*$W76</f>
        <v>0</v>
      </c>
      <c r="BM76">
        <f>INDEX('EUROSTAT EB TJ GWh'!$J$6:$CC$146,MATCH($V76,'EUROSTAT EB TJ GWh'!$I$6:$I$146,0),MATCH(BM$7,'EUROSTAT EB TJ GWh'!$J$5:$CC$5,0))*$W76</f>
        <v>0</v>
      </c>
      <c r="BN76">
        <f>INDEX('EUROSTAT EB TJ GWh'!$J$6:$CC$146,MATCH($V76,'EUROSTAT EB TJ GWh'!$I$6:$I$146,0),MATCH(BN$7,'EUROSTAT EB TJ GWh'!$J$5:$CC$5,0))*$W76</f>
        <v>0</v>
      </c>
      <c r="BO76">
        <f>INDEX('EUROSTAT EB TJ GWh'!$J$6:$CC$146,MATCH($V76,'EUROSTAT EB TJ GWh'!$I$6:$I$146,0),MATCH(BO$7,'EUROSTAT EB TJ GWh'!$J$5:$CC$5,0))*$W76</f>
        <v>0</v>
      </c>
      <c r="BP76">
        <f>INDEX('EUROSTAT EB TJ GWh'!$J$6:$CC$146,MATCH($V76,'EUROSTAT EB TJ GWh'!$I$6:$I$146,0),MATCH(BP$7,'EUROSTAT EB TJ GWh'!$J$5:$CC$5,0))*$W76</f>
        <v>0</v>
      </c>
      <c r="BQ76">
        <f>INDEX('EUROSTAT EB TJ GWh'!$J$6:$CC$146,MATCH($V76,'EUROSTAT EB TJ GWh'!$I$6:$I$146,0),MATCH(BQ$7,'EUROSTAT EB TJ GWh'!$J$5:$CC$5,0))*$W76</f>
        <v>0</v>
      </c>
      <c r="BR76">
        <f>INDEX('EUROSTAT EB TJ GWh'!$J$6:$CC$146,MATCH($V76,'EUROSTAT EB TJ GWh'!$I$6:$I$146,0),MATCH(BR$7,'EUROSTAT EB TJ GWh'!$J$5:$CC$5,0))*$W76</f>
        <v>0</v>
      </c>
      <c r="BS76">
        <f>INDEX('EUROSTAT EB TJ GWh'!$J$6:$CC$146,MATCH($V76,'EUROSTAT EB TJ GWh'!$I$6:$I$146,0),MATCH(BS$7,'EUROSTAT EB TJ GWh'!$J$5:$CC$5,0))*$W76+INDEX('EUROSTAT EB TJ GWh'!$J$6:$CC$146,MATCH($V76,'EUROSTAT EB TJ GWh'!$I$6:$I$146,0),MATCH(BS$6,'EUROSTAT EB TJ GWh'!$J$5:$CC$5,0))*$W76</f>
        <v>0</v>
      </c>
      <c r="BT76">
        <f>INDEX('EUROSTAT EB TJ GWh'!$J$6:$CC$146,MATCH($V76,'EUROSTAT EB TJ GWh'!$I$6:$I$146,0),MATCH(BT$7,'EUROSTAT EB TJ GWh'!$J$5:$CC$5,0))*$W76+INDEX('EUROSTAT EB TJ GWh'!$J$6:$CC$146,MATCH($V76,'EUROSTAT EB TJ GWh'!$I$6:$I$146,0),MATCH(BT$6,'EUROSTAT EB TJ GWh'!$J$5:$CC$5,0))*$W76</f>
        <v>0</v>
      </c>
      <c r="BU76">
        <f>INDEX('EUROSTAT EB TJ GWh'!$J$6:$CC$146,MATCH($V76,'EUROSTAT EB TJ GWh'!$I$6:$I$146,0),MATCH(BU$7,'EUROSTAT EB TJ GWh'!$J$5:$CC$5,0))*$W76</f>
        <v>0</v>
      </c>
      <c r="BV76">
        <v>0</v>
      </c>
      <c r="BW76">
        <f>INDEX('EUROSTAT EB TJ GWh'!$J$6:$CC$146,MATCH($V76,'EUROSTAT EB TJ GWh'!$I$6:$I$146,0),MATCH(BW$7,'EUROSTAT EB TJ GWh'!$J$5:$CC$5,0))*$W76</f>
        <v>0</v>
      </c>
      <c r="BX76">
        <v>0</v>
      </c>
      <c r="BY76">
        <v>0</v>
      </c>
      <c r="BZ76">
        <f>INDEX('EUROSTAT EB TJ GWh'!$J$6:$CC$146,MATCH($V76,'EUROSTAT EB TJ GWh'!$I$6:$I$146,0),MATCH(BZ$7,'EUROSTAT EB TJ GWh'!$J$5:$CC$5,0))*$W76</f>
        <v>0</v>
      </c>
      <c r="CA76">
        <f>INDEX('EUROSTAT EB TJ GWh'!$J$6:$CC$146,MATCH($V76,'EUROSTAT EB TJ GWh'!$I$6:$I$146,0),MATCH(CA$7,'EUROSTAT EB TJ GWh'!$J$5:$CC$5,0))*$W76</f>
        <v>0</v>
      </c>
      <c r="CB76">
        <f>INDEX('EUROSTAT EB TJ GWh'!$J$6:$CC$146,MATCH($V76,'EUROSTAT EB TJ GWh'!$I$6:$I$146,0),MATCH(CB$7,'EUROSTAT EB TJ GWh'!$J$5:$CC$5,0))*$W76</f>
        <v>0</v>
      </c>
      <c r="CC76">
        <f>INDEX('EUROSTAT EB TJ GWh'!$J$6:$CC$146,MATCH($V76,'EUROSTAT EB TJ GWh'!$I$6:$I$146,0),MATCH(CC$7,'EUROSTAT EB TJ GWh'!$J$5:$CC$5,0))*$W76</f>
        <v>0</v>
      </c>
      <c r="CD76">
        <f>INDEX('EUROSTAT EB TJ GWh'!$J$6:$CC$146,MATCH($V76,'EUROSTAT EB TJ GWh'!$I$6:$I$146,0),MATCH(CD$7,'EUROSTAT EB TJ GWh'!$J$5:$CC$5,0))*$W76</f>
        <v>0</v>
      </c>
      <c r="CE76">
        <f>INDEX('EUROSTAT EB TJ GWh'!$J$6:$CC$146,MATCH($V76,'EUROSTAT EB TJ GWh'!$I$6:$I$146,0),MATCH(CE$7,'EUROSTAT EB TJ GWh'!$J$5:$CC$5,0))*$W76</f>
        <v>0</v>
      </c>
      <c r="CF76">
        <f>INDEX('EUROSTAT EB TJ GWh'!$J$6:$CC$146,MATCH($V76,'EUROSTAT EB TJ GWh'!$I$6:$I$146,0),MATCH(CF$7,'EUROSTAT EB TJ GWh'!$J$5:$CC$5,0))*$W76</f>
        <v>0</v>
      </c>
      <c r="CG76">
        <v>0</v>
      </c>
      <c r="CH76">
        <f>INDEX('EUROSTAT EB TJ GWh'!$J$6:$CC$146,MATCH($V76,'EUROSTAT EB TJ GWh'!$I$6:$I$146,0),MATCH(CH$7,'EUROSTAT EB TJ GWh'!$J$5:$CC$5,0))*$W76</f>
        <v>0</v>
      </c>
      <c r="CI76">
        <f>INDEX('EUROSTAT EB TJ GWh'!$J$6:$CC$146,MATCH($V76,'EUROSTAT EB TJ GWh'!$I$6:$I$146,0),MATCH(CI$7,'EUROSTAT EB TJ GWh'!$J$5:$CC$5,0))*$W76</f>
        <v>0</v>
      </c>
      <c r="CJ76">
        <f>INDEX('EUROSTAT EB TJ GWh'!$J$6:$CC$146,MATCH($V76,'EUROSTAT EB TJ GWh'!$I$6:$I$146,0),MATCH(CJ$7,'EUROSTAT EB TJ GWh'!$J$5:$CC$5,0))*$W76</f>
        <v>444.34508399999999</v>
      </c>
      <c r="CK76">
        <f t="shared" si="6"/>
        <v>0</v>
      </c>
      <c r="CL76" s="316" t="s">
        <v>493</v>
      </c>
      <c r="CM76" s="364">
        <f t="shared" si="7"/>
        <v>0</v>
      </c>
      <c r="CN76" s="293">
        <f>INDEX('EUROSTAT EB TJ GWh'!$J$6:$CC$146,MATCH($V76,'EUROSTAT EB TJ GWh'!$I$6:$I$146,0),MATCH(CN$7,'EUROSTAT EB TJ GWh'!$J$5:$CC$5,0))*$W76</f>
        <v>0</v>
      </c>
      <c r="CO76" s="293">
        <f t="shared" si="8"/>
        <v>0</v>
      </c>
    </row>
    <row r="77" spans="1:93" x14ac:dyDescent="0.2">
      <c r="A77" t="s">
        <v>353</v>
      </c>
      <c r="B77" s="321"/>
      <c r="C77" s="321" t="s">
        <v>493</v>
      </c>
      <c r="D77" s="338"/>
      <c r="E77" s="345"/>
      <c r="F77" s="338"/>
      <c r="G77" s="345"/>
      <c r="H77" s="338"/>
      <c r="I77" s="345"/>
      <c r="J77" s="338"/>
      <c r="K77" s="345"/>
      <c r="L77" s="338"/>
      <c r="M77" s="345"/>
      <c r="N77" s="338"/>
      <c r="O77" s="345"/>
      <c r="P77" s="338"/>
      <c r="Q77" s="345"/>
      <c r="R77" s="338"/>
      <c r="S77" s="345"/>
      <c r="T77" s="338"/>
      <c r="U77" s="345"/>
      <c r="V77" s="342" t="s">
        <v>596</v>
      </c>
      <c r="W77" s="340">
        <v>1</v>
      </c>
      <c r="X77" s="316" t="s">
        <v>493</v>
      </c>
      <c r="Y77" t="s">
        <v>619</v>
      </c>
      <c r="Z77" t="s">
        <v>619</v>
      </c>
      <c r="AA77">
        <f>INDEX('EUROSTAT EB TJ GWh'!$J$6:$CC$146,MATCH($V77,'EUROSTAT EB TJ GWh'!$I$6:$I$146,0),MATCH(AA$7,'EUROSTAT EB TJ GWh'!$J$5:$CC$5,0))*$W77</f>
        <v>0</v>
      </c>
      <c r="AB77">
        <f>INDEX('EUROSTAT EB TJ GWh'!$J$6:$CC$146,MATCH($V77,'EUROSTAT EB TJ GWh'!$I$6:$I$146,0),MATCH(AB$7,'EUROSTAT EB TJ GWh'!$J$5:$CC$5,0))*$W77</f>
        <v>0</v>
      </c>
      <c r="AC77">
        <f>INDEX('EUROSTAT EB TJ GWh'!$J$6:$CC$146,MATCH($V77,'EUROSTAT EB TJ GWh'!$I$6:$I$146,0),MATCH(AC$7,'EUROSTAT EB TJ GWh'!$J$5:$CC$5,0))*$W77</f>
        <v>0</v>
      </c>
      <c r="AD77">
        <f>INDEX('EUROSTAT EB TJ GWh'!$J$6:$CC$146,MATCH($V77,'EUROSTAT EB TJ GWh'!$I$6:$I$146,0),MATCH(AD$7,'EUROSTAT EB TJ GWh'!$J$5:$CC$5,0))*$W77</f>
        <v>0</v>
      </c>
      <c r="AE77">
        <f>INDEX('EUROSTAT EB TJ GWh'!$J$6:$CC$146,MATCH($V77,'EUROSTAT EB TJ GWh'!$I$6:$I$146,0),MATCH(AE$7,'EUROSTAT EB TJ GWh'!$J$5:$CC$5,0))*$W77</f>
        <v>0</v>
      </c>
      <c r="AF77">
        <f>INDEX('EUROSTAT EB TJ GWh'!$J$6:$CC$146,MATCH($V77,'EUROSTAT EB TJ GWh'!$I$6:$I$146,0),MATCH(AF$7,'EUROSTAT EB TJ GWh'!$J$5:$CC$5,0))*$W77</f>
        <v>0</v>
      </c>
      <c r="AG77">
        <f>INDEX('EUROSTAT EB TJ GWh'!$J$6:$CC$146,MATCH($V77,'EUROSTAT EB TJ GWh'!$I$6:$I$146,0),MATCH(AG$7,'EUROSTAT EB TJ GWh'!$J$5:$CC$5,0))*$W77</f>
        <v>0</v>
      </c>
      <c r="AH77">
        <f>INDEX('EUROSTAT EB TJ GWh'!$J$6:$CC$146,MATCH($V77,'EUROSTAT EB TJ GWh'!$I$6:$I$146,0),MATCH(AH$7,'EUROSTAT EB TJ GWh'!$J$5:$CC$5,0))*$W77</f>
        <v>0</v>
      </c>
      <c r="AI77">
        <f>INDEX('EUROSTAT EB TJ GWh'!$J$6:$CC$146,MATCH($V77,'EUROSTAT EB TJ GWh'!$I$6:$I$146,0),MATCH(AI$7,'EUROSTAT EB TJ GWh'!$J$5:$CC$5,0))*$W77</f>
        <v>0</v>
      </c>
      <c r="AJ77">
        <f>INDEX('EUROSTAT EB TJ GWh'!$J$6:$CC$146,MATCH($V77,'EUROSTAT EB TJ GWh'!$I$6:$I$146,0),MATCH(AJ$7,'EUROSTAT EB TJ GWh'!$J$5:$CC$5,0))*$W77</f>
        <v>0</v>
      </c>
      <c r="AK77">
        <f>INDEX('EUROSTAT EB TJ GWh'!$J$6:$CC$146,MATCH($V77,'EUROSTAT EB TJ GWh'!$I$6:$I$146,0),MATCH(AK$7,'EUROSTAT EB TJ GWh'!$J$5:$CC$5,0))*$W77</f>
        <v>0</v>
      </c>
      <c r="AL77">
        <f>INDEX('EUROSTAT EB TJ GWh'!$J$6:$CC$146,MATCH($V77,'EUROSTAT EB TJ GWh'!$I$6:$I$146,0),MATCH(AL$7,'EUROSTAT EB TJ GWh'!$J$5:$CC$5,0))*$W77</f>
        <v>0</v>
      </c>
      <c r="AM77">
        <f>INDEX('EUROSTAT EB TJ GWh'!$J$6:$CC$146,MATCH($V77,'EUROSTAT EB TJ GWh'!$I$6:$I$146,0),MATCH(AM$7,'EUROSTAT EB TJ GWh'!$J$5:$CC$5,0))*$W77</f>
        <v>0</v>
      </c>
      <c r="AN77">
        <f>INDEX('EUROSTAT EB TJ GWh'!$J$6:$CC$146,MATCH($V77,'EUROSTAT EB TJ GWh'!$I$6:$I$146,0),MATCH(AN$7,'EUROSTAT EB TJ GWh'!$J$5:$CC$5,0))*$W77</f>
        <v>0</v>
      </c>
      <c r="AO77">
        <f>INDEX('EUROSTAT EB TJ GWh'!$J$6:$CC$146,MATCH($V77,'EUROSTAT EB TJ GWh'!$I$6:$I$146,0),MATCH(AO$7,'EUROSTAT EB TJ GWh'!$J$5:$CC$5,0))*$W77</f>
        <v>0</v>
      </c>
      <c r="AP77">
        <f>INDEX('EUROSTAT EB TJ GWh'!$J$6:$CC$146,MATCH($V77,'EUROSTAT EB TJ GWh'!$I$6:$I$146,0),MATCH(AP$7,'EUROSTAT EB TJ GWh'!$J$5:$CC$5,0))*$W77</f>
        <v>2671.0109280000001</v>
      </c>
      <c r="AQ77" t="s">
        <v>619</v>
      </c>
      <c r="AR77">
        <f>INDEX('EUROSTAT EB TJ GWh'!$J$6:$CC$146,MATCH($V77,'EUROSTAT EB TJ GWh'!$I$6:$I$146,0),MATCH(AR$7,'EUROSTAT EB TJ GWh'!$J$5:$CC$5,0))*$W77</f>
        <v>0</v>
      </c>
      <c r="AS77">
        <f>INDEX('EUROSTAT EB TJ GWh'!$J$6:$CC$146,MATCH($V77,'EUROSTAT EB TJ GWh'!$I$6:$I$146,0),MATCH(AS$7,'EUROSTAT EB TJ GWh'!$J$5:$CC$5,0))*$W77</f>
        <v>0</v>
      </c>
      <c r="AT77">
        <f>INDEX('EUROSTAT EB TJ GWh'!$J$6:$CC$146,MATCH($V77,'EUROSTAT EB TJ GWh'!$I$6:$I$146,0),MATCH(AT$7,'EUROSTAT EB TJ GWh'!$J$5:$CC$5,0))*$W77</f>
        <v>0</v>
      </c>
      <c r="AU77">
        <f>INDEX('EUROSTAT EB TJ GWh'!$J$6:$CC$146,MATCH($V77,'EUROSTAT EB TJ GWh'!$I$6:$I$146,0),MATCH(AU$7,'EUROSTAT EB TJ GWh'!$J$5:$CC$5,0))*$W77</f>
        <v>0</v>
      </c>
      <c r="AV77">
        <f>INDEX('EUROSTAT EB TJ GWh'!$J$6:$CC$146,MATCH($V77,'EUROSTAT EB TJ GWh'!$I$6:$I$146,0),MATCH(AV$7,'EUROSTAT EB TJ GWh'!$J$5:$CC$5,0))*$W77</f>
        <v>0</v>
      </c>
      <c r="AW77">
        <f>INDEX('EUROSTAT EB TJ GWh'!$J$6:$CC$146,MATCH($V77,'EUROSTAT EB TJ GWh'!$I$6:$I$146,0),MATCH(AW$7,'EUROSTAT EB TJ GWh'!$J$5:$CC$5,0))*$W77</f>
        <v>0</v>
      </c>
      <c r="AX77">
        <f>INDEX('EUROSTAT EB TJ GWh'!$J$6:$CC$146,MATCH($V77,'EUROSTAT EB TJ GWh'!$I$6:$I$146,0),MATCH(AX$7,'EUROSTAT EB TJ GWh'!$J$5:$CC$5,0))*$W77</f>
        <v>0</v>
      </c>
      <c r="AY77">
        <f>INDEX('EUROSTAT EB TJ GWh'!$J$6:$CC$146,MATCH($V77,'EUROSTAT EB TJ GWh'!$I$6:$I$146,0),MATCH(AY$7,'EUROSTAT EB TJ GWh'!$J$5:$CC$5,0))*$W77</f>
        <v>5781.8451960000002</v>
      </c>
      <c r="AZ77">
        <f>INDEX('EUROSTAT EB TJ GWh'!$J$6:$CC$146,MATCH($V77,'EUROSTAT EB TJ GWh'!$I$6:$I$146,0),MATCH(AZ$7,'EUROSTAT EB TJ GWh'!$J$5:$CC$5,0))*$W77</f>
        <v>174896.24309999999</v>
      </c>
      <c r="BA77">
        <f>INDEX('EUROSTAT EB TJ GWh'!$J$6:$CC$146,MATCH($V77,'EUROSTAT EB TJ GWh'!$I$6:$I$146,0),MATCH(BA$7,'EUROSTAT EB TJ GWh'!$J$5:$CC$5,0))*$W77</f>
        <v>0</v>
      </c>
      <c r="BB77">
        <f>INDEX('EUROSTAT EB TJ GWh'!$J$6:$CC$146,MATCH($V77,'EUROSTAT EB TJ GWh'!$I$6:$I$146,0),MATCH(BB$7,'EUROSTAT EB TJ GWh'!$J$5:$CC$5,0))*$W77</f>
        <v>0</v>
      </c>
      <c r="BC77">
        <f>INDEX('EUROSTAT EB TJ GWh'!$J$6:$CC$146,MATCH($V77,'EUROSTAT EB TJ GWh'!$I$6:$I$146,0),MATCH(BC$7,'EUROSTAT EB TJ GWh'!$J$5:$CC$5,0))*$W77</f>
        <v>0</v>
      </c>
      <c r="BD77">
        <f>INDEX('EUROSTAT EB TJ GWh'!$J$6:$CC$146,MATCH($V77,'EUROSTAT EB TJ GWh'!$I$6:$I$146,0),MATCH(BD$7,'EUROSTAT EB TJ GWh'!$J$5:$CC$5,0))*$W77</f>
        <v>0</v>
      </c>
      <c r="BE77">
        <f>INDEX('EUROSTAT EB TJ GWh'!$J$6:$CC$146,MATCH($V77,'EUROSTAT EB TJ GWh'!$I$6:$I$146,0),MATCH(BE$7,'EUROSTAT EB TJ GWh'!$J$5:$CC$5,0))*$W77</f>
        <v>227122.30256400001</v>
      </c>
      <c r="BF77">
        <f>INDEX('EUROSTAT EB TJ GWh'!$J$6:$CC$146,MATCH($V77,'EUROSTAT EB TJ GWh'!$I$6:$I$146,0),MATCH(BF$7,'EUROSTAT EB TJ GWh'!$J$5:$CC$5,0))*$W77</f>
        <v>0</v>
      </c>
      <c r="BG77">
        <f>INDEX('EUROSTAT EB TJ GWh'!$J$6:$CC$146,MATCH($V77,'EUROSTAT EB TJ GWh'!$I$6:$I$146,0),MATCH(BG$7,'EUROSTAT EB TJ GWh'!$J$5:$CC$5,0))*$W77</f>
        <v>0</v>
      </c>
      <c r="BH77">
        <f>INDEX('EUROSTAT EB TJ GWh'!$J$6:$CC$146,MATCH($V77,'EUROSTAT EB TJ GWh'!$I$6:$I$146,0),MATCH(BH$7,'EUROSTAT EB TJ GWh'!$J$5:$CC$5,0))*$W77</f>
        <v>0</v>
      </c>
      <c r="BI77">
        <f>INDEX('EUROSTAT EB TJ GWh'!$J$6:$CC$146,MATCH($V77,'EUROSTAT EB TJ GWh'!$I$6:$I$146,0),MATCH(BI$7,'EUROSTAT EB TJ GWh'!$J$5:$CC$5,0))*$W77</f>
        <v>0</v>
      </c>
      <c r="BJ77">
        <f>INDEX('EUROSTAT EB TJ GWh'!$J$6:$CC$146,MATCH($V77,'EUROSTAT EB TJ GWh'!$I$6:$I$146,0),MATCH(BJ$7,'EUROSTAT EB TJ GWh'!$J$5:$CC$5,0))*$W77</f>
        <v>0</v>
      </c>
      <c r="BK77">
        <f>INDEX('EUROSTAT EB TJ GWh'!$J$6:$CC$146,MATCH($V77,'EUROSTAT EB TJ GWh'!$I$6:$I$146,0),MATCH(BK$7,'EUROSTAT EB TJ GWh'!$J$5:$CC$5,0))*$W77</f>
        <v>0</v>
      </c>
      <c r="BL77">
        <f>INDEX('EUROSTAT EB TJ GWh'!$J$6:$CC$146,MATCH($V77,'EUROSTAT EB TJ GWh'!$I$6:$I$146,0),MATCH(BL$7,'EUROSTAT EB TJ GWh'!$J$5:$CC$5,0))*$W77</f>
        <v>0</v>
      </c>
      <c r="BM77">
        <f>INDEX('EUROSTAT EB TJ GWh'!$J$6:$CC$146,MATCH($V77,'EUROSTAT EB TJ GWh'!$I$6:$I$146,0),MATCH(BM$7,'EUROSTAT EB TJ GWh'!$J$5:$CC$5,0))*$W77</f>
        <v>0</v>
      </c>
      <c r="BN77">
        <f>INDEX('EUROSTAT EB TJ GWh'!$J$6:$CC$146,MATCH($V77,'EUROSTAT EB TJ GWh'!$I$6:$I$146,0),MATCH(BN$7,'EUROSTAT EB TJ GWh'!$J$5:$CC$5,0))*$W77</f>
        <v>0</v>
      </c>
      <c r="BO77">
        <f>INDEX('EUROSTAT EB TJ GWh'!$J$6:$CC$146,MATCH($V77,'EUROSTAT EB TJ GWh'!$I$6:$I$146,0),MATCH(BO$7,'EUROSTAT EB TJ GWh'!$J$5:$CC$5,0))*$W77</f>
        <v>0</v>
      </c>
      <c r="BP77">
        <f>INDEX('EUROSTAT EB TJ GWh'!$J$6:$CC$146,MATCH($V77,'EUROSTAT EB TJ GWh'!$I$6:$I$146,0),MATCH(BP$7,'EUROSTAT EB TJ GWh'!$J$5:$CC$5,0))*$W77</f>
        <v>0</v>
      </c>
      <c r="BQ77">
        <f>INDEX('EUROSTAT EB TJ GWh'!$J$6:$CC$146,MATCH($V77,'EUROSTAT EB TJ GWh'!$I$6:$I$146,0),MATCH(BQ$7,'EUROSTAT EB TJ GWh'!$J$5:$CC$5,0))*$W77</f>
        <v>0</v>
      </c>
      <c r="BR77">
        <f>INDEX('EUROSTAT EB TJ GWh'!$J$6:$CC$146,MATCH($V77,'EUROSTAT EB TJ GWh'!$I$6:$I$146,0),MATCH(BR$7,'EUROSTAT EB TJ GWh'!$J$5:$CC$5,0))*$W77</f>
        <v>0</v>
      </c>
      <c r="BS77">
        <f>INDEX('EUROSTAT EB TJ GWh'!$J$6:$CC$146,MATCH($V77,'EUROSTAT EB TJ GWh'!$I$6:$I$146,0),MATCH(BS$7,'EUROSTAT EB TJ GWh'!$J$5:$CC$5,0))*$W77+INDEX('EUROSTAT EB TJ GWh'!$J$6:$CC$146,MATCH($V77,'EUROSTAT EB TJ GWh'!$I$6:$I$146,0),MATCH(BS$6,'EUROSTAT EB TJ GWh'!$J$5:$CC$5,0))*$W77</f>
        <v>8320.8881880000008</v>
      </c>
      <c r="BT77">
        <f>INDEX('EUROSTAT EB TJ GWh'!$J$6:$CC$146,MATCH($V77,'EUROSTAT EB TJ GWh'!$I$6:$I$146,0),MATCH(BT$7,'EUROSTAT EB TJ GWh'!$J$5:$CC$5,0))*$W77+INDEX('EUROSTAT EB TJ GWh'!$J$6:$CC$146,MATCH($V77,'EUROSTAT EB TJ GWh'!$I$6:$I$146,0),MATCH(BT$6,'EUROSTAT EB TJ GWh'!$J$5:$CC$5,0))*$W77</f>
        <v>17290.939716000001</v>
      </c>
      <c r="BU77">
        <f>INDEX('EUROSTAT EB TJ GWh'!$J$6:$CC$146,MATCH($V77,'EUROSTAT EB TJ GWh'!$I$6:$I$146,0),MATCH(BU$7,'EUROSTAT EB TJ GWh'!$J$5:$CC$5,0))*$W77</f>
        <v>0</v>
      </c>
      <c r="BV77">
        <v>0</v>
      </c>
      <c r="BW77">
        <f>INDEX('EUROSTAT EB TJ GWh'!$J$6:$CC$146,MATCH($V77,'EUROSTAT EB TJ GWh'!$I$6:$I$146,0),MATCH(BW$7,'EUROSTAT EB TJ GWh'!$J$5:$CC$5,0))*$W77</f>
        <v>0</v>
      </c>
      <c r="BX77">
        <v>0</v>
      </c>
      <c r="BY77">
        <v>0</v>
      </c>
      <c r="BZ77">
        <f>INDEX('EUROSTAT EB TJ GWh'!$J$6:$CC$146,MATCH($V77,'EUROSTAT EB TJ GWh'!$I$6:$I$146,0),MATCH(BZ$7,'EUROSTAT EB TJ GWh'!$J$5:$CC$5,0))*$W77</f>
        <v>0</v>
      </c>
      <c r="CA77">
        <f>INDEX('EUROSTAT EB TJ GWh'!$J$6:$CC$146,MATCH($V77,'EUROSTAT EB TJ GWh'!$I$6:$I$146,0),MATCH(CA$7,'EUROSTAT EB TJ GWh'!$J$5:$CC$5,0))*$W77</f>
        <v>0</v>
      </c>
      <c r="CB77">
        <f>INDEX('EUROSTAT EB TJ GWh'!$J$6:$CC$146,MATCH($V77,'EUROSTAT EB TJ GWh'!$I$6:$I$146,0),MATCH(CB$7,'EUROSTAT EB TJ GWh'!$J$5:$CC$5,0))*$W77</f>
        <v>0</v>
      </c>
      <c r="CC77">
        <f>INDEX('EUROSTAT EB TJ GWh'!$J$6:$CC$146,MATCH($V77,'EUROSTAT EB TJ GWh'!$I$6:$I$146,0),MATCH(CC$7,'EUROSTAT EB TJ GWh'!$J$5:$CC$5,0))*$W77</f>
        <v>0</v>
      </c>
      <c r="CD77">
        <f>INDEX('EUROSTAT EB TJ GWh'!$J$6:$CC$146,MATCH($V77,'EUROSTAT EB TJ GWh'!$I$6:$I$146,0),MATCH(CD$7,'EUROSTAT EB TJ GWh'!$J$5:$CC$5,0))*$W77</f>
        <v>0</v>
      </c>
      <c r="CE77">
        <f>INDEX('EUROSTAT EB TJ GWh'!$J$6:$CC$146,MATCH($V77,'EUROSTAT EB TJ GWh'!$I$6:$I$146,0),MATCH(CE$7,'EUROSTAT EB TJ GWh'!$J$5:$CC$5,0))*$W77</f>
        <v>0</v>
      </c>
      <c r="CF77">
        <f>INDEX('EUROSTAT EB TJ GWh'!$J$6:$CC$146,MATCH($V77,'EUROSTAT EB TJ GWh'!$I$6:$I$146,0),MATCH(CF$7,'EUROSTAT EB TJ GWh'!$J$5:$CC$5,0))*$W77</f>
        <v>0</v>
      </c>
      <c r="CG77">
        <v>0</v>
      </c>
      <c r="CH77">
        <f>INDEX('EUROSTAT EB TJ GWh'!$J$6:$CC$146,MATCH($V77,'EUROSTAT EB TJ GWh'!$I$6:$I$146,0),MATCH(CH$7,'EUROSTAT EB TJ GWh'!$J$5:$CC$5,0))*$W77</f>
        <v>2694.8756880000001</v>
      </c>
      <c r="CI77">
        <f>INDEX('EUROSTAT EB TJ GWh'!$J$6:$CC$146,MATCH($V77,'EUROSTAT EB TJ GWh'!$I$6:$I$146,0),MATCH(CI$7,'EUROSTAT EB TJ GWh'!$J$5:$CC$5,0))*$W77</f>
        <v>0</v>
      </c>
      <c r="CJ77">
        <f>INDEX('EUROSTAT EB TJ GWh'!$J$6:$CC$146,MATCH($V77,'EUROSTAT EB TJ GWh'!$I$6:$I$146,0),MATCH(CJ$7,'EUROSTAT EB TJ GWh'!$J$5:$CC$5,0))*$W77</f>
        <v>438778.14724800002</v>
      </c>
      <c r="CK77">
        <f t="shared" si="6"/>
        <v>25611.827904000002</v>
      </c>
      <c r="CL77" s="316" t="s">
        <v>493</v>
      </c>
      <c r="CM77" s="364">
        <f t="shared" si="7"/>
        <v>-4.1868000000249594E-2</v>
      </c>
      <c r="CN77" s="293">
        <f>INDEX('EUROSTAT EB TJ GWh'!$J$6:$CC$146,MATCH($V77,'EUROSTAT EB TJ GWh'!$I$6:$I$146,0),MATCH(CN$7,'EUROSTAT EB TJ GWh'!$J$5:$CC$5,0))*$W77</f>
        <v>0</v>
      </c>
      <c r="CO77" s="293">
        <f t="shared" si="8"/>
        <v>-4.1868000000249594E-2</v>
      </c>
    </row>
    <row r="78" spans="1:93" x14ac:dyDescent="0.2">
      <c r="A78" t="s">
        <v>351</v>
      </c>
      <c r="B78" s="321"/>
      <c r="C78" s="321" t="s">
        <v>493</v>
      </c>
      <c r="D78" s="338"/>
      <c r="E78" s="345"/>
      <c r="F78" s="338"/>
      <c r="G78" s="345"/>
      <c r="H78" s="338"/>
      <c r="I78" s="345"/>
      <c r="J78" s="338"/>
      <c r="K78" s="345"/>
      <c r="L78" s="338"/>
      <c r="M78" s="345"/>
      <c r="N78" s="338"/>
      <c r="O78" s="345"/>
      <c r="P78" s="338"/>
      <c r="Q78" s="345"/>
      <c r="R78" s="338"/>
      <c r="S78" s="345"/>
      <c r="T78" s="338"/>
      <c r="U78" s="345"/>
      <c r="V78" s="342" t="s">
        <v>595</v>
      </c>
      <c r="W78" s="340">
        <v>1</v>
      </c>
      <c r="X78" s="316" t="s">
        <v>493</v>
      </c>
      <c r="Y78" t="s">
        <v>619</v>
      </c>
      <c r="Z78" t="s">
        <v>619</v>
      </c>
      <c r="AA78">
        <f>INDEX('EUROSTAT EB TJ GWh'!$J$6:$CC$146,MATCH($V78,'EUROSTAT EB TJ GWh'!$I$6:$I$146,0),MATCH(AA$7,'EUROSTAT EB TJ GWh'!$J$5:$CC$5,0))*$W78</f>
        <v>0</v>
      </c>
      <c r="AB78">
        <f>INDEX('EUROSTAT EB TJ GWh'!$J$6:$CC$146,MATCH($V78,'EUROSTAT EB TJ GWh'!$I$6:$I$146,0),MATCH(AB$7,'EUROSTAT EB TJ GWh'!$J$5:$CC$5,0))*$W78</f>
        <v>0</v>
      </c>
      <c r="AC78">
        <f>INDEX('EUROSTAT EB TJ GWh'!$J$6:$CC$146,MATCH($V78,'EUROSTAT EB TJ GWh'!$I$6:$I$146,0),MATCH(AC$7,'EUROSTAT EB TJ GWh'!$J$5:$CC$5,0))*$W78</f>
        <v>0</v>
      </c>
      <c r="AD78">
        <f>INDEX('EUROSTAT EB TJ GWh'!$J$6:$CC$146,MATCH($V78,'EUROSTAT EB TJ GWh'!$I$6:$I$146,0),MATCH(AD$7,'EUROSTAT EB TJ GWh'!$J$5:$CC$5,0))*$W78</f>
        <v>0</v>
      </c>
      <c r="AE78">
        <f>INDEX('EUROSTAT EB TJ GWh'!$J$6:$CC$146,MATCH($V78,'EUROSTAT EB TJ GWh'!$I$6:$I$146,0),MATCH(AE$7,'EUROSTAT EB TJ GWh'!$J$5:$CC$5,0))*$W78</f>
        <v>0</v>
      </c>
      <c r="AF78">
        <f>INDEX('EUROSTAT EB TJ GWh'!$J$6:$CC$146,MATCH($V78,'EUROSTAT EB TJ GWh'!$I$6:$I$146,0),MATCH(AF$7,'EUROSTAT EB TJ GWh'!$J$5:$CC$5,0))*$W78</f>
        <v>0</v>
      </c>
      <c r="AG78">
        <f>INDEX('EUROSTAT EB TJ GWh'!$J$6:$CC$146,MATCH($V78,'EUROSTAT EB TJ GWh'!$I$6:$I$146,0),MATCH(AG$7,'EUROSTAT EB TJ GWh'!$J$5:$CC$5,0))*$W78</f>
        <v>0</v>
      </c>
      <c r="AH78">
        <f>INDEX('EUROSTAT EB TJ GWh'!$J$6:$CC$146,MATCH($V78,'EUROSTAT EB TJ GWh'!$I$6:$I$146,0),MATCH(AH$7,'EUROSTAT EB TJ GWh'!$J$5:$CC$5,0))*$W78</f>
        <v>0</v>
      </c>
      <c r="AI78">
        <f>INDEX('EUROSTAT EB TJ GWh'!$J$6:$CC$146,MATCH($V78,'EUROSTAT EB TJ GWh'!$I$6:$I$146,0),MATCH(AI$7,'EUROSTAT EB TJ GWh'!$J$5:$CC$5,0))*$W78</f>
        <v>0</v>
      </c>
      <c r="AJ78">
        <f>INDEX('EUROSTAT EB TJ GWh'!$J$6:$CC$146,MATCH($V78,'EUROSTAT EB TJ GWh'!$I$6:$I$146,0),MATCH(AJ$7,'EUROSTAT EB TJ GWh'!$J$5:$CC$5,0))*$W78</f>
        <v>0</v>
      </c>
      <c r="AK78">
        <f>INDEX('EUROSTAT EB TJ GWh'!$J$6:$CC$146,MATCH($V78,'EUROSTAT EB TJ GWh'!$I$6:$I$146,0),MATCH(AK$7,'EUROSTAT EB TJ GWh'!$J$5:$CC$5,0))*$W78</f>
        <v>0</v>
      </c>
      <c r="AL78">
        <f>INDEX('EUROSTAT EB TJ GWh'!$J$6:$CC$146,MATCH($V78,'EUROSTAT EB TJ GWh'!$I$6:$I$146,0),MATCH(AL$7,'EUROSTAT EB TJ GWh'!$J$5:$CC$5,0))*$W78</f>
        <v>0</v>
      </c>
      <c r="AM78">
        <f>INDEX('EUROSTAT EB TJ GWh'!$J$6:$CC$146,MATCH($V78,'EUROSTAT EB TJ GWh'!$I$6:$I$146,0),MATCH(AM$7,'EUROSTAT EB TJ GWh'!$J$5:$CC$5,0))*$W78</f>
        <v>0</v>
      </c>
      <c r="AN78">
        <f>INDEX('EUROSTAT EB TJ GWh'!$J$6:$CC$146,MATCH($V78,'EUROSTAT EB TJ GWh'!$I$6:$I$146,0),MATCH(AN$7,'EUROSTAT EB TJ GWh'!$J$5:$CC$5,0))*$W78</f>
        <v>0</v>
      </c>
      <c r="AO78">
        <f>INDEX('EUROSTAT EB TJ GWh'!$J$6:$CC$146,MATCH($V78,'EUROSTAT EB TJ GWh'!$I$6:$I$146,0),MATCH(AO$7,'EUROSTAT EB TJ GWh'!$J$5:$CC$5,0))*$W78</f>
        <v>0</v>
      </c>
      <c r="AP78">
        <f>INDEX('EUROSTAT EB TJ GWh'!$J$6:$CC$146,MATCH($V78,'EUROSTAT EB TJ GWh'!$I$6:$I$146,0),MATCH(AP$7,'EUROSTAT EB TJ GWh'!$J$5:$CC$5,0))*$W78</f>
        <v>0</v>
      </c>
      <c r="AQ78" t="s">
        <v>619</v>
      </c>
      <c r="AR78">
        <f>INDEX('EUROSTAT EB TJ GWh'!$J$6:$CC$146,MATCH($V78,'EUROSTAT EB TJ GWh'!$I$6:$I$146,0),MATCH(AR$7,'EUROSTAT EB TJ GWh'!$J$5:$CC$5,0))*$W78</f>
        <v>0</v>
      </c>
      <c r="AS78">
        <f>INDEX('EUROSTAT EB TJ GWh'!$J$6:$CC$146,MATCH($V78,'EUROSTAT EB TJ GWh'!$I$6:$I$146,0),MATCH(AS$7,'EUROSTAT EB TJ GWh'!$J$5:$CC$5,0))*$W78</f>
        <v>0</v>
      </c>
      <c r="AT78">
        <f>INDEX('EUROSTAT EB TJ GWh'!$J$6:$CC$146,MATCH($V78,'EUROSTAT EB TJ GWh'!$I$6:$I$146,0),MATCH(AT$7,'EUROSTAT EB TJ GWh'!$J$5:$CC$5,0))*$W78</f>
        <v>0</v>
      </c>
      <c r="AU78">
        <f>INDEX('EUROSTAT EB TJ GWh'!$J$6:$CC$146,MATCH($V78,'EUROSTAT EB TJ GWh'!$I$6:$I$146,0),MATCH(AU$7,'EUROSTAT EB TJ GWh'!$J$5:$CC$5,0))*$W78</f>
        <v>0</v>
      </c>
      <c r="AV78">
        <f>INDEX('EUROSTAT EB TJ GWh'!$J$6:$CC$146,MATCH($V78,'EUROSTAT EB TJ GWh'!$I$6:$I$146,0),MATCH(AV$7,'EUROSTAT EB TJ GWh'!$J$5:$CC$5,0))*$W78</f>
        <v>0</v>
      </c>
      <c r="AW78">
        <f>INDEX('EUROSTAT EB TJ GWh'!$J$6:$CC$146,MATCH($V78,'EUROSTAT EB TJ GWh'!$I$6:$I$146,0),MATCH(AW$7,'EUROSTAT EB TJ GWh'!$J$5:$CC$5,0))*$W78</f>
        <v>0</v>
      </c>
      <c r="AX78">
        <f>INDEX('EUROSTAT EB TJ GWh'!$J$6:$CC$146,MATCH($V78,'EUROSTAT EB TJ GWh'!$I$6:$I$146,0),MATCH(AX$7,'EUROSTAT EB TJ GWh'!$J$5:$CC$5,0))*$W78</f>
        <v>0</v>
      </c>
      <c r="AY78">
        <f>INDEX('EUROSTAT EB TJ GWh'!$J$6:$CC$146,MATCH($V78,'EUROSTAT EB TJ GWh'!$I$6:$I$146,0),MATCH(AY$7,'EUROSTAT EB TJ GWh'!$J$5:$CC$5,0))*$W78</f>
        <v>0</v>
      </c>
      <c r="AZ78">
        <f>INDEX('EUROSTAT EB TJ GWh'!$J$6:$CC$146,MATCH($V78,'EUROSTAT EB TJ GWh'!$I$6:$I$146,0),MATCH(AZ$7,'EUROSTAT EB TJ GWh'!$J$5:$CC$5,0))*$W78</f>
        <v>0</v>
      </c>
      <c r="BA78">
        <f>INDEX('EUROSTAT EB TJ GWh'!$J$6:$CC$146,MATCH($V78,'EUROSTAT EB TJ GWh'!$I$6:$I$146,0),MATCH(BA$7,'EUROSTAT EB TJ GWh'!$J$5:$CC$5,0))*$W78</f>
        <v>0</v>
      </c>
      <c r="BB78">
        <f>INDEX('EUROSTAT EB TJ GWh'!$J$6:$CC$146,MATCH($V78,'EUROSTAT EB TJ GWh'!$I$6:$I$146,0),MATCH(BB$7,'EUROSTAT EB TJ GWh'!$J$5:$CC$5,0))*$W78</f>
        <v>0</v>
      </c>
      <c r="BC78">
        <f>INDEX('EUROSTAT EB TJ GWh'!$J$6:$CC$146,MATCH($V78,'EUROSTAT EB TJ GWh'!$I$6:$I$146,0),MATCH(BC$7,'EUROSTAT EB TJ GWh'!$J$5:$CC$5,0))*$W78</f>
        <v>0</v>
      </c>
      <c r="BD78">
        <f>INDEX('EUROSTAT EB TJ GWh'!$J$6:$CC$146,MATCH($V78,'EUROSTAT EB TJ GWh'!$I$6:$I$146,0),MATCH(BD$7,'EUROSTAT EB TJ GWh'!$J$5:$CC$5,0))*$W78</f>
        <v>0</v>
      </c>
      <c r="BE78">
        <f>INDEX('EUROSTAT EB TJ GWh'!$J$6:$CC$146,MATCH($V78,'EUROSTAT EB TJ GWh'!$I$6:$I$146,0),MATCH(BE$7,'EUROSTAT EB TJ GWh'!$J$5:$CC$5,0))*$W78</f>
        <v>904.76747999999998</v>
      </c>
      <c r="BF78">
        <f>INDEX('EUROSTAT EB TJ GWh'!$J$6:$CC$146,MATCH($V78,'EUROSTAT EB TJ GWh'!$I$6:$I$146,0),MATCH(BF$7,'EUROSTAT EB TJ GWh'!$J$5:$CC$5,0))*$W78</f>
        <v>0</v>
      </c>
      <c r="BG78">
        <f>INDEX('EUROSTAT EB TJ GWh'!$J$6:$CC$146,MATCH($V78,'EUROSTAT EB TJ GWh'!$I$6:$I$146,0),MATCH(BG$7,'EUROSTAT EB TJ GWh'!$J$5:$CC$5,0))*$W78</f>
        <v>0</v>
      </c>
      <c r="BH78">
        <f>INDEX('EUROSTAT EB TJ GWh'!$J$6:$CC$146,MATCH($V78,'EUROSTAT EB TJ GWh'!$I$6:$I$146,0),MATCH(BH$7,'EUROSTAT EB TJ GWh'!$J$5:$CC$5,0))*$W78</f>
        <v>0</v>
      </c>
      <c r="BI78">
        <f>INDEX('EUROSTAT EB TJ GWh'!$J$6:$CC$146,MATCH($V78,'EUROSTAT EB TJ GWh'!$I$6:$I$146,0),MATCH(BI$7,'EUROSTAT EB TJ GWh'!$J$5:$CC$5,0))*$W78</f>
        <v>0</v>
      </c>
      <c r="BJ78">
        <f>INDEX('EUROSTAT EB TJ GWh'!$J$6:$CC$146,MATCH($V78,'EUROSTAT EB TJ GWh'!$I$6:$I$146,0),MATCH(BJ$7,'EUROSTAT EB TJ GWh'!$J$5:$CC$5,0))*$W78</f>
        <v>0</v>
      </c>
      <c r="BK78">
        <f>INDEX('EUROSTAT EB TJ GWh'!$J$6:$CC$146,MATCH($V78,'EUROSTAT EB TJ GWh'!$I$6:$I$146,0),MATCH(BK$7,'EUROSTAT EB TJ GWh'!$J$5:$CC$5,0))*$W78</f>
        <v>0</v>
      </c>
      <c r="BL78">
        <f>INDEX('EUROSTAT EB TJ GWh'!$J$6:$CC$146,MATCH($V78,'EUROSTAT EB TJ GWh'!$I$6:$I$146,0),MATCH(BL$7,'EUROSTAT EB TJ GWh'!$J$5:$CC$5,0))*$W78</f>
        <v>0</v>
      </c>
      <c r="BM78">
        <f>INDEX('EUROSTAT EB TJ GWh'!$J$6:$CC$146,MATCH($V78,'EUROSTAT EB TJ GWh'!$I$6:$I$146,0),MATCH(BM$7,'EUROSTAT EB TJ GWh'!$J$5:$CC$5,0))*$W78</f>
        <v>0</v>
      </c>
      <c r="BN78">
        <f>INDEX('EUROSTAT EB TJ GWh'!$J$6:$CC$146,MATCH($V78,'EUROSTAT EB TJ GWh'!$I$6:$I$146,0),MATCH(BN$7,'EUROSTAT EB TJ GWh'!$J$5:$CC$5,0))*$W78</f>
        <v>0</v>
      </c>
      <c r="BO78">
        <f>INDEX('EUROSTAT EB TJ GWh'!$J$6:$CC$146,MATCH($V78,'EUROSTAT EB TJ GWh'!$I$6:$I$146,0),MATCH(BO$7,'EUROSTAT EB TJ GWh'!$J$5:$CC$5,0))*$W78</f>
        <v>0</v>
      </c>
      <c r="BP78">
        <f>INDEX('EUROSTAT EB TJ GWh'!$J$6:$CC$146,MATCH($V78,'EUROSTAT EB TJ GWh'!$I$6:$I$146,0),MATCH(BP$7,'EUROSTAT EB TJ GWh'!$J$5:$CC$5,0))*$W78</f>
        <v>0</v>
      </c>
      <c r="BQ78">
        <f>INDEX('EUROSTAT EB TJ GWh'!$J$6:$CC$146,MATCH($V78,'EUROSTAT EB TJ GWh'!$I$6:$I$146,0),MATCH(BQ$7,'EUROSTAT EB TJ GWh'!$J$5:$CC$5,0))*$W78</f>
        <v>0</v>
      </c>
      <c r="BR78">
        <f>INDEX('EUROSTAT EB TJ GWh'!$J$6:$CC$146,MATCH($V78,'EUROSTAT EB TJ GWh'!$I$6:$I$146,0),MATCH(BR$7,'EUROSTAT EB TJ GWh'!$J$5:$CC$5,0))*$W78</f>
        <v>0</v>
      </c>
      <c r="BS78">
        <f>INDEX('EUROSTAT EB TJ GWh'!$J$6:$CC$146,MATCH($V78,'EUROSTAT EB TJ GWh'!$I$6:$I$146,0),MATCH(BS$7,'EUROSTAT EB TJ GWh'!$J$5:$CC$5,0))*$W78+INDEX('EUROSTAT EB TJ GWh'!$J$6:$CC$146,MATCH($V78,'EUROSTAT EB TJ GWh'!$I$6:$I$146,0),MATCH(BS$6,'EUROSTAT EB TJ GWh'!$J$5:$CC$5,0))*$W78</f>
        <v>0</v>
      </c>
      <c r="BT78">
        <f>INDEX('EUROSTAT EB TJ GWh'!$J$6:$CC$146,MATCH($V78,'EUROSTAT EB TJ GWh'!$I$6:$I$146,0),MATCH(BT$7,'EUROSTAT EB TJ GWh'!$J$5:$CC$5,0))*$W78+INDEX('EUROSTAT EB TJ GWh'!$J$6:$CC$146,MATCH($V78,'EUROSTAT EB TJ GWh'!$I$6:$I$146,0),MATCH(BT$6,'EUROSTAT EB TJ GWh'!$J$5:$CC$5,0))*$W78</f>
        <v>68.872860000000003</v>
      </c>
      <c r="BU78">
        <f>INDEX('EUROSTAT EB TJ GWh'!$J$6:$CC$146,MATCH($V78,'EUROSTAT EB TJ GWh'!$I$6:$I$146,0),MATCH(BU$7,'EUROSTAT EB TJ GWh'!$J$5:$CC$5,0))*$W78</f>
        <v>0</v>
      </c>
      <c r="BV78">
        <v>0</v>
      </c>
      <c r="BW78">
        <f>INDEX('EUROSTAT EB TJ GWh'!$J$6:$CC$146,MATCH($V78,'EUROSTAT EB TJ GWh'!$I$6:$I$146,0),MATCH(BW$7,'EUROSTAT EB TJ GWh'!$J$5:$CC$5,0))*$W78</f>
        <v>0</v>
      </c>
      <c r="BX78">
        <v>0</v>
      </c>
      <c r="BY78">
        <v>0</v>
      </c>
      <c r="BZ78">
        <f>INDEX('EUROSTAT EB TJ GWh'!$J$6:$CC$146,MATCH($V78,'EUROSTAT EB TJ GWh'!$I$6:$I$146,0),MATCH(BZ$7,'EUROSTAT EB TJ GWh'!$J$5:$CC$5,0))*$W78</f>
        <v>0</v>
      </c>
      <c r="CA78">
        <f>INDEX('EUROSTAT EB TJ GWh'!$J$6:$CC$146,MATCH($V78,'EUROSTAT EB TJ GWh'!$I$6:$I$146,0),MATCH(CA$7,'EUROSTAT EB TJ GWh'!$J$5:$CC$5,0))*$W78</f>
        <v>0</v>
      </c>
      <c r="CB78">
        <f>INDEX('EUROSTAT EB TJ GWh'!$J$6:$CC$146,MATCH($V78,'EUROSTAT EB TJ GWh'!$I$6:$I$146,0),MATCH(CB$7,'EUROSTAT EB TJ GWh'!$J$5:$CC$5,0))*$W78</f>
        <v>0</v>
      </c>
      <c r="CC78">
        <f>INDEX('EUROSTAT EB TJ GWh'!$J$6:$CC$146,MATCH($V78,'EUROSTAT EB TJ GWh'!$I$6:$I$146,0),MATCH(CC$7,'EUROSTAT EB TJ GWh'!$J$5:$CC$5,0))*$W78</f>
        <v>0</v>
      </c>
      <c r="CD78">
        <f>INDEX('EUROSTAT EB TJ GWh'!$J$6:$CC$146,MATCH($V78,'EUROSTAT EB TJ GWh'!$I$6:$I$146,0),MATCH(CD$7,'EUROSTAT EB TJ GWh'!$J$5:$CC$5,0))*$W78</f>
        <v>0</v>
      </c>
      <c r="CE78">
        <f>INDEX('EUROSTAT EB TJ GWh'!$J$6:$CC$146,MATCH($V78,'EUROSTAT EB TJ GWh'!$I$6:$I$146,0),MATCH(CE$7,'EUROSTAT EB TJ GWh'!$J$5:$CC$5,0))*$W78</f>
        <v>0</v>
      </c>
      <c r="CF78">
        <f>INDEX('EUROSTAT EB TJ GWh'!$J$6:$CC$146,MATCH($V78,'EUROSTAT EB TJ GWh'!$I$6:$I$146,0),MATCH(CF$7,'EUROSTAT EB TJ GWh'!$J$5:$CC$5,0))*$W78</f>
        <v>0</v>
      </c>
      <c r="CG78">
        <v>0</v>
      </c>
      <c r="CH78">
        <f>INDEX('EUROSTAT EB TJ GWh'!$J$6:$CC$146,MATCH($V78,'EUROSTAT EB TJ GWh'!$I$6:$I$146,0),MATCH(CH$7,'EUROSTAT EB TJ GWh'!$J$5:$CC$5,0))*$W78</f>
        <v>5814.0416880000012</v>
      </c>
      <c r="CI78">
        <f>INDEX('EUROSTAT EB TJ GWh'!$J$6:$CC$146,MATCH($V78,'EUROSTAT EB TJ GWh'!$I$6:$I$146,0),MATCH(CI$7,'EUROSTAT EB TJ GWh'!$J$5:$CC$5,0))*$W78</f>
        <v>0</v>
      </c>
      <c r="CJ78">
        <f>INDEX('EUROSTAT EB TJ GWh'!$J$6:$CC$146,MATCH($V78,'EUROSTAT EB TJ GWh'!$I$6:$I$146,0),MATCH(CJ$7,'EUROSTAT EB TJ GWh'!$J$5:$CC$5,0))*$W78</f>
        <v>6787.6820280000011</v>
      </c>
      <c r="CK78">
        <f t="shared" si="6"/>
        <v>68.872860000000003</v>
      </c>
      <c r="CL78" s="316" t="s">
        <v>493</v>
      </c>
      <c r="CM78" s="364">
        <f t="shared" si="7"/>
        <v>0</v>
      </c>
      <c r="CN78" s="293">
        <f>INDEX('EUROSTAT EB TJ GWh'!$J$6:$CC$146,MATCH($V78,'EUROSTAT EB TJ GWh'!$I$6:$I$146,0),MATCH(CN$7,'EUROSTAT EB TJ GWh'!$J$5:$CC$5,0))*$W78</f>
        <v>0</v>
      </c>
      <c r="CO78" s="293">
        <f t="shared" si="8"/>
        <v>0</v>
      </c>
    </row>
    <row r="79" spans="1:93" x14ac:dyDescent="0.2">
      <c r="A79" t="s">
        <v>359</v>
      </c>
      <c r="B79" s="321"/>
      <c r="C79" s="321" t="s">
        <v>493</v>
      </c>
      <c r="D79" s="338"/>
      <c r="E79" s="345"/>
      <c r="F79" s="338"/>
      <c r="G79" s="345"/>
      <c r="H79" s="338"/>
      <c r="I79" s="345"/>
      <c r="J79" s="338"/>
      <c r="K79" s="345"/>
      <c r="L79" s="338"/>
      <c r="M79" s="345"/>
      <c r="N79" s="338"/>
      <c r="O79" s="345"/>
      <c r="P79" s="338"/>
      <c r="Q79" s="345"/>
      <c r="R79" s="338"/>
      <c r="S79" s="345"/>
      <c r="T79" s="338"/>
      <c r="U79" s="345"/>
      <c r="V79" s="342" t="s">
        <v>599</v>
      </c>
      <c r="W79" s="340">
        <v>1</v>
      </c>
      <c r="X79" s="316" t="s">
        <v>493</v>
      </c>
      <c r="Y79" t="s">
        <v>619</v>
      </c>
      <c r="Z79" t="s">
        <v>619</v>
      </c>
      <c r="AA79">
        <f>INDEX('EUROSTAT EB TJ GWh'!$J$6:$CC$146,MATCH($V79,'EUROSTAT EB TJ GWh'!$I$6:$I$146,0),MATCH(AA$7,'EUROSTAT EB TJ GWh'!$J$5:$CC$5,0))*$W79</f>
        <v>0</v>
      </c>
      <c r="AB79">
        <f>INDEX('EUROSTAT EB TJ GWh'!$J$6:$CC$146,MATCH($V79,'EUROSTAT EB TJ GWh'!$I$6:$I$146,0),MATCH(AB$7,'EUROSTAT EB TJ GWh'!$J$5:$CC$5,0))*$W79</f>
        <v>0</v>
      </c>
      <c r="AC79">
        <f>INDEX('EUROSTAT EB TJ GWh'!$J$6:$CC$146,MATCH($V79,'EUROSTAT EB TJ GWh'!$I$6:$I$146,0),MATCH(AC$7,'EUROSTAT EB TJ GWh'!$J$5:$CC$5,0))*$W79</f>
        <v>0</v>
      </c>
      <c r="AD79">
        <f>INDEX('EUROSTAT EB TJ GWh'!$J$6:$CC$146,MATCH($V79,'EUROSTAT EB TJ GWh'!$I$6:$I$146,0),MATCH(AD$7,'EUROSTAT EB TJ GWh'!$J$5:$CC$5,0))*$W79</f>
        <v>0</v>
      </c>
      <c r="AE79">
        <f>INDEX('EUROSTAT EB TJ GWh'!$J$6:$CC$146,MATCH($V79,'EUROSTAT EB TJ GWh'!$I$6:$I$146,0),MATCH(AE$7,'EUROSTAT EB TJ GWh'!$J$5:$CC$5,0))*$W79</f>
        <v>0</v>
      </c>
      <c r="AF79">
        <f>INDEX('EUROSTAT EB TJ GWh'!$J$6:$CC$146,MATCH($V79,'EUROSTAT EB TJ GWh'!$I$6:$I$146,0),MATCH(AF$7,'EUROSTAT EB TJ GWh'!$J$5:$CC$5,0))*$W79</f>
        <v>0</v>
      </c>
      <c r="AG79">
        <f>INDEX('EUROSTAT EB TJ GWh'!$J$6:$CC$146,MATCH($V79,'EUROSTAT EB TJ GWh'!$I$6:$I$146,0),MATCH(AG$7,'EUROSTAT EB TJ GWh'!$J$5:$CC$5,0))*$W79</f>
        <v>0</v>
      </c>
      <c r="AH79">
        <f>INDEX('EUROSTAT EB TJ GWh'!$J$6:$CC$146,MATCH($V79,'EUROSTAT EB TJ GWh'!$I$6:$I$146,0),MATCH(AH$7,'EUROSTAT EB TJ GWh'!$J$5:$CC$5,0))*$W79</f>
        <v>0</v>
      </c>
      <c r="AI79">
        <f>INDEX('EUROSTAT EB TJ GWh'!$J$6:$CC$146,MATCH($V79,'EUROSTAT EB TJ GWh'!$I$6:$I$146,0),MATCH(AI$7,'EUROSTAT EB TJ GWh'!$J$5:$CC$5,0))*$W79</f>
        <v>0</v>
      </c>
      <c r="AJ79">
        <f>INDEX('EUROSTAT EB TJ GWh'!$J$6:$CC$146,MATCH($V79,'EUROSTAT EB TJ GWh'!$I$6:$I$146,0),MATCH(AJ$7,'EUROSTAT EB TJ GWh'!$J$5:$CC$5,0))*$W79</f>
        <v>0</v>
      </c>
      <c r="AK79">
        <f>INDEX('EUROSTAT EB TJ GWh'!$J$6:$CC$146,MATCH($V79,'EUROSTAT EB TJ GWh'!$I$6:$I$146,0),MATCH(AK$7,'EUROSTAT EB TJ GWh'!$J$5:$CC$5,0))*$W79</f>
        <v>0</v>
      </c>
      <c r="AL79">
        <f>INDEX('EUROSTAT EB TJ GWh'!$J$6:$CC$146,MATCH($V79,'EUROSTAT EB TJ GWh'!$I$6:$I$146,0),MATCH(AL$7,'EUROSTAT EB TJ GWh'!$J$5:$CC$5,0))*$W79</f>
        <v>0</v>
      </c>
      <c r="AM79">
        <f>INDEX('EUROSTAT EB TJ GWh'!$J$6:$CC$146,MATCH($V79,'EUROSTAT EB TJ GWh'!$I$6:$I$146,0),MATCH(AM$7,'EUROSTAT EB TJ GWh'!$J$5:$CC$5,0))*$W79</f>
        <v>0</v>
      </c>
      <c r="AN79">
        <f>INDEX('EUROSTAT EB TJ GWh'!$J$6:$CC$146,MATCH($V79,'EUROSTAT EB TJ GWh'!$I$6:$I$146,0),MATCH(AN$7,'EUROSTAT EB TJ GWh'!$J$5:$CC$5,0))*$W79</f>
        <v>0</v>
      </c>
      <c r="AO79">
        <f>INDEX('EUROSTAT EB TJ GWh'!$J$6:$CC$146,MATCH($V79,'EUROSTAT EB TJ GWh'!$I$6:$I$146,0),MATCH(AO$7,'EUROSTAT EB TJ GWh'!$J$5:$CC$5,0))*$W79</f>
        <v>0</v>
      </c>
      <c r="AP79">
        <f>INDEX('EUROSTAT EB TJ GWh'!$J$6:$CC$146,MATCH($V79,'EUROSTAT EB TJ GWh'!$I$6:$I$146,0),MATCH(AP$7,'EUROSTAT EB TJ GWh'!$J$5:$CC$5,0))*$W79</f>
        <v>0</v>
      </c>
      <c r="AQ79" t="s">
        <v>619</v>
      </c>
      <c r="AR79">
        <f>INDEX('EUROSTAT EB TJ GWh'!$J$6:$CC$146,MATCH($V79,'EUROSTAT EB TJ GWh'!$I$6:$I$146,0),MATCH(AR$7,'EUROSTAT EB TJ GWh'!$J$5:$CC$5,0))*$W79</f>
        <v>0</v>
      </c>
      <c r="AS79">
        <f>INDEX('EUROSTAT EB TJ GWh'!$J$6:$CC$146,MATCH($V79,'EUROSTAT EB TJ GWh'!$I$6:$I$146,0),MATCH(AS$7,'EUROSTAT EB TJ GWh'!$J$5:$CC$5,0))*$W79</f>
        <v>0</v>
      </c>
      <c r="AT79">
        <f>INDEX('EUROSTAT EB TJ GWh'!$J$6:$CC$146,MATCH($V79,'EUROSTAT EB TJ GWh'!$I$6:$I$146,0),MATCH(AT$7,'EUROSTAT EB TJ GWh'!$J$5:$CC$5,0))*$W79</f>
        <v>0</v>
      </c>
      <c r="AU79">
        <f>INDEX('EUROSTAT EB TJ GWh'!$J$6:$CC$146,MATCH($V79,'EUROSTAT EB TJ GWh'!$I$6:$I$146,0),MATCH(AU$7,'EUROSTAT EB TJ GWh'!$J$5:$CC$5,0))*$W79</f>
        <v>0</v>
      </c>
      <c r="AV79">
        <f>INDEX('EUROSTAT EB TJ GWh'!$J$6:$CC$146,MATCH($V79,'EUROSTAT EB TJ GWh'!$I$6:$I$146,0),MATCH(AV$7,'EUROSTAT EB TJ GWh'!$J$5:$CC$5,0))*$W79</f>
        <v>0</v>
      </c>
      <c r="AW79">
        <f>INDEX('EUROSTAT EB TJ GWh'!$J$6:$CC$146,MATCH($V79,'EUROSTAT EB TJ GWh'!$I$6:$I$146,0),MATCH(AW$7,'EUROSTAT EB TJ GWh'!$J$5:$CC$5,0))*$W79</f>
        <v>0</v>
      </c>
      <c r="AX79">
        <f>INDEX('EUROSTAT EB TJ GWh'!$J$6:$CC$146,MATCH($V79,'EUROSTAT EB TJ GWh'!$I$6:$I$146,0),MATCH(AX$7,'EUROSTAT EB TJ GWh'!$J$5:$CC$5,0))*$W79</f>
        <v>0</v>
      </c>
      <c r="AY79">
        <f>INDEX('EUROSTAT EB TJ GWh'!$J$6:$CC$146,MATCH($V79,'EUROSTAT EB TJ GWh'!$I$6:$I$146,0),MATCH(AY$7,'EUROSTAT EB TJ GWh'!$J$5:$CC$5,0))*$W79</f>
        <v>0</v>
      </c>
      <c r="AZ79">
        <f>INDEX('EUROSTAT EB TJ GWh'!$J$6:$CC$146,MATCH($V79,'EUROSTAT EB TJ GWh'!$I$6:$I$146,0),MATCH(AZ$7,'EUROSTAT EB TJ GWh'!$J$5:$CC$5,0))*$W79</f>
        <v>0</v>
      </c>
      <c r="BA79">
        <f>INDEX('EUROSTAT EB TJ GWh'!$J$6:$CC$146,MATCH($V79,'EUROSTAT EB TJ GWh'!$I$6:$I$146,0),MATCH(BA$7,'EUROSTAT EB TJ GWh'!$J$5:$CC$5,0))*$W79</f>
        <v>0</v>
      </c>
      <c r="BB79">
        <f>INDEX('EUROSTAT EB TJ GWh'!$J$6:$CC$146,MATCH($V79,'EUROSTAT EB TJ GWh'!$I$6:$I$146,0),MATCH(BB$7,'EUROSTAT EB TJ GWh'!$J$5:$CC$5,0))*$W79</f>
        <v>0</v>
      </c>
      <c r="BC79">
        <f>INDEX('EUROSTAT EB TJ GWh'!$J$6:$CC$146,MATCH($V79,'EUROSTAT EB TJ GWh'!$I$6:$I$146,0),MATCH(BC$7,'EUROSTAT EB TJ GWh'!$J$5:$CC$5,0))*$W79</f>
        <v>0</v>
      </c>
      <c r="BD79">
        <f>INDEX('EUROSTAT EB TJ GWh'!$J$6:$CC$146,MATCH($V79,'EUROSTAT EB TJ GWh'!$I$6:$I$146,0),MATCH(BD$7,'EUROSTAT EB TJ GWh'!$J$5:$CC$5,0))*$W79</f>
        <v>0</v>
      </c>
      <c r="BE79">
        <f>INDEX('EUROSTAT EB TJ GWh'!$J$6:$CC$146,MATCH($V79,'EUROSTAT EB TJ GWh'!$I$6:$I$146,0),MATCH(BE$7,'EUROSTAT EB TJ GWh'!$J$5:$CC$5,0))*$W79</f>
        <v>0</v>
      </c>
      <c r="BF79">
        <f>INDEX('EUROSTAT EB TJ GWh'!$J$6:$CC$146,MATCH($V79,'EUROSTAT EB TJ GWh'!$I$6:$I$146,0),MATCH(BF$7,'EUROSTAT EB TJ GWh'!$J$5:$CC$5,0))*$W79</f>
        <v>0</v>
      </c>
      <c r="BG79">
        <f>INDEX('EUROSTAT EB TJ GWh'!$J$6:$CC$146,MATCH($V79,'EUROSTAT EB TJ GWh'!$I$6:$I$146,0),MATCH(BG$7,'EUROSTAT EB TJ GWh'!$J$5:$CC$5,0))*$W79</f>
        <v>0</v>
      </c>
      <c r="BH79">
        <f>INDEX('EUROSTAT EB TJ GWh'!$J$6:$CC$146,MATCH($V79,'EUROSTAT EB TJ GWh'!$I$6:$I$146,0),MATCH(BH$7,'EUROSTAT EB TJ GWh'!$J$5:$CC$5,0))*$W79</f>
        <v>0</v>
      </c>
      <c r="BI79">
        <f>INDEX('EUROSTAT EB TJ GWh'!$J$6:$CC$146,MATCH($V79,'EUROSTAT EB TJ GWh'!$I$6:$I$146,0),MATCH(BI$7,'EUROSTAT EB TJ GWh'!$J$5:$CC$5,0))*$W79</f>
        <v>0</v>
      </c>
      <c r="BJ79">
        <f>INDEX('EUROSTAT EB TJ GWh'!$J$6:$CC$146,MATCH($V79,'EUROSTAT EB TJ GWh'!$I$6:$I$146,0),MATCH(BJ$7,'EUROSTAT EB TJ GWh'!$J$5:$CC$5,0))*$W79</f>
        <v>0</v>
      </c>
      <c r="BK79">
        <f>INDEX('EUROSTAT EB TJ GWh'!$J$6:$CC$146,MATCH($V79,'EUROSTAT EB TJ GWh'!$I$6:$I$146,0),MATCH(BK$7,'EUROSTAT EB TJ GWh'!$J$5:$CC$5,0))*$W79</f>
        <v>0</v>
      </c>
      <c r="BL79">
        <f>INDEX('EUROSTAT EB TJ GWh'!$J$6:$CC$146,MATCH($V79,'EUROSTAT EB TJ GWh'!$I$6:$I$146,0),MATCH(BL$7,'EUROSTAT EB TJ GWh'!$J$5:$CC$5,0))*$W79</f>
        <v>0</v>
      </c>
      <c r="BM79">
        <f>INDEX('EUROSTAT EB TJ GWh'!$J$6:$CC$146,MATCH($V79,'EUROSTAT EB TJ GWh'!$I$6:$I$146,0),MATCH(BM$7,'EUROSTAT EB TJ GWh'!$J$5:$CC$5,0))*$W79</f>
        <v>0</v>
      </c>
      <c r="BN79">
        <f>INDEX('EUROSTAT EB TJ GWh'!$J$6:$CC$146,MATCH($V79,'EUROSTAT EB TJ GWh'!$I$6:$I$146,0),MATCH(BN$7,'EUROSTAT EB TJ GWh'!$J$5:$CC$5,0))*$W79</f>
        <v>0</v>
      </c>
      <c r="BO79">
        <f>INDEX('EUROSTAT EB TJ GWh'!$J$6:$CC$146,MATCH($V79,'EUROSTAT EB TJ GWh'!$I$6:$I$146,0),MATCH(BO$7,'EUROSTAT EB TJ GWh'!$J$5:$CC$5,0))*$W79</f>
        <v>0</v>
      </c>
      <c r="BP79">
        <f>INDEX('EUROSTAT EB TJ GWh'!$J$6:$CC$146,MATCH($V79,'EUROSTAT EB TJ GWh'!$I$6:$I$146,0),MATCH(BP$7,'EUROSTAT EB TJ GWh'!$J$5:$CC$5,0))*$W79</f>
        <v>0</v>
      </c>
      <c r="BQ79">
        <f>INDEX('EUROSTAT EB TJ GWh'!$J$6:$CC$146,MATCH($V79,'EUROSTAT EB TJ GWh'!$I$6:$I$146,0),MATCH(BQ$7,'EUROSTAT EB TJ GWh'!$J$5:$CC$5,0))*$W79</f>
        <v>0</v>
      </c>
      <c r="BR79">
        <f>INDEX('EUROSTAT EB TJ GWh'!$J$6:$CC$146,MATCH($V79,'EUROSTAT EB TJ GWh'!$I$6:$I$146,0),MATCH(BR$7,'EUROSTAT EB TJ GWh'!$J$5:$CC$5,0))*$W79</f>
        <v>0</v>
      </c>
      <c r="BS79">
        <f>INDEX('EUROSTAT EB TJ GWh'!$J$6:$CC$146,MATCH($V79,'EUROSTAT EB TJ GWh'!$I$6:$I$146,0),MATCH(BS$7,'EUROSTAT EB TJ GWh'!$J$5:$CC$5,0))*$W79+INDEX('EUROSTAT EB TJ GWh'!$J$6:$CC$146,MATCH($V79,'EUROSTAT EB TJ GWh'!$I$6:$I$146,0),MATCH(BS$6,'EUROSTAT EB TJ GWh'!$J$5:$CC$5,0))*$W79</f>
        <v>0</v>
      </c>
      <c r="BT79">
        <f>INDEX('EUROSTAT EB TJ GWh'!$J$6:$CC$146,MATCH($V79,'EUROSTAT EB TJ GWh'!$I$6:$I$146,0),MATCH(BT$7,'EUROSTAT EB TJ GWh'!$J$5:$CC$5,0))*$W79+INDEX('EUROSTAT EB TJ GWh'!$J$6:$CC$146,MATCH($V79,'EUROSTAT EB TJ GWh'!$I$6:$I$146,0),MATCH(BT$6,'EUROSTAT EB TJ GWh'!$J$5:$CC$5,0))*$W79</f>
        <v>0</v>
      </c>
      <c r="BU79">
        <f>INDEX('EUROSTAT EB TJ GWh'!$J$6:$CC$146,MATCH($V79,'EUROSTAT EB TJ GWh'!$I$6:$I$146,0),MATCH(BU$7,'EUROSTAT EB TJ GWh'!$J$5:$CC$5,0))*$W79</f>
        <v>0</v>
      </c>
      <c r="BV79">
        <v>0</v>
      </c>
      <c r="BW79">
        <f>INDEX('EUROSTAT EB TJ GWh'!$J$6:$CC$146,MATCH($V79,'EUROSTAT EB TJ GWh'!$I$6:$I$146,0),MATCH(BW$7,'EUROSTAT EB TJ GWh'!$J$5:$CC$5,0))*$W79</f>
        <v>0</v>
      </c>
      <c r="BX79">
        <v>0</v>
      </c>
      <c r="BY79">
        <v>0</v>
      </c>
      <c r="BZ79">
        <f>INDEX('EUROSTAT EB TJ GWh'!$J$6:$CC$146,MATCH($V79,'EUROSTAT EB TJ GWh'!$I$6:$I$146,0),MATCH(BZ$7,'EUROSTAT EB TJ GWh'!$J$5:$CC$5,0))*$W79</f>
        <v>0</v>
      </c>
      <c r="CA79">
        <f>INDEX('EUROSTAT EB TJ GWh'!$J$6:$CC$146,MATCH($V79,'EUROSTAT EB TJ GWh'!$I$6:$I$146,0),MATCH(CA$7,'EUROSTAT EB TJ GWh'!$J$5:$CC$5,0))*$W79</f>
        <v>0</v>
      </c>
      <c r="CB79">
        <f>INDEX('EUROSTAT EB TJ GWh'!$J$6:$CC$146,MATCH($V79,'EUROSTAT EB TJ GWh'!$I$6:$I$146,0),MATCH(CB$7,'EUROSTAT EB TJ GWh'!$J$5:$CC$5,0))*$W79</f>
        <v>0</v>
      </c>
      <c r="CC79">
        <f>INDEX('EUROSTAT EB TJ GWh'!$J$6:$CC$146,MATCH($V79,'EUROSTAT EB TJ GWh'!$I$6:$I$146,0),MATCH(CC$7,'EUROSTAT EB TJ GWh'!$J$5:$CC$5,0))*$W79</f>
        <v>0</v>
      </c>
      <c r="CD79">
        <f>INDEX('EUROSTAT EB TJ GWh'!$J$6:$CC$146,MATCH($V79,'EUROSTAT EB TJ GWh'!$I$6:$I$146,0),MATCH(CD$7,'EUROSTAT EB TJ GWh'!$J$5:$CC$5,0))*$W79</f>
        <v>0</v>
      </c>
      <c r="CE79">
        <f>INDEX('EUROSTAT EB TJ GWh'!$J$6:$CC$146,MATCH($V79,'EUROSTAT EB TJ GWh'!$I$6:$I$146,0),MATCH(CE$7,'EUROSTAT EB TJ GWh'!$J$5:$CC$5,0))*$W79</f>
        <v>0</v>
      </c>
      <c r="CF79">
        <f>INDEX('EUROSTAT EB TJ GWh'!$J$6:$CC$146,MATCH($V79,'EUROSTAT EB TJ GWh'!$I$6:$I$146,0),MATCH(CF$7,'EUROSTAT EB TJ GWh'!$J$5:$CC$5,0))*$W79</f>
        <v>0</v>
      </c>
      <c r="CG79">
        <v>0</v>
      </c>
      <c r="CH79">
        <f>INDEX('EUROSTAT EB TJ GWh'!$J$6:$CC$146,MATCH($V79,'EUROSTAT EB TJ GWh'!$I$6:$I$146,0),MATCH(CH$7,'EUROSTAT EB TJ GWh'!$J$5:$CC$5,0))*$W79</f>
        <v>0</v>
      </c>
      <c r="CI79">
        <f>INDEX('EUROSTAT EB TJ GWh'!$J$6:$CC$146,MATCH($V79,'EUROSTAT EB TJ GWh'!$I$6:$I$146,0),MATCH(CI$7,'EUROSTAT EB TJ GWh'!$J$5:$CC$5,0))*$W79</f>
        <v>0</v>
      </c>
      <c r="CJ79">
        <f>INDEX('EUROSTAT EB TJ GWh'!$J$6:$CC$146,MATCH($V79,'EUROSTAT EB TJ GWh'!$I$6:$I$146,0),MATCH(CJ$7,'EUROSTAT EB TJ GWh'!$J$5:$CC$5,0))*$W79</f>
        <v>0</v>
      </c>
      <c r="CK79">
        <f t="shared" si="6"/>
        <v>0</v>
      </c>
      <c r="CL79" s="316" t="s">
        <v>493</v>
      </c>
      <c r="CM79" s="364">
        <f t="shared" si="7"/>
        <v>0</v>
      </c>
      <c r="CN79" s="293">
        <f>INDEX('EUROSTAT EB TJ GWh'!$J$6:$CC$146,MATCH($V79,'EUROSTAT EB TJ GWh'!$I$6:$I$146,0),MATCH(CN$7,'EUROSTAT EB TJ GWh'!$J$5:$CC$5,0))*$W79</f>
        <v>0</v>
      </c>
      <c r="CO79" s="293">
        <f t="shared" si="8"/>
        <v>0</v>
      </c>
    </row>
    <row r="80" spans="1:93" x14ac:dyDescent="0.2">
      <c r="A80" t="s">
        <v>357</v>
      </c>
      <c r="B80" s="321"/>
      <c r="C80" s="321" t="s">
        <v>493</v>
      </c>
      <c r="D80" s="338"/>
      <c r="E80" s="345"/>
      <c r="F80" s="338"/>
      <c r="G80" s="345"/>
      <c r="H80" s="338"/>
      <c r="I80" s="345"/>
      <c r="J80" s="338"/>
      <c r="K80" s="345"/>
      <c r="L80" s="338"/>
      <c r="M80" s="345"/>
      <c r="N80" s="338"/>
      <c r="O80" s="345"/>
      <c r="P80" s="338"/>
      <c r="Q80" s="345"/>
      <c r="R80" s="338"/>
      <c r="S80" s="345"/>
      <c r="T80" s="338"/>
      <c r="U80" s="345"/>
      <c r="V80" s="342" t="s">
        <v>598</v>
      </c>
      <c r="W80" s="340">
        <v>1</v>
      </c>
      <c r="X80" s="316" t="s">
        <v>493</v>
      </c>
      <c r="Y80" t="s">
        <v>619</v>
      </c>
      <c r="Z80" t="s">
        <v>619</v>
      </c>
      <c r="AA80">
        <f>INDEX('EUROSTAT EB TJ GWh'!$J$6:$CC$146,MATCH($V80,'EUROSTAT EB TJ GWh'!$I$6:$I$146,0),MATCH(AA$7,'EUROSTAT EB TJ GWh'!$J$5:$CC$5,0))*$W80</f>
        <v>0</v>
      </c>
      <c r="AB80">
        <f>INDEX('EUROSTAT EB TJ GWh'!$J$6:$CC$146,MATCH($V80,'EUROSTAT EB TJ GWh'!$I$6:$I$146,0),MATCH(AB$7,'EUROSTAT EB TJ GWh'!$J$5:$CC$5,0))*$W80</f>
        <v>0</v>
      </c>
      <c r="AC80">
        <f>INDEX('EUROSTAT EB TJ GWh'!$J$6:$CC$146,MATCH($V80,'EUROSTAT EB TJ GWh'!$I$6:$I$146,0),MATCH(AC$7,'EUROSTAT EB TJ GWh'!$J$5:$CC$5,0))*$W80</f>
        <v>0</v>
      </c>
      <c r="AD80">
        <f>INDEX('EUROSTAT EB TJ GWh'!$J$6:$CC$146,MATCH($V80,'EUROSTAT EB TJ GWh'!$I$6:$I$146,0),MATCH(AD$7,'EUROSTAT EB TJ GWh'!$J$5:$CC$5,0))*$W80</f>
        <v>0</v>
      </c>
      <c r="AE80">
        <f>INDEX('EUROSTAT EB TJ GWh'!$J$6:$CC$146,MATCH($V80,'EUROSTAT EB TJ GWh'!$I$6:$I$146,0),MATCH(AE$7,'EUROSTAT EB TJ GWh'!$J$5:$CC$5,0))*$W80</f>
        <v>0</v>
      </c>
      <c r="AF80">
        <f>INDEX('EUROSTAT EB TJ GWh'!$J$6:$CC$146,MATCH($V80,'EUROSTAT EB TJ GWh'!$I$6:$I$146,0),MATCH(AF$7,'EUROSTAT EB TJ GWh'!$J$5:$CC$5,0))*$W80</f>
        <v>0</v>
      </c>
      <c r="AG80">
        <f>INDEX('EUROSTAT EB TJ GWh'!$J$6:$CC$146,MATCH($V80,'EUROSTAT EB TJ GWh'!$I$6:$I$146,0),MATCH(AG$7,'EUROSTAT EB TJ GWh'!$J$5:$CC$5,0))*$W80</f>
        <v>0</v>
      </c>
      <c r="AH80">
        <f>INDEX('EUROSTAT EB TJ GWh'!$J$6:$CC$146,MATCH($V80,'EUROSTAT EB TJ GWh'!$I$6:$I$146,0),MATCH(AH$7,'EUROSTAT EB TJ GWh'!$J$5:$CC$5,0))*$W80</f>
        <v>0</v>
      </c>
      <c r="AI80">
        <f>INDEX('EUROSTAT EB TJ GWh'!$J$6:$CC$146,MATCH($V80,'EUROSTAT EB TJ GWh'!$I$6:$I$146,0),MATCH(AI$7,'EUROSTAT EB TJ GWh'!$J$5:$CC$5,0))*$W80</f>
        <v>0</v>
      </c>
      <c r="AJ80">
        <f>INDEX('EUROSTAT EB TJ GWh'!$J$6:$CC$146,MATCH($V80,'EUROSTAT EB TJ GWh'!$I$6:$I$146,0),MATCH(AJ$7,'EUROSTAT EB TJ GWh'!$J$5:$CC$5,0))*$W80</f>
        <v>0</v>
      </c>
      <c r="AK80">
        <f>INDEX('EUROSTAT EB TJ GWh'!$J$6:$CC$146,MATCH($V80,'EUROSTAT EB TJ GWh'!$I$6:$I$146,0),MATCH(AK$7,'EUROSTAT EB TJ GWh'!$J$5:$CC$5,0))*$W80</f>
        <v>0</v>
      </c>
      <c r="AL80">
        <f>INDEX('EUROSTAT EB TJ GWh'!$J$6:$CC$146,MATCH($V80,'EUROSTAT EB TJ GWh'!$I$6:$I$146,0),MATCH(AL$7,'EUROSTAT EB TJ GWh'!$J$5:$CC$5,0))*$W80</f>
        <v>0</v>
      </c>
      <c r="AM80">
        <f>INDEX('EUROSTAT EB TJ GWh'!$J$6:$CC$146,MATCH($V80,'EUROSTAT EB TJ GWh'!$I$6:$I$146,0),MATCH(AM$7,'EUROSTAT EB TJ GWh'!$J$5:$CC$5,0))*$W80</f>
        <v>0</v>
      </c>
      <c r="AN80">
        <f>INDEX('EUROSTAT EB TJ GWh'!$J$6:$CC$146,MATCH($V80,'EUROSTAT EB TJ GWh'!$I$6:$I$146,0),MATCH(AN$7,'EUROSTAT EB TJ GWh'!$J$5:$CC$5,0))*$W80</f>
        <v>0</v>
      </c>
      <c r="AO80">
        <f>INDEX('EUROSTAT EB TJ GWh'!$J$6:$CC$146,MATCH($V80,'EUROSTAT EB TJ GWh'!$I$6:$I$146,0),MATCH(AO$7,'EUROSTAT EB TJ GWh'!$J$5:$CC$5,0))*$W80</f>
        <v>0</v>
      </c>
      <c r="AP80">
        <f>INDEX('EUROSTAT EB TJ GWh'!$J$6:$CC$146,MATCH($V80,'EUROSTAT EB TJ GWh'!$I$6:$I$146,0),MATCH(AP$7,'EUROSTAT EB TJ GWh'!$J$5:$CC$5,0))*$W80</f>
        <v>0</v>
      </c>
      <c r="AQ80" t="s">
        <v>619</v>
      </c>
      <c r="AR80">
        <f>INDEX('EUROSTAT EB TJ GWh'!$J$6:$CC$146,MATCH($V80,'EUROSTAT EB TJ GWh'!$I$6:$I$146,0),MATCH(AR$7,'EUROSTAT EB TJ GWh'!$J$5:$CC$5,0))*$W80</f>
        <v>0</v>
      </c>
      <c r="AS80">
        <f>INDEX('EUROSTAT EB TJ GWh'!$J$6:$CC$146,MATCH($V80,'EUROSTAT EB TJ GWh'!$I$6:$I$146,0),MATCH(AS$7,'EUROSTAT EB TJ GWh'!$J$5:$CC$5,0))*$W80</f>
        <v>0</v>
      </c>
      <c r="AT80">
        <f>INDEX('EUROSTAT EB TJ GWh'!$J$6:$CC$146,MATCH($V80,'EUROSTAT EB TJ GWh'!$I$6:$I$146,0),MATCH(AT$7,'EUROSTAT EB TJ GWh'!$J$5:$CC$5,0))*$W80</f>
        <v>0</v>
      </c>
      <c r="AU80">
        <f>INDEX('EUROSTAT EB TJ GWh'!$J$6:$CC$146,MATCH($V80,'EUROSTAT EB TJ GWh'!$I$6:$I$146,0),MATCH(AU$7,'EUROSTAT EB TJ GWh'!$J$5:$CC$5,0))*$W80</f>
        <v>0</v>
      </c>
      <c r="AV80">
        <f>INDEX('EUROSTAT EB TJ GWh'!$J$6:$CC$146,MATCH($V80,'EUROSTAT EB TJ GWh'!$I$6:$I$146,0),MATCH(AV$7,'EUROSTAT EB TJ GWh'!$J$5:$CC$5,0))*$W80</f>
        <v>0</v>
      </c>
      <c r="AW80">
        <f>INDEX('EUROSTAT EB TJ GWh'!$J$6:$CC$146,MATCH($V80,'EUROSTAT EB TJ GWh'!$I$6:$I$146,0),MATCH(AW$7,'EUROSTAT EB TJ GWh'!$J$5:$CC$5,0))*$W80</f>
        <v>0</v>
      </c>
      <c r="AX80">
        <f>INDEX('EUROSTAT EB TJ GWh'!$J$6:$CC$146,MATCH($V80,'EUROSTAT EB TJ GWh'!$I$6:$I$146,0),MATCH(AX$7,'EUROSTAT EB TJ GWh'!$J$5:$CC$5,0))*$W80</f>
        <v>0</v>
      </c>
      <c r="AY80">
        <f>INDEX('EUROSTAT EB TJ GWh'!$J$6:$CC$146,MATCH($V80,'EUROSTAT EB TJ GWh'!$I$6:$I$146,0),MATCH(AY$7,'EUROSTAT EB TJ GWh'!$J$5:$CC$5,0))*$W80</f>
        <v>0</v>
      </c>
      <c r="AZ80">
        <f>INDEX('EUROSTAT EB TJ GWh'!$J$6:$CC$146,MATCH($V80,'EUROSTAT EB TJ GWh'!$I$6:$I$146,0),MATCH(AZ$7,'EUROSTAT EB TJ GWh'!$J$5:$CC$5,0))*$W80</f>
        <v>0</v>
      </c>
      <c r="BA80">
        <f>INDEX('EUROSTAT EB TJ GWh'!$J$6:$CC$146,MATCH($V80,'EUROSTAT EB TJ GWh'!$I$6:$I$146,0),MATCH(BA$7,'EUROSTAT EB TJ GWh'!$J$5:$CC$5,0))*$W80</f>
        <v>0</v>
      </c>
      <c r="BB80">
        <f>INDEX('EUROSTAT EB TJ GWh'!$J$6:$CC$146,MATCH($V80,'EUROSTAT EB TJ GWh'!$I$6:$I$146,0),MATCH(BB$7,'EUROSTAT EB TJ GWh'!$J$5:$CC$5,0))*$W80</f>
        <v>0</v>
      </c>
      <c r="BC80">
        <f>INDEX('EUROSTAT EB TJ GWh'!$J$6:$CC$146,MATCH($V80,'EUROSTAT EB TJ GWh'!$I$6:$I$146,0),MATCH(BC$7,'EUROSTAT EB TJ GWh'!$J$5:$CC$5,0))*$W80</f>
        <v>0</v>
      </c>
      <c r="BD80">
        <f>INDEX('EUROSTAT EB TJ GWh'!$J$6:$CC$146,MATCH($V80,'EUROSTAT EB TJ GWh'!$I$6:$I$146,0),MATCH(BD$7,'EUROSTAT EB TJ GWh'!$J$5:$CC$5,0))*$W80</f>
        <v>0</v>
      </c>
      <c r="BE80">
        <f>INDEX('EUROSTAT EB TJ GWh'!$J$6:$CC$146,MATCH($V80,'EUROSTAT EB TJ GWh'!$I$6:$I$146,0),MATCH(BE$7,'EUROSTAT EB TJ GWh'!$J$5:$CC$5,0))*$W80</f>
        <v>11609.577720000001</v>
      </c>
      <c r="BF80">
        <f>INDEX('EUROSTAT EB TJ GWh'!$J$6:$CC$146,MATCH($V80,'EUROSTAT EB TJ GWh'!$I$6:$I$146,0),MATCH(BF$7,'EUROSTAT EB TJ GWh'!$J$5:$CC$5,0))*$W80</f>
        <v>0</v>
      </c>
      <c r="BG80">
        <f>INDEX('EUROSTAT EB TJ GWh'!$J$6:$CC$146,MATCH($V80,'EUROSTAT EB TJ GWh'!$I$6:$I$146,0),MATCH(BG$7,'EUROSTAT EB TJ GWh'!$J$5:$CC$5,0))*$W80</f>
        <v>0</v>
      </c>
      <c r="BH80">
        <f>INDEX('EUROSTAT EB TJ GWh'!$J$6:$CC$146,MATCH($V80,'EUROSTAT EB TJ GWh'!$I$6:$I$146,0),MATCH(BH$7,'EUROSTAT EB TJ GWh'!$J$5:$CC$5,0))*$W80</f>
        <v>0</v>
      </c>
      <c r="BI80">
        <f>INDEX('EUROSTAT EB TJ GWh'!$J$6:$CC$146,MATCH($V80,'EUROSTAT EB TJ GWh'!$I$6:$I$146,0),MATCH(BI$7,'EUROSTAT EB TJ GWh'!$J$5:$CC$5,0))*$W80</f>
        <v>0</v>
      </c>
      <c r="BJ80">
        <f>INDEX('EUROSTAT EB TJ GWh'!$J$6:$CC$146,MATCH($V80,'EUROSTAT EB TJ GWh'!$I$6:$I$146,0),MATCH(BJ$7,'EUROSTAT EB TJ GWh'!$J$5:$CC$5,0))*$W80</f>
        <v>0</v>
      </c>
      <c r="BK80">
        <f>INDEX('EUROSTAT EB TJ GWh'!$J$6:$CC$146,MATCH($V80,'EUROSTAT EB TJ GWh'!$I$6:$I$146,0),MATCH(BK$7,'EUROSTAT EB TJ GWh'!$J$5:$CC$5,0))*$W80</f>
        <v>0</v>
      </c>
      <c r="BL80">
        <f>INDEX('EUROSTAT EB TJ GWh'!$J$6:$CC$146,MATCH($V80,'EUROSTAT EB TJ GWh'!$I$6:$I$146,0),MATCH(BL$7,'EUROSTAT EB TJ GWh'!$J$5:$CC$5,0))*$W80</f>
        <v>0</v>
      </c>
      <c r="BM80">
        <f>INDEX('EUROSTAT EB TJ GWh'!$J$6:$CC$146,MATCH($V80,'EUROSTAT EB TJ GWh'!$I$6:$I$146,0),MATCH(BM$7,'EUROSTAT EB TJ GWh'!$J$5:$CC$5,0))*$W80</f>
        <v>0</v>
      </c>
      <c r="BN80">
        <f>INDEX('EUROSTAT EB TJ GWh'!$J$6:$CC$146,MATCH($V80,'EUROSTAT EB TJ GWh'!$I$6:$I$146,0),MATCH(BN$7,'EUROSTAT EB TJ GWh'!$J$5:$CC$5,0))*$W80</f>
        <v>0</v>
      </c>
      <c r="BO80">
        <f>INDEX('EUROSTAT EB TJ GWh'!$J$6:$CC$146,MATCH($V80,'EUROSTAT EB TJ GWh'!$I$6:$I$146,0),MATCH(BO$7,'EUROSTAT EB TJ GWh'!$J$5:$CC$5,0))*$W80</f>
        <v>0</v>
      </c>
      <c r="BP80">
        <f>INDEX('EUROSTAT EB TJ GWh'!$J$6:$CC$146,MATCH($V80,'EUROSTAT EB TJ GWh'!$I$6:$I$146,0),MATCH(BP$7,'EUROSTAT EB TJ GWh'!$J$5:$CC$5,0))*$W80</f>
        <v>0</v>
      </c>
      <c r="BQ80">
        <f>INDEX('EUROSTAT EB TJ GWh'!$J$6:$CC$146,MATCH($V80,'EUROSTAT EB TJ GWh'!$I$6:$I$146,0),MATCH(BQ$7,'EUROSTAT EB TJ GWh'!$J$5:$CC$5,0))*$W80</f>
        <v>0</v>
      </c>
      <c r="BR80">
        <f>INDEX('EUROSTAT EB TJ GWh'!$J$6:$CC$146,MATCH($V80,'EUROSTAT EB TJ GWh'!$I$6:$I$146,0),MATCH(BR$7,'EUROSTAT EB TJ GWh'!$J$5:$CC$5,0))*$W80</f>
        <v>0</v>
      </c>
      <c r="BS80">
        <f>INDEX('EUROSTAT EB TJ GWh'!$J$6:$CC$146,MATCH($V80,'EUROSTAT EB TJ GWh'!$I$6:$I$146,0),MATCH(BS$7,'EUROSTAT EB TJ GWh'!$J$5:$CC$5,0))*$W80+INDEX('EUROSTAT EB TJ GWh'!$J$6:$CC$146,MATCH($V80,'EUROSTAT EB TJ GWh'!$I$6:$I$146,0),MATCH(BS$6,'EUROSTAT EB TJ GWh'!$J$5:$CC$5,0))*$W80</f>
        <v>0</v>
      </c>
      <c r="BT80">
        <f>INDEX('EUROSTAT EB TJ GWh'!$J$6:$CC$146,MATCH($V80,'EUROSTAT EB TJ GWh'!$I$6:$I$146,0),MATCH(BT$7,'EUROSTAT EB TJ GWh'!$J$5:$CC$5,0))*$W80+INDEX('EUROSTAT EB TJ GWh'!$J$6:$CC$146,MATCH($V80,'EUROSTAT EB TJ GWh'!$I$6:$I$146,0),MATCH(BT$6,'EUROSTAT EB TJ GWh'!$J$5:$CC$5,0))*$W80</f>
        <v>117.565344</v>
      </c>
      <c r="BU80">
        <f>INDEX('EUROSTAT EB TJ GWh'!$J$6:$CC$146,MATCH($V80,'EUROSTAT EB TJ GWh'!$I$6:$I$146,0),MATCH(BU$7,'EUROSTAT EB TJ GWh'!$J$5:$CC$5,0))*$W80</f>
        <v>0</v>
      </c>
      <c r="BV80">
        <v>0</v>
      </c>
      <c r="BW80">
        <f>INDEX('EUROSTAT EB TJ GWh'!$J$6:$CC$146,MATCH($V80,'EUROSTAT EB TJ GWh'!$I$6:$I$146,0),MATCH(BW$7,'EUROSTAT EB TJ GWh'!$J$5:$CC$5,0))*$W80</f>
        <v>0</v>
      </c>
      <c r="BX80">
        <v>0</v>
      </c>
      <c r="BY80">
        <v>0</v>
      </c>
      <c r="BZ80">
        <f>INDEX('EUROSTAT EB TJ GWh'!$J$6:$CC$146,MATCH($V80,'EUROSTAT EB TJ GWh'!$I$6:$I$146,0),MATCH(BZ$7,'EUROSTAT EB TJ GWh'!$J$5:$CC$5,0))*$W80</f>
        <v>0</v>
      </c>
      <c r="CA80">
        <f>INDEX('EUROSTAT EB TJ GWh'!$J$6:$CC$146,MATCH($V80,'EUROSTAT EB TJ GWh'!$I$6:$I$146,0),MATCH(CA$7,'EUROSTAT EB TJ GWh'!$J$5:$CC$5,0))*$W80</f>
        <v>0</v>
      </c>
      <c r="CB80">
        <f>INDEX('EUROSTAT EB TJ GWh'!$J$6:$CC$146,MATCH($V80,'EUROSTAT EB TJ GWh'!$I$6:$I$146,0),MATCH(CB$7,'EUROSTAT EB TJ GWh'!$J$5:$CC$5,0))*$W80</f>
        <v>0</v>
      </c>
      <c r="CC80">
        <f>INDEX('EUROSTAT EB TJ GWh'!$J$6:$CC$146,MATCH($V80,'EUROSTAT EB TJ GWh'!$I$6:$I$146,0),MATCH(CC$7,'EUROSTAT EB TJ GWh'!$J$5:$CC$5,0))*$W80</f>
        <v>0</v>
      </c>
      <c r="CD80">
        <f>INDEX('EUROSTAT EB TJ GWh'!$J$6:$CC$146,MATCH($V80,'EUROSTAT EB TJ GWh'!$I$6:$I$146,0),MATCH(CD$7,'EUROSTAT EB TJ GWh'!$J$5:$CC$5,0))*$W80</f>
        <v>0</v>
      </c>
      <c r="CE80">
        <f>INDEX('EUROSTAT EB TJ GWh'!$J$6:$CC$146,MATCH($V80,'EUROSTAT EB TJ GWh'!$I$6:$I$146,0),MATCH(CE$7,'EUROSTAT EB TJ GWh'!$J$5:$CC$5,0))*$W80</f>
        <v>0</v>
      </c>
      <c r="CF80">
        <f>INDEX('EUROSTAT EB TJ GWh'!$J$6:$CC$146,MATCH($V80,'EUROSTAT EB TJ GWh'!$I$6:$I$146,0),MATCH(CF$7,'EUROSTAT EB TJ GWh'!$J$5:$CC$5,0))*$W80</f>
        <v>0</v>
      </c>
      <c r="CG80">
        <v>0</v>
      </c>
      <c r="CH80">
        <f>INDEX('EUROSTAT EB TJ GWh'!$J$6:$CC$146,MATCH($V80,'EUROSTAT EB TJ GWh'!$I$6:$I$146,0),MATCH(CH$7,'EUROSTAT EB TJ GWh'!$J$5:$CC$5,0))*$W80</f>
        <v>0</v>
      </c>
      <c r="CI80">
        <f>INDEX('EUROSTAT EB TJ GWh'!$J$6:$CC$146,MATCH($V80,'EUROSTAT EB TJ GWh'!$I$6:$I$146,0),MATCH(CI$7,'EUROSTAT EB TJ GWh'!$J$5:$CC$5,0))*$W80</f>
        <v>0</v>
      </c>
      <c r="CJ80">
        <f>INDEX('EUROSTAT EB TJ GWh'!$J$6:$CC$146,MATCH($V80,'EUROSTAT EB TJ GWh'!$I$6:$I$146,0),MATCH(CJ$7,'EUROSTAT EB TJ GWh'!$J$5:$CC$5,0))*$W80</f>
        <v>11727.184932</v>
      </c>
      <c r="CK80">
        <f t="shared" si="6"/>
        <v>117.565344</v>
      </c>
      <c r="CL80" s="316" t="s">
        <v>493</v>
      </c>
      <c r="CM80" s="364">
        <f t="shared" si="7"/>
        <v>-4.1867999998430605E-2</v>
      </c>
      <c r="CN80" s="293">
        <f>INDEX('EUROSTAT EB TJ GWh'!$J$6:$CC$146,MATCH($V80,'EUROSTAT EB TJ GWh'!$I$6:$I$146,0),MATCH(CN$7,'EUROSTAT EB TJ GWh'!$J$5:$CC$5,0))*$W80</f>
        <v>0</v>
      </c>
      <c r="CO80" s="293">
        <f t="shared" si="8"/>
        <v>-4.1867999998430605E-2</v>
      </c>
    </row>
    <row r="81" spans="1:93" x14ac:dyDescent="0.2">
      <c r="A81" t="s">
        <v>456</v>
      </c>
      <c r="B81" s="321"/>
      <c r="C81" s="321" t="s">
        <v>493</v>
      </c>
      <c r="D81" s="338"/>
      <c r="E81" s="345"/>
      <c r="F81" s="338"/>
      <c r="G81" s="345"/>
      <c r="H81" s="338"/>
      <c r="I81" s="345"/>
      <c r="J81" s="338"/>
      <c r="K81" s="345"/>
      <c r="L81" s="338"/>
      <c r="M81" s="345"/>
      <c r="N81" s="338"/>
      <c r="O81" s="345"/>
      <c r="P81" s="338"/>
      <c r="Q81" s="345"/>
      <c r="R81" s="338"/>
      <c r="S81" s="345"/>
      <c r="T81" s="338"/>
      <c r="U81" s="345"/>
      <c r="V81" s="342" t="s">
        <v>600</v>
      </c>
      <c r="W81" s="340">
        <v>1</v>
      </c>
      <c r="X81" s="316" t="s">
        <v>493</v>
      </c>
      <c r="Y81" t="s">
        <v>619</v>
      </c>
      <c r="Z81" t="s">
        <v>619</v>
      </c>
      <c r="AA81">
        <f>INDEX('EUROSTAT EB TJ GWh'!$J$6:$CC$146,MATCH($V81,'EUROSTAT EB TJ GWh'!$I$6:$I$146,0),MATCH(AA$7,'EUROSTAT EB TJ GWh'!$J$5:$CC$5,0))*$W81</f>
        <v>0</v>
      </c>
      <c r="AB81">
        <f>INDEX('EUROSTAT EB TJ GWh'!$J$6:$CC$146,MATCH($V81,'EUROSTAT EB TJ GWh'!$I$6:$I$146,0),MATCH(AB$7,'EUROSTAT EB TJ GWh'!$J$5:$CC$5,0))*$W81</f>
        <v>0</v>
      </c>
      <c r="AC81">
        <f>INDEX('EUROSTAT EB TJ GWh'!$J$6:$CC$146,MATCH($V81,'EUROSTAT EB TJ GWh'!$I$6:$I$146,0),MATCH(AC$7,'EUROSTAT EB TJ GWh'!$J$5:$CC$5,0))*$W81</f>
        <v>0</v>
      </c>
      <c r="AD81">
        <f>INDEX('EUROSTAT EB TJ GWh'!$J$6:$CC$146,MATCH($V81,'EUROSTAT EB TJ GWh'!$I$6:$I$146,0),MATCH(AD$7,'EUROSTAT EB TJ GWh'!$J$5:$CC$5,0))*$W81</f>
        <v>0</v>
      </c>
      <c r="AE81">
        <f>INDEX('EUROSTAT EB TJ GWh'!$J$6:$CC$146,MATCH($V81,'EUROSTAT EB TJ GWh'!$I$6:$I$146,0),MATCH(AE$7,'EUROSTAT EB TJ GWh'!$J$5:$CC$5,0))*$W81</f>
        <v>0</v>
      </c>
      <c r="AF81">
        <f>INDEX('EUROSTAT EB TJ GWh'!$J$6:$CC$146,MATCH($V81,'EUROSTAT EB TJ GWh'!$I$6:$I$146,0),MATCH(AF$7,'EUROSTAT EB TJ GWh'!$J$5:$CC$5,0))*$W81</f>
        <v>0</v>
      </c>
      <c r="AG81">
        <f>INDEX('EUROSTAT EB TJ GWh'!$J$6:$CC$146,MATCH($V81,'EUROSTAT EB TJ GWh'!$I$6:$I$146,0),MATCH(AG$7,'EUROSTAT EB TJ GWh'!$J$5:$CC$5,0))*$W81</f>
        <v>0</v>
      </c>
      <c r="AH81">
        <f>INDEX('EUROSTAT EB TJ GWh'!$J$6:$CC$146,MATCH($V81,'EUROSTAT EB TJ GWh'!$I$6:$I$146,0),MATCH(AH$7,'EUROSTAT EB TJ GWh'!$J$5:$CC$5,0))*$W81</f>
        <v>0</v>
      </c>
      <c r="AI81">
        <f>INDEX('EUROSTAT EB TJ GWh'!$J$6:$CC$146,MATCH($V81,'EUROSTAT EB TJ GWh'!$I$6:$I$146,0),MATCH(AI$7,'EUROSTAT EB TJ GWh'!$J$5:$CC$5,0))*$W81</f>
        <v>0</v>
      </c>
      <c r="AJ81">
        <f>INDEX('EUROSTAT EB TJ GWh'!$J$6:$CC$146,MATCH($V81,'EUROSTAT EB TJ GWh'!$I$6:$I$146,0),MATCH(AJ$7,'EUROSTAT EB TJ GWh'!$J$5:$CC$5,0))*$W81</f>
        <v>0</v>
      </c>
      <c r="AK81">
        <f>INDEX('EUROSTAT EB TJ GWh'!$J$6:$CC$146,MATCH($V81,'EUROSTAT EB TJ GWh'!$I$6:$I$146,0),MATCH(AK$7,'EUROSTAT EB TJ GWh'!$J$5:$CC$5,0))*$W81</f>
        <v>0</v>
      </c>
      <c r="AL81">
        <f>INDEX('EUROSTAT EB TJ GWh'!$J$6:$CC$146,MATCH($V81,'EUROSTAT EB TJ GWh'!$I$6:$I$146,0),MATCH(AL$7,'EUROSTAT EB TJ GWh'!$J$5:$CC$5,0))*$W81</f>
        <v>0</v>
      </c>
      <c r="AM81">
        <f>INDEX('EUROSTAT EB TJ GWh'!$J$6:$CC$146,MATCH($V81,'EUROSTAT EB TJ GWh'!$I$6:$I$146,0),MATCH(AM$7,'EUROSTAT EB TJ GWh'!$J$5:$CC$5,0))*$W81</f>
        <v>0</v>
      </c>
      <c r="AN81">
        <f>INDEX('EUROSTAT EB TJ GWh'!$J$6:$CC$146,MATCH($V81,'EUROSTAT EB TJ GWh'!$I$6:$I$146,0),MATCH(AN$7,'EUROSTAT EB TJ GWh'!$J$5:$CC$5,0))*$W81</f>
        <v>0</v>
      </c>
      <c r="AO81">
        <f>INDEX('EUROSTAT EB TJ GWh'!$J$6:$CC$146,MATCH($V81,'EUROSTAT EB TJ GWh'!$I$6:$I$146,0),MATCH(AO$7,'EUROSTAT EB TJ GWh'!$J$5:$CC$5,0))*$W81</f>
        <v>0</v>
      </c>
      <c r="AP81">
        <f>INDEX('EUROSTAT EB TJ GWh'!$J$6:$CC$146,MATCH($V81,'EUROSTAT EB TJ GWh'!$I$6:$I$146,0),MATCH(AP$7,'EUROSTAT EB TJ GWh'!$J$5:$CC$5,0))*$W81</f>
        <v>0</v>
      </c>
      <c r="AQ81" t="s">
        <v>619</v>
      </c>
      <c r="AR81">
        <f>INDEX('EUROSTAT EB TJ GWh'!$J$6:$CC$146,MATCH($V81,'EUROSTAT EB TJ GWh'!$I$6:$I$146,0),MATCH(AR$7,'EUROSTAT EB TJ GWh'!$J$5:$CC$5,0))*$W81</f>
        <v>0</v>
      </c>
      <c r="AS81">
        <f>INDEX('EUROSTAT EB TJ GWh'!$J$6:$CC$146,MATCH($V81,'EUROSTAT EB TJ GWh'!$I$6:$I$146,0),MATCH(AS$7,'EUROSTAT EB TJ GWh'!$J$5:$CC$5,0))*$W81</f>
        <v>0</v>
      </c>
      <c r="AT81">
        <f>INDEX('EUROSTAT EB TJ GWh'!$J$6:$CC$146,MATCH($V81,'EUROSTAT EB TJ GWh'!$I$6:$I$146,0),MATCH(AT$7,'EUROSTAT EB TJ GWh'!$J$5:$CC$5,0))*$W81</f>
        <v>0</v>
      </c>
      <c r="AU81">
        <f>INDEX('EUROSTAT EB TJ GWh'!$J$6:$CC$146,MATCH($V81,'EUROSTAT EB TJ GWh'!$I$6:$I$146,0),MATCH(AU$7,'EUROSTAT EB TJ GWh'!$J$5:$CC$5,0))*$W81</f>
        <v>0</v>
      </c>
      <c r="AV81">
        <f>INDEX('EUROSTAT EB TJ GWh'!$J$6:$CC$146,MATCH($V81,'EUROSTAT EB TJ GWh'!$I$6:$I$146,0),MATCH(AV$7,'EUROSTAT EB TJ GWh'!$J$5:$CC$5,0))*$W81</f>
        <v>0</v>
      </c>
      <c r="AW81">
        <f>INDEX('EUROSTAT EB TJ GWh'!$J$6:$CC$146,MATCH($V81,'EUROSTAT EB TJ GWh'!$I$6:$I$146,0),MATCH(AW$7,'EUROSTAT EB TJ GWh'!$J$5:$CC$5,0))*$W81</f>
        <v>0</v>
      </c>
      <c r="AX81">
        <f>INDEX('EUROSTAT EB TJ GWh'!$J$6:$CC$146,MATCH($V81,'EUROSTAT EB TJ GWh'!$I$6:$I$146,0),MATCH(AX$7,'EUROSTAT EB TJ GWh'!$J$5:$CC$5,0))*$W81</f>
        <v>0</v>
      </c>
      <c r="AY81">
        <f>INDEX('EUROSTAT EB TJ GWh'!$J$6:$CC$146,MATCH($V81,'EUROSTAT EB TJ GWh'!$I$6:$I$146,0),MATCH(AY$7,'EUROSTAT EB TJ GWh'!$J$5:$CC$5,0))*$W81</f>
        <v>0</v>
      </c>
      <c r="AZ81">
        <f>INDEX('EUROSTAT EB TJ GWh'!$J$6:$CC$146,MATCH($V81,'EUROSTAT EB TJ GWh'!$I$6:$I$146,0),MATCH(AZ$7,'EUROSTAT EB TJ GWh'!$J$5:$CC$5,0))*$W81</f>
        <v>0</v>
      </c>
      <c r="BA81">
        <f>INDEX('EUROSTAT EB TJ GWh'!$J$6:$CC$146,MATCH($V81,'EUROSTAT EB TJ GWh'!$I$6:$I$146,0),MATCH(BA$7,'EUROSTAT EB TJ GWh'!$J$5:$CC$5,0))*$W81</f>
        <v>0</v>
      </c>
      <c r="BB81">
        <f>INDEX('EUROSTAT EB TJ GWh'!$J$6:$CC$146,MATCH($V81,'EUROSTAT EB TJ GWh'!$I$6:$I$146,0),MATCH(BB$7,'EUROSTAT EB TJ GWh'!$J$5:$CC$5,0))*$W81</f>
        <v>0</v>
      </c>
      <c r="BC81">
        <f>INDEX('EUROSTAT EB TJ GWh'!$J$6:$CC$146,MATCH($V81,'EUROSTAT EB TJ GWh'!$I$6:$I$146,0),MATCH(BC$7,'EUROSTAT EB TJ GWh'!$J$5:$CC$5,0))*$W81</f>
        <v>0</v>
      </c>
      <c r="BD81">
        <f>INDEX('EUROSTAT EB TJ GWh'!$J$6:$CC$146,MATCH($V81,'EUROSTAT EB TJ GWh'!$I$6:$I$146,0),MATCH(BD$7,'EUROSTAT EB TJ GWh'!$J$5:$CC$5,0))*$W81</f>
        <v>0</v>
      </c>
      <c r="BE81">
        <f>INDEX('EUROSTAT EB TJ GWh'!$J$6:$CC$146,MATCH($V81,'EUROSTAT EB TJ GWh'!$I$6:$I$146,0),MATCH(BE$7,'EUROSTAT EB TJ GWh'!$J$5:$CC$5,0))*$W81</f>
        <v>0</v>
      </c>
      <c r="BF81">
        <f>INDEX('EUROSTAT EB TJ GWh'!$J$6:$CC$146,MATCH($V81,'EUROSTAT EB TJ GWh'!$I$6:$I$146,0),MATCH(BF$7,'EUROSTAT EB TJ GWh'!$J$5:$CC$5,0))*$W81</f>
        <v>0</v>
      </c>
      <c r="BG81">
        <f>INDEX('EUROSTAT EB TJ GWh'!$J$6:$CC$146,MATCH($V81,'EUROSTAT EB TJ GWh'!$I$6:$I$146,0),MATCH(BG$7,'EUROSTAT EB TJ GWh'!$J$5:$CC$5,0))*$W81</f>
        <v>0</v>
      </c>
      <c r="BH81">
        <f>INDEX('EUROSTAT EB TJ GWh'!$J$6:$CC$146,MATCH($V81,'EUROSTAT EB TJ GWh'!$I$6:$I$146,0),MATCH(BH$7,'EUROSTAT EB TJ GWh'!$J$5:$CC$5,0))*$W81</f>
        <v>0</v>
      </c>
      <c r="BI81">
        <f>INDEX('EUROSTAT EB TJ GWh'!$J$6:$CC$146,MATCH($V81,'EUROSTAT EB TJ GWh'!$I$6:$I$146,0),MATCH(BI$7,'EUROSTAT EB TJ GWh'!$J$5:$CC$5,0))*$W81</f>
        <v>0</v>
      </c>
      <c r="BJ81">
        <f>INDEX('EUROSTAT EB TJ GWh'!$J$6:$CC$146,MATCH($V81,'EUROSTAT EB TJ GWh'!$I$6:$I$146,0),MATCH(BJ$7,'EUROSTAT EB TJ GWh'!$J$5:$CC$5,0))*$W81</f>
        <v>0</v>
      </c>
      <c r="BK81">
        <f>INDEX('EUROSTAT EB TJ GWh'!$J$6:$CC$146,MATCH($V81,'EUROSTAT EB TJ GWh'!$I$6:$I$146,0),MATCH(BK$7,'EUROSTAT EB TJ GWh'!$J$5:$CC$5,0))*$W81</f>
        <v>0</v>
      </c>
      <c r="BL81">
        <f>INDEX('EUROSTAT EB TJ GWh'!$J$6:$CC$146,MATCH($V81,'EUROSTAT EB TJ GWh'!$I$6:$I$146,0),MATCH(BL$7,'EUROSTAT EB TJ GWh'!$J$5:$CC$5,0))*$W81</f>
        <v>0</v>
      </c>
      <c r="BM81">
        <f>INDEX('EUROSTAT EB TJ GWh'!$J$6:$CC$146,MATCH($V81,'EUROSTAT EB TJ GWh'!$I$6:$I$146,0),MATCH(BM$7,'EUROSTAT EB TJ GWh'!$J$5:$CC$5,0))*$W81</f>
        <v>0</v>
      </c>
      <c r="BN81">
        <f>INDEX('EUROSTAT EB TJ GWh'!$J$6:$CC$146,MATCH($V81,'EUROSTAT EB TJ GWh'!$I$6:$I$146,0),MATCH(BN$7,'EUROSTAT EB TJ GWh'!$J$5:$CC$5,0))*$W81</f>
        <v>0</v>
      </c>
      <c r="BO81">
        <f>INDEX('EUROSTAT EB TJ GWh'!$J$6:$CC$146,MATCH($V81,'EUROSTAT EB TJ GWh'!$I$6:$I$146,0),MATCH(BO$7,'EUROSTAT EB TJ GWh'!$J$5:$CC$5,0))*$W81</f>
        <v>0</v>
      </c>
      <c r="BP81">
        <f>INDEX('EUROSTAT EB TJ GWh'!$J$6:$CC$146,MATCH($V81,'EUROSTAT EB TJ GWh'!$I$6:$I$146,0),MATCH(BP$7,'EUROSTAT EB TJ GWh'!$J$5:$CC$5,0))*$W81</f>
        <v>0</v>
      </c>
      <c r="BQ81">
        <f>INDEX('EUROSTAT EB TJ GWh'!$J$6:$CC$146,MATCH($V81,'EUROSTAT EB TJ GWh'!$I$6:$I$146,0),MATCH(BQ$7,'EUROSTAT EB TJ GWh'!$J$5:$CC$5,0))*$W81</f>
        <v>0</v>
      </c>
      <c r="BR81">
        <f>INDEX('EUROSTAT EB TJ GWh'!$J$6:$CC$146,MATCH($V81,'EUROSTAT EB TJ GWh'!$I$6:$I$146,0),MATCH(BR$7,'EUROSTAT EB TJ GWh'!$J$5:$CC$5,0))*$W81</f>
        <v>0</v>
      </c>
      <c r="BS81">
        <f>INDEX('EUROSTAT EB TJ GWh'!$J$6:$CC$146,MATCH($V81,'EUROSTAT EB TJ GWh'!$I$6:$I$146,0),MATCH(BS$7,'EUROSTAT EB TJ GWh'!$J$5:$CC$5,0))*$W81+INDEX('EUROSTAT EB TJ GWh'!$J$6:$CC$146,MATCH($V81,'EUROSTAT EB TJ GWh'!$I$6:$I$146,0),MATCH(BS$6,'EUROSTAT EB TJ GWh'!$J$5:$CC$5,0))*$W81</f>
        <v>0</v>
      </c>
      <c r="BT81">
        <f>INDEX('EUROSTAT EB TJ GWh'!$J$6:$CC$146,MATCH($V81,'EUROSTAT EB TJ GWh'!$I$6:$I$146,0),MATCH(BT$7,'EUROSTAT EB TJ GWh'!$J$5:$CC$5,0))*$W81+INDEX('EUROSTAT EB TJ GWh'!$J$6:$CC$146,MATCH($V81,'EUROSTAT EB TJ GWh'!$I$6:$I$146,0),MATCH(BT$6,'EUROSTAT EB TJ GWh'!$J$5:$CC$5,0))*$W81</f>
        <v>0</v>
      </c>
      <c r="BU81">
        <f>INDEX('EUROSTAT EB TJ GWh'!$J$6:$CC$146,MATCH($V81,'EUROSTAT EB TJ GWh'!$I$6:$I$146,0),MATCH(BU$7,'EUROSTAT EB TJ GWh'!$J$5:$CC$5,0))*$W81</f>
        <v>0</v>
      </c>
      <c r="BV81">
        <v>0</v>
      </c>
      <c r="BW81">
        <f>INDEX('EUROSTAT EB TJ GWh'!$J$6:$CC$146,MATCH($V81,'EUROSTAT EB TJ GWh'!$I$6:$I$146,0),MATCH(BW$7,'EUROSTAT EB TJ GWh'!$J$5:$CC$5,0))*$W81</f>
        <v>0</v>
      </c>
      <c r="BX81">
        <v>0</v>
      </c>
      <c r="BY81">
        <v>0</v>
      </c>
      <c r="BZ81">
        <f>INDEX('EUROSTAT EB TJ GWh'!$J$6:$CC$146,MATCH($V81,'EUROSTAT EB TJ GWh'!$I$6:$I$146,0),MATCH(BZ$7,'EUROSTAT EB TJ GWh'!$J$5:$CC$5,0))*$W81</f>
        <v>0</v>
      </c>
      <c r="CA81">
        <f>INDEX('EUROSTAT EB TJ GWh'!$J$6:$CC$146,MATCH($V81,'EUROSTAT EB TJ GWh'!$I$6:$I$146,0),MATCH(CA$7,'EUROSTAT EB TJ GWh'!$J$5:$CC$5,0))*$W81</f>
        <v>0</v>
      </c>
      <c r="CB81">
        <f>INDEX('EUROSTAT EB TJ GWh'!$J$6:$CC$146,MATCH($V81,'EUROSTAT EB TJ GWh'!$I$6:$I$146,0),MATCH(CB$7,'EUROSTAT EB TJ GWh'!$J$5:$CC$5,0))*$W81</f>
        <v>0</v>
      </c>
      <c r="CC81">
        <f>INDEX('EUROSTAT EB TJ GWh'!$J$6:$CC$146,MATCH($V81,'EUROSTAT EB TJ GWh'!$I$6:$I$146,0),MATCH(CC$7,'EUROSTAT EB TJ GWh'!$J$5:$CC$5,0))*$W81</f>
        <v>0</v>
      </c>
      <c r="CD81">
        <f>INDEX('EUROSTAT EB TJ GWh'!$J$6:$CC$146,MATCH($V81,'EUROSTAT EB TJ GWh'!$I$6:$I$146,0),MATCH(CD$7,'EUROSTAT EB TJ GWh'!$J$5:$CC$5,0))*$W81</f>
        <v>0</v>
      </c>
      <c r="CE81">
        <f>INDEX('EUROSTAT EB TJ GWh'!$J$6:$CC$146,MATCH($V81,'EUROSTAT EB TJ GWh'!$I$6:$I$146,0),MATCH(CE$7,'EUROSTAT EB TJ GWh'!$J$5:$CC$5,0))*$W81</f>
        <v>0</v>
      </c>
      <c r="CF81">
        <f>INDEX('EUROSTAT EB TJ GWh'!$J$6:$CC$146,MATCH($V81,'EUROSTAT EB TJ GWh'!$I$6:$I$146,0),MATCH(CF$7,'EUROSTAT EB TJ GWh'!$J$5:$CC$5,0))*$W81</f>
        <v>0</v>
      </c>
      <c r="CG81">
        <v>0</v>
      </c>
      <c r="CH81">
        <f>INDEX('EUROSTAT EB TJ GWh'!$J$6:$CC$146,MATCH($V81,'EUROSTAT EB TJ GWh'!$I$6:$I$146,0),MATCH(CH$7,'EUROSTAT EB TJ GWh'!$J$5:$CC$5,0))*$W81</f>
        <v>0</v>
      </c>
      <c r="CI81">
        <f>INDEX('EUROSTAT EB TJ GWh'!$J$6:$CC$146,MATCH($V81,'EUROSTAT EB TJ GWh'!$I$6:$I$146,0),MATCH(CI$7,'EUROSTAT EB TJ GWh'!$J$5:$CC$5,0))*$W81</f>
        <v>0</v>
      </c>
      <c r="CJ81">
        <f>INDEX('EUROSTAT EB TJ GWh'!$J$6:$CC$146,MATCH($V81,'EUROSTAT EB TJ GWh'!$I$6:$I$146,0),MATCH(CJ$7,'EUROSTAT EB TJ GWh'!$J$5:$CC$5,0))*$W81</f>
        <v>0</v>
      </c>
      <c r="CK81">
        <f t="shared" si="6"/>
        <v>0</v>
      </c>
      <c r="CL81" s="316" t="s">
        <v>493</v>
      </c>
      <c r="CM81" s="364">
        <f t="shared" si="7"/>
        <v>0</v>
      </c>
      <c r="CN81" s="293">
        <f>INDEX('EUROSTAT EB TJ GWh'!$J$6:$CC$146,MATCH($V81,'EUROSTAT EB TJ GWh'!$I$6:$I$146,0),MATCH(CN$7,'EUROSTAT EB TJ GWh'!$J$5:$CC$5,0))*$W81</f>
        <v>0</v>
      </c>
      <c r="CO81" s="293">
        <f t="shared" si="8"/>
        <v>0</v>
      </c>
    </row>
    <row r="82" spans="1:93" x14ac:dyDescent="0.2">
      <c r="A82" t="s">
        <v>457</v>
      </c>
      <c r="B82" s="321"/>
      <c r="C82" s="321" t="s">
        <v>493</v>
      </c>
      <c r="D82" s="338"/>
      <c r="E82" s="345"/>
      <c r="F82" s="338"/>
      <c r="G82" s="345"/>
      <c r="H82" s="338"/>
      <c r="I82" s="345"/>
      <c r="J82" s="338"/>
      <c r="K82" s="345"/>
      <c r="L82" s="338"/>
      <c r="M82" s="345"/>
      <c r="N82" s="338"/>
      <c r="O82" s="345"/>
      <c r="P82" s="338"/>
      <c r="Q82" s="345"/>
      <c r="R82" s="338"/>
      <c r="S82" s="345"/>
      <c r="T82" s="338"/>
      <c r="U82" s="345"/>
      <c r="V82" s="342" t="s">
        <v>601</v>
      </c>
      <c r="W82" s="340">
        <v>1</v>
      </c>
      <c r="X82" s="316" t="s">
        <v>493</v>
      </c>
      <c r="Y82" t="s">
        <v>619</v>
      </c>
      <c r="Z82" t="s">
        <v>619</v>
      </c>
      <c r="AA82">
        <f>INDEX('EUROSTAT EB TJ GWh'!$J$6:$CC$146,MATCH($V82,'EUROSTAT EB TJ GWh'!$I$6:$I$146,0),MATCH(AA$7,'EUROSTAT EB TJ GWh'!$J$5:$CC$5,0))*$W82</f>
        <v>3.7681200000000001</v>
      </c>
      <c r="AB82">
        <f>INDEX('EUROSTAT EB TJ GWh'!$J$6:$CC$146,MATCH($V82,'EUROSTAT EB TJ GWh'!$I$6:$I$146,0),MATCH(AB$7,'EUROSTAT EB TJ GWh'!$J$5:$CC$5,0))*$W82</f>
        <v>0</v>
      </c>
      <c r="AC82">
        <f>INDEX('EUROSTAT EB TJ GWh'!$J$6:$CC$146,MATCH($V82,'EUROSTAT EB TJ GWh'!$I$6:$I$146,0),MATCH(AC$7,'EUROSTAT EB TJ GWh'!$J$5:$CC$5,0))*$W82</f>
        <v>0</v>
      </c>
      <c r="AD82">
        <f>INDEX('EUROSTAT EB TJ GWh'!$J$6:$CC$146,MATCH($V82,'EUROSTAT EB TJ GWh'!$I$6:$I$146,0),MATCH(AD$7,'EUROSTAT EB TJ GWh'!$J$5:$CC$5,0))*$W82</f>
        <v>0</v>
      </c>
      <c r="AE82">
        <f>INDEX('EUROSTAT EB TJ GWh'!$J$6:$CC$146,MATCH($V82,'EUROSTAT EB TJ GWh'!$I$6:$I$146,0),MATCH(AE$7,'EUROSTAT EB TJ GWh'!$J$5:$CC$5,0))*$W82</f>
        <v>39.900204000000002</v>
      </c>
      <c r="AF82">
        <f>INDEX('EUROSTAT EB TJ GWh'!$J$6:$CC$146,MATCH($V82,'EUROSTAT EB TJ GWh'!$I$6:$I$146,0),MATCH(AF$7,'EUROSTAT EB TJ GWh'!$J$5:$CC$5,0))*$W82</f>
        <v>0</v>
      </c>
      <c r="AG82">
        <f>INDEX('EUROSTAT EB TJ GWh'!$J$6:$CC$146,MATCH($V82,'EUROSTAT EB TJ GWh'!$I$6:$I$146,0),MATCH(AG$7,'EUROSTAT EB TJ GWh'!$J$5:$CC$5,0))*$W82</f>
        <v>0</v>
      </c>
      <c r="AH82">
        <f>INDEX('EUROSTAT EB TJ GWh'!$J$6:$CC$146,MATCH($V82,'EUROSTAT EB TJ GWh'!$I$6:$I$146,0),MATCH(AH$7,'EUROSTAT EB TJ GWh'!$J$5:$CC$5,0))*$W82</f>
        <v>0</v>
      </c>
      <c r="AI82">
        <f>INDEX('EUROSTAT EB TJ GWh'!$J$6:$CC$146,MATCH($V82,'EUROSTAT EB TJ GWh'!$I$6:$I$146,0),MATCH(AI$7,'EUROSTAT EB TJ GWh'!$J$5:$CC$5,0))*$W82</f>
        <v>0</v>
      </c>
      <c r="AJ82">
        <f>INDEX('EUROSTAT EB TJ GWh'!$J$6:$CC$146,MATCH($V82,'EUROSTAT EB TJ GWh'!$I$6:$I$146,0),MATCH(AJ$7,'EUROSTAT EB TJ GWh'!$J$5:$CC$5,0))*$W82</f>
        <v>129.41398800000002</v>
      </c>
      <c r="AK82">
        <f>INDEX('EUROSTAT EB TJ GWh'!$J$6:$CC$146,MATCH($V82,'EUROSTAT EB TJ GWh'!$I$6:$I$146,0),MATCH(AK$7,'EUROSTAT EB TJ GWh'!$J$5:$CC$5,0))*$W82</f>
        <v>0</v>
      </c>
      <c r="AL82">
        <f>INDEX('EUROSTAT EB TJ GWh'!$J$6:$CC$146,MATCH($V82,'EUROSTAT EB TJ GWh'!$I$6:$I$146,0),MATCH(AL$7,'EUROSTAT EB TJ GWh'!$J$5:$CC$5,0))*$W82</f>
        <v>0</v>
      </c>
      <c r="AM82">
        <f>INDEX('EUROSTAT EB TJ GWh'!$J$6:$CC$146,MATCH($V82,'EUROSTAT EB TJ GWh'!$I$6:$I$146,0),MATCH(AM$7,'EUROSTAT EB TJ GWh'!$J$5:$CC$5,0))*$W82</f>
        <v>0</v>
      </c>
      <c r="AN82">
        <f>INDEX('EUROSTAT EB TJ GWh'!$J$6:$CC$146,MATCH($V82,'EUROSTAT EB TJ GWh'!$I$6:$I$146,0),MATCH(AN$7,'EUROSTAT EB TJ GWh'!$J$5:$CC$5,0))*$W82</f>
        <v>0</v>
      </c>
      <c r="AO82">
        <f>INDEX('EUROSTAT EB TJ GWh'!$J$6:$CC$146,MATCH($V82,'EUROSTAT EB TJ GWh'!$I$6:$I$146,0),MATCH(AO$7,'EUROSTAT EB TJ GWh'!$J$5:$CC$5,0))*$W82</f>
        <v>0</v>
      </c>
      <c r="AP82">
        <f>INDEX('EUROSTAT EB TJ GWh'!$J$6:$CC$146,MATCH($V82,'EUROSTAT EB TJ GWh'!$I$6:$I$146,0),MATCH(AP$7,'EUROSTAT EB TJ GWh'!$J$5:$CC$5,0))*$W82</f>
        <v>481406.88880800002</v>
      </c>
      <c r="AQ82" t="s">
        <v>619</v>
      </c>
      <c r="AR82">
        <f>INDEX('EUROSTAT EB TJ GWh'!$J$6:$CC$146,MATCH($V82,'EUROSTAT EB TJ GWh'!$I$6:$I$146,0),MATCH(AR$7,'EUROSTAT EB TJ GWh'!$J$5:$CC$5,0))*$W82</f>
        <v>0</v>
      </c>
      <c r="AS82">
        <f>INDEX('EUROSTAT EB TJ GWh'!$J$6:$CC$146,MATCH($V82,'EUROSTAT EB TJ GWh'!$I$6:$I$146,0),MATCH(AS$7,'EUROSTAT EB TJ GWh'!$J$5:$CC$5,0))*$W82</f>
        <v>0</v>
      </c>
      <c r="AT82">
        <f>INDEX('EUROSTAT EB TJ GWh'!$J$6:$CC$146,MATCH($V82,'EUROSTAT EB TJ GWh'!$I$6:$I$146,0),MATCH(AT$7,'EUROSTAT EB TJ GWh'!$J$5:$CC$5,0))*$W82</f>
        <v>0</v>
      </c>
      <c r="AU82">
        <f>INDEX('EUROSTAT EB TJ GWh'!$J$6:$CC$146,MATCH($V82,'EUROSTAT EB TJ GWh'!$I$6:$I$146,0),MATCH(AU$7,'EUROSTAT EB TJ GWh'!$J$5:$CC$5,0))*$W82</f>
        <v>0</v>
      </c>
      <c r="AV82">
        <f>INDEX('EUROSTAT EB TJ GWh'!$J$6:$CC$146,MATCH($V82,'EUROSTAT EB TJ GWh'!$I$6:$I$146,0),MATCH(AV$7,'EUROSTAT EB TJ GWh'!$J$5:$CC$5,0))*$W82</f>
        <v>0</v>
      </c>
      <c r="AW82">
        <f>INDEX('EUROSTAT EB TJ GWh'!$J$6:$CC$146,MATCH($V82,'EUROSTAT EB TJ GWh'!$I$6:$I$146,0),MATCH(AW$7,'EUROSTAT EB TJ GWh'!$J$5:$CC$5,0))*$W82</f>
        <v>0</v>
      </c>
      <c r="AX82">
        <f>INDEX('EUROSTAT EB TJ GWh'!$J$6:$CC$146,MATCH($V82,'EUROSTAT EB TJ GWh'!$I$6:$I$146,0),MATCH(AX$7,'EUROSTAT EB TJ GWh'!$J$5:$CC$5,0))*$W82</f>
        <v>0</v>
      </c>
      <c r="AY82">
        <f>INDEX('EUROSTAT EB TJ GWh'!$J$6:$CC$146,MATCH($V82,'EUROSTAT EB TJ GWh'!$I$6:$I$146,0),MATCH(AY$7,'EUROSTAT EB TJ GWh'!$J$5:$CC$5,0))*$W82</f>
        <v>6691.0506839999998</v>
      </c>
      <c r="AZ82">
        <f>INDEX('EUROSTAT EB TJ GWh'!$J$6:$CC$146,MATCH($V82,'EUROSTAT EB TJ GWh'!$I$6:$I$146,0),MATCH(AZ$7,'EUROSTAT EB TJ GWh'!$J$5:$CC$5,0))*$W82</f>
        <v>0</v>
      </c>
      <c r="BA82">
        <f>INDEX('EUROSTAT EB TJ GWh'!$J$6:$CC$146,MATCH($V82,'EUROSTAT EB TJ GWh'!$I$6:$I$146,0),MATCH(BA$7,'EUROSTAT EB TJ GWh'!$J$5:$CC$5,0))*$W82</f>
        <v>0</v>
      </c>
      <c r="BB82">
        <f>INDEX('EUROSTAT EB TJ GWh'!$J$6:$CC$146,MATCH($V82,'EUROSTAT EB TJ GWh'!$I$6:$I$146,0),MATCH(BB$7,'EUROSTAT EB TJ GWh'!$J$5:$CC$5,0))*$W82</f>
        <v>0</v>
      </c>
      <c r="BC82">
        <f>INDEX('EUROSTAT EB TJ GWh'!$J$6:$CC$146,MATCH($V82,'EUROSTAT EB TJ GWh'!$I$6:$I$146,0),MATCH(BC$7,'EUROSTAT EB TJ GWh'!$J$5:$CC$5,0))*$W82</f>
        <v>1112.558364</v>
      </c>
      <c r="BD82">
        <f>INDEX('EUROSTAT EB TJ GWh'!$J$6:$CC$146,MATCH($V82,'EUROSTAT EB TJ GWh'!$I$6:$I$146,0),MATCH(BD$7,'EUROSTAT EB TJ GWh'!$J$5:$CC$5,0))*$W82</f>
        <v>246.89559600000001</v>
      </c>
      <c r="BE82">
        <f>INDEX('EUROSTAT EB TJ GWh'!$J$6:$CC$146,MATCH($V82,'EUROSTAT EB TJ GWh'!$I$6:$I$146,0),MATCH(BE$7,'EUROSTAT EB TJ GWh'!$J$5:$CC$5,0))*$W82</f>
        <v>29814.244668000003</v>
      </c>
      <c r="BF82">
        <f>INDEX('EUROSTAT EB TJ GWh'!$J$6:$CC$146,MATCH($V82,'EUROSTAT EB TJ GWh'!$I$6:$I$146,0),MATCH(BF$7,'EUROSTAT EB TJ GWh'!$J$5:$CC$5,0))*$W82</f>
        <v>295.21126800000002</v>
      </c>
      <c r="BG82">
        <f>INDEX('EUROSTAT EB TJ GWh'!$J$6:$CC$146,MATCH($V82,'EUROSTAT EB TJ GWh'!$I$6:$I$146,0),MATCH(BG$7,'EUROSTAT EB TJ GWh'!$J$5:$CC$5,0))*$W82</f>
        <v>0</v>
      </c>
      <c r="BH82">
        <f>INDEX('EUROSTAT EB TJ GWh'!$J$6:$CC$146,MATCH($V82,'EUROSTAT EB TJ GWh'!$I$6:$I$146,0),MATCH(BH$7,'EUROSTAT EB TJ GWh'!$J$5:$CC$5,0))*$W82</f>
        <v>0</v>
      </c>
      <c r="BI82">
        <f>INDEX('EUROSTAT EB TJ GWh'!$J$6:$CC$146,MATCH($V82,'EUROSTAT EB TJ GWh'!$I$6:$I$146,0),MATCH(BI$7,'EUROSTAT EB TJ GWh'!$J$5:$CC$5,0))*$W82</f>
        <v>0</v>
      </c>
      <c r="BJ82">
        <f>INDEX('EUROSTAT EB TJ GWh'!$J$6:$CC$146,MATCH($V82,'EUROSTAT EB TJ GWh'!$I$6:$I$146,0),MATCH(BJ$7,'EUROSTAT EB TJ GWh'!$J$5:$CC$5,0))*$W82</f>
        <v>0</v>
      </c>
      <c r="BK82">
        <f>INDEX('EUROSTAT EB TJ GWh'!$J$6:$CC$146,MATCH($V82,'EUROSTAT EB TJ GWh'!$I$6:$I$146,0),MATCH(BK$7,'EUROSTAT EB TJ GWh'!$J$5:$CC$5,0))*$W82</f>
        <v>0</v>
      </c>
      <c r="BL82">
        <f>INDEX('EUROSTAT EB TJ GWh'!$J$6:$CC$146,MATCH($V82,'EUROSTAT EB TJ GWh'!$I$6:$I$146,0),MATCH(BL$7,'EUROSTAT EB TJ GWh'!$J$5:$CC$5,0))*$W82</f>
        <v>0</v>
      </c>
      <c r="BM82">
        <f>INDEX('EUROSTAT EB TJ GWh'!$J$6:$CC$146,MATCH($V82,'EUROSTAT EB TJ GWh'!$I$6:$I$146,0),MATCH(BM$7,'EUROSTAT EB TJ GWh'!$J$5:$CC$5,0))*$W82</f>
        <v>12.97908</v>
      </c>
      <c r="BN82">
        <f>INDEX('EUROSTAT EB TJ GWh'!$J$6:$CC$146,MATCH($V82,'EUROSTAT EB TJ GWh'!$I$6:$I$146,0),MATCH(BN$7,'EUROSTAT EB TJ GWh'!$J$5:$CC$5,0))*$W82</f>
        <v>0</v>
      </c>
      <c r="BO82">
        <f>INDEX('EUROSTAT EB TJ GWh'!$J$6:$CC$146,MATCH($V82,'EUROSTAT EB TJ GWh'!$I$6:$I$146,0),MATCH(BO$7,'EUROSTAT EB TJ GWh'!$J$5:$CC$5,0))*$W82</f>
        <v>1836.9166320000002</v>
      </c>
      <c r="BP82">
        <f>INDEX('EUROSTAT EB TJ GWh'!$J$6:$CC$146,MATCH($V82,'EUROSTAT EB TJ GWh'!$I$6:$I$146,0),MATCH(BP$7,'EUROSTAT EB TJ GWh'!$J$5:$CC$5,0))*$W82</f>
        <v>1628.9582759999998</v>
      </c>
      <c r="BQ82">
        <f>INDEX('EUROSTAT EB TJ GWh'!$J$6:$CC$146,MATCH($V82,'EUROSTAT EB TJ GWh'!$I$6:$I$146,0),MATCH(BQ$7,'EUROSTAT EB TJ GWh'!$J$5:$CC$5,0))*$W82</f>
        <v>24844.010652000001</v>
      </c>
      <c r="BR82">
        <f>INDEX('EUROSTAT EB TJ GWh'!$J$6:$CC$146,MATCH($V82,'EUROSTAT EB TJ GWh'!$I$6:$I$146,0),MATCH(BR$7,'EUROSTAT EB TJ GWh'!$J$5:$CC$5,0))*$W82</f>
        <v>3690.9991440000003</v>
      </c>
      <c r="BS82">
        <f>INDEX('EUROSTAT EB TJ GWh'!$J$6:$CC$146,MATCH($V82,'EUROSTAT EB TJ GWh'!$I$6:$I$146,0),MATCH(BS$7,'EUROSTAT EB TJ GWh'!$J$5:$CC$5,0))*$W82+INDEX('EUROSTAT EB TJ GWh'!$J$6:$CC$146,MATCH($V82,'EUROSTAT EB TJ GWh'!$I$6:$I$146,0),MATCH(BS$6,'EUROSTAT EB TJ GWh'!$J$5:$CC$5,0))*$W82</f>
        <v>0</v>
      </c>
      <c r="BT82">
        <f>INDEX('EUROSTAT EB TJ GWh'!$J$6:$CC$146,MATCH($V82,'EUROSTAT EB TJ GWh'!$I$6:$I$146,0),MATCH(BT$7,'EUROSTAT EB TJ GWh'!$J$5:$CC$5,0))*$W82+INDEX('EUROSTAT EB TJ GWh'!$J$6:$CC$146,MATCH($V82,'EUROSTAT EB TJ GWh'!$I$6:$I$146,0),MATCH(BT$6,'EUROSTAT EB TJ GWh'!$J$5:$CC$5,0))*$W82</f>
        <v>1228.658328</v>
      </c>
      <c r="BU82">
        <f>INDEX('EUROSTAT EB TJ GWh'!$J$6:$CC$146,MATCH($V82,'EUROSTAT EB TJ GWh'!$I$6:$I$146,0),MATCH(BU$7,'EUROSTAT EB TJ GWh'!$J$5:$CC$5,0))*$W82</f>
        <v>338.75398799999999</v>
      </c>
      <c r="BV82">
        <v>0</v>
      </c>
      <c r="BW82">
        <f>INDEX('EUROSTAT EB TJ GWh'!$J$6:$CC$146,MATCH($V82,'EUROSTAT EB TJ GWh'!$I$6:$I$146,0),MATCH(BW$7,'EUROSTAT EB TJ GWh'!$J$5:$CC$5,0))*$W82</f>
        <v>270.006732</v>
      </c>
      <c r="BX82">
        <v>0</v>
      </c>
      <c r="BY82">
        <v>0</v>
      </c>
      <c r="BZ82">
        <f>INDEX('EUROSTAT EB TJ GWh'!$J$6:$CC$146,MATCH($V82,'EUROSTAT EB TJ GWh'!$I$6:$I$146,0),MATCH(BZ$7,'EUROSTAT EB TJ GWh'!$J$5:$CC$5,0))*$W82</f>
        <v>0</v>
      </c>
      <c r="CA82">
        <f>INDEX('EUROSTAT EB TJ GWh'!$J$6:$CC$146,MATCH($V82,'EUROSTAT EB TJ GWh'!$I$6:$I$146,0),MATCH(CA$7,'EUROSTAT EB TJ GWh'!$J$5:$CC$5,0))*$W82</f>
        <v>0</v>
      </c>
      <c r="CB82">
        <f>INDEX('EUROSTAT EB TJ GWh'!$J$6:$CC$146,MATCH($V82,'EUROSTAT EB TJ GWh'!$I$6:$I$146,0),MATCH(CB$7,'EUROSTAT EB TJ GWh'!$J$5:$CC$5,0))*$W82</f>
        <v>5563.9222559999998</v>
      </c>
      <c r="CC82">
        <f>INDEX('EUROSTAT EB TJ GWh'!$J$6:$CC$146,MATCH($V82,'EUROSTAT EB TJ GWh'!$I$6:$I$146,0),MATCH(CC$7,'EUROSTAT EB TJ GWh'!$J$5:$CC$5,0))*$W82</f>
        <v>0</v>
      </c>
      <c r="CD82">
        <f>INDEX('EUROSTAT EB TJ GWh'!$J$6:$CC$146,MATCH($V82,'EUROSTAT EB TJ GWh'!$I$6:$I$146,0),MATCH(CD$7,'EUROSTAT EB TJ GWh'!$J$5:$CC$5,0))*$W82</f>
        <v>1207.0125720000001</v>
      </c>
      <c r="CE82">
        <f>INDEX('EUROSTAT EB TJ GWh'!$J$6:$CC$146,MATCH($V82,'EUROSTAT EB TJ GWh'!$I$6:$I$146,0),MATCH(CE$7,'EUROSTAT EB TJ GWh'!$J$5:$CC$5,0))*$W82</f>
        <v>0</v>
      </c>
      <c r="CF82">
        <f>INDEX('EUROSTAT EB TJ GWh'!$J$6:$CC$146,MATCH($V82,'EUROSTAT EB TJ GWh'!$I$6:$I$146,0),MATCH(CF$7,'EUROSTAT EB TJ GWh'!$J$5:$CC$5,0))*$W82</f>
        <v>0</v>
      </c>
      <c r="CG82">
        <v>0</v>
      </c>
      <c r="CH82">
        <f>INDEX('EUROSTAT EB TJ GWh'!$J$6:$CC$146,MATCH($V82,'EUROSTAT EB TJ GWh'!$I$6:$I$146,0),MATCH(CH$7,'EUROSTAT EB TJ GWh'!$J$5:$CC$5,0))*$W82</f>
        <v>257317.08548399998</v>
      </c>
      <c r="CI82">
        <f>INDEX('EUROSTAT EB TJ GWh'!$J$6:$CC$146,MATCH($V82,'EUROSTAT EB TJ GWh'!$I$6:$I$146,0),MATCH(CI$7,'EUROSTAT EB TJ GWh'!$J$5:$CC$5,0))*$W82</f>
        <v>24733.144188000002</v>
      </c>
      <c r="CJ82">
        <f>INDEX('EUROSTAT EB TJ GWh'!$J$6:$CC$146,MATCH($V82,'EUROSTAT EB TJ GWh'!$I$6:$I$146,0),MATCH(CJ$7,'EUROSTAT EB TJ GWh'!$J$5:$CC$5,0))*$W82</f>
        <v>853295.212008</v>
      </c>
      <c r="CK82">
        <f t="shared" si="6"/>
        <v>38980.280304000007</v>
      </c>
      <c r="CL82" s="316" t="s">
        <v>493</v>
      </c>
      <c r="CM82" s="364">
        <f t="shared" si="7"/>
        <v>-10882.832975999918</v>
      </c>
      <c r="CN82" s="293">
        <f>INDEX('EUROSTAT EB TJ GWh'!$J$6:$CC$146,MATCH($V82,'EUROSTAT EB TJ GWh'!$I$6:$I$146,0),MATCH(CN$7,'EUROSTAT EB TJ GWh'!$J$5:$CC$5,0))*$W82</f>
        <v>10882.916712000002</v>
      </c>
      <c r="CO82" s="293">
        <f t="shared" si="8"/>
        <v>8.3736000084172701E-2</v>
      </c>
    </row>
    <row r="83" spans="1:93" x14ac:dyDescent="0.2">
      <c r="A83" t="s">
        <v>458</v>
      </c>
      <c r="B83" s="321"/>
      <c r="C83" s="321" t="s">
        <v>493</v>
      </c>
      <c r="D83" s="338"/>
      <c r="E83" s="345"/>
      <c r="F83" s="338"/>
      <c r="G83" s="345"/>
      <c r="H83" s="338"/>
      <c r="I83" s="345"/>
      <c r="J83" s="338"/>
      <c r="K83" s="345"/>
      <c r="L83" s="338"/>
      <c r="M83" s="345"/>
      <c r="N83" s="338"/>
      <c r="O83" s="345"/>
      <c r="P83" s="338"/>
      <c r="Q83" s="345"/>
      <c r="R83" s="338"/>
      <c r="S83" s="345"/>
      <c r="T83" s="338"/>
      <c r="U83" s="345"/>
      <c r="V83" s="342" t="s">
        <v>603</v>
      </c>
      <c r="W83" s="340">
        <v>1</v>
      </c>
      <c r="X83" s="316" t="s">
        <v>493</v>
      </c>
      <c r="Y83" t="s">
        <v>619</v>
      </c>
      <c r="Z83" t="s">
        <v>619</v>
      </c>
      <c r="AA83">
        <f>INDEX('EUROSTAT EB TJ GWh'!$J$6:$CC$146,MATCH($V83,'EUROSTAT EB TJ GWh'!$I$6:$I$146,0),MATCH(AA$7,'EUROSTAT EB TJ GWh'!$J$5:$CC$5,0))*$W83</f>
        <v>3.7681200000000001</v>
      </c>
      <c r="AB83">
        <f>INDEX('EUROSTAT EB TJ GWh'!$J$6:$CC$146,MATCH($V83,'EUROSTAT EB TJ GWh'!$I$6:$I$146,0),MATCH(AB$7,'EUROSTAT EB TJ GWh'!$J$5:$CC$5,0))*$W83</f>
        <v>0</v>
      </c>
      <c r="AC83">
        <f>INDEX('EUROSTAT EB TJ GWh'!$J$6:$CC$146,MATCH($V83,'EUROSTAT EB TJ GWh'!$I$6:$I$146,0),MATCH(AC$7,'EUROSTAT EB TJ GWh'!$J$5:$CC$5,0))*$W83</f>
        <v>0</v>
      </c>
      <c r="AD83">
        <f>INDEX('EUROSTAT EB TJ GWh'!$J$6:$CC$146,MATCH($V83,'EUROSTAT EB TJ GWh'!$I$6:$I$146,0),MATCH(AD$7,'EUROSTAT EB TJ GWh'!$J$5:$CC$5,0))*$W83</f>
        <v>0</v>
      </c>
      <c r="AE83">
        <f>INDEX('EUROSTAT EB TJ GWh'!$J$6:$CC$146,MATCH($V83,'EUROSTAT EB TJ GWh'!$I$6:$I$146,0),MATCH(AE$7,'EUROSTAT EB TJ GWh'!$J$5:$CC$5,0))*$W83</f>
        <v>0</v>
      </c>
      <c r="AF83">
        <f>INDEX('EUROSTAT EB TJ GWh'!$J$6:$CC$146,MATCH($V83,'EUROSTAT EB TJ GWh'!$I$6:$I$146,0),MATCH(AF$7,'EUROSTAT EB TJ GWh'!$J$5:$CC$5,0))*$W83</f>
        <v>0</v>
      </c>
      <c r="AG83">
        <f>INDEX('EUROSTAT EB TJ GWh'!$J$6:$CC$146,MATCH($V83,'EUROSTAT EB TJ GWh'!$I$6:$I$146,0),MATCH(AG$7,'EUROSTAT EB TJ GWh'!$J$5:$CC$5,0))*$W83</f>
        <v>0</v>
      </c>
      <c r="AH83">
        <f>INDEX('EUROSTAT EB TJ GWh'!$J$6:$CC$146,MATCH($V83,'EUROSTAT EB TJ GWh'!$I$6:$I$146,0),MATCH(AH$7,'EUROSTAT EB TJ GWh'!$J$5:$CC$5,0))*$W83</f>
        <v>0</v>
      </c>
      <c r="AI83">
        <f>INDEX('EUROSTAT EB TJ GWh'!$J$6:$CC$146,MATCH($V83,'EUROSTAT EB TJ GWh'!$I$6:$I$146,0),MATCH(AI$7,'EUROSTAT EB TJ GWh'!$J$5:$CC$5,0))*$W83</f>
        <v>0</v>
      </c>
      <c r="AJ83">
        <f>INDEX('EUROSTAT EB TJ GWh'!$J$6:$CC$146,MATCH($V83,'EUROSTAT EB TJ GWh'!$I$6:$I$146,0),MATCH(AJ$7,'EUROSTAT EB TJ GWh'!$J$5:$CC$5,0))*$W83</f>
        <v>43.124040000000001</v>
      </c>
      <c r="AK83">
        <f>INDEX('EUROSTAT EB TJ GWh'!$J$6:$CC$146,MATCH($V83,'EUROSTAT EB TJ GWh'!$I$6:$I$146,0),MATCH(AK$7,'EUROSTAT EB TJ GWh'!$J$5:$CC$5,0))*$W83</f>
        <v>0</v>
      </c>
      <c r="AL83">
        <f>INDEX('EUROSTAT EB TJ GWh'!$J$6:$CC$146,MATCH($V83,'EUROSTAT EB TJ GWh'!$I$6:$I$146,0),MATCH(AL$7,'EUROSTAT EB TJ GWh'!$J$5:$CC$5,0))*$W83</f>
        <v>0</v>
      </c>
      <c r="AM83">
        <f>INDEX('EUROSTAT EB TJ GWh'!$J$6:$CC$146,MATCH($V83,'EUROSTAT EB TJ GWh'!$I$6:$I$146,0),MATCH(AM$7,'EUROSTAT EB TJ GWh'!$J$5:$CC$5,0))*$W83</f>
        <v>0</v>
      </c>
      <c r="AN83">
        <f>INDEX('EUROSTAT EB TJ GWh'!$J$6:$CC$146,MATCH($V83,'EUROSTAT EB TJ GWh'!$I$6:$I$146,0),MATCH(AN$7,'EUROSTAT EB TJ GWh'!$J$5:$CC$5,0))*$W83</f>
        <v>0</v>
      </c>
      <c r="AO83">
        <f>INDEX('EUROSTAT EB TJ GWh'!$J$6:$CC$146,MATCH($V83,'EUROSTAT EB TJ GWh'!$I$6:$I$146,0),MATCH(AO$7,'EUROSTAT EB TJ GWh'!$J$5:$CC$5,0))*$W83</f>
        <v>0</v>
      </c>
      <c r="AP83">
        <f>INDEX('EUROSTAT EB TJ GWh'!$J$6:$CC$146,MATCH($V83,'EUROSTAT EB TJ GWh'!$I$6:$I$146,0),MATCH(AP$7,'EUROSTAT EB TJ GWh'!$J$5:$CC$5,0))*$W83</f>
        <v>270203.72094000003</v>
      </c>
      <c r="AQ83" t="s">
        <v>619</v>
      </c>
      <c r="AR83">
        <f>INDEX('EUROSTAT EB TJ GWh'!$J$6:$CC$146,MATCH($V83,'EUROSTAT EB TJ GWh'!$I$6:$I$146,0),MATCH(AR$7,'EUROSTAT EB TJ GWh'!$J$5:$CC$5,0))*$W83</f>
        <v>0</v>
      </c>
      <c r="AS83">
        <f>INDEX('EUROSTAT EB TJ GWh'!$J$6:$CC$146,MATCH($V83,'EUROSTAT EB TJ GWh'!$I$6:$I$146,0),MATCH(AS$7,'EUROSTAT EB TJ GWh'!$J$5:$CC$5,0))*$W83</f>
        <v>0</v>
      </c>
      <c r="AT83">
        <f>INDEX('EUROSTAT EB TJ GWh'!$J$6:$CC$146,MATCH($V83,'EUROSTAT EB TJ GWh'!$I$6:$I$146,0),MATCH(AT$7,'EUROSTAT EB TJ GWh'!$J$5:$CC$5,0))*$W83</f>
        <v>0</v>
      </c>
      <c r="AU83">
        <f>INDEX('EUROSTAT EB TJ GWh'!$J$6:$CC$146,MATCH($V83,'EUROSTAT EB TJ GWh'!$I$6:$I$146,0),MATCH(AU$7,'EUROSTAT EB TJ GWh'!$J$5:$CC$5,0))*$W83</f>
        <v>0</v>
      </c>
      <c r="AV83">
        <f>INDEX('EUROSTAT EB TJ GWh'!$J$6:$CC$146,MATCH($V83,'EUROSTAT EB TJ GWh'!$I$6:$I$146,0),MATCH(AV$7,'EUROSTAT EB TJ GWh'!$J$5:$CC$5,0))*$W83</f>
        <v>0</v>
      </c>
      <c r="AW83">
        <f>INDEX('EUROSTAT EB TJ GWh'!$J$6:$CC$146,MATCH($V83,'EUROSTAT EB TJ GWh'!$I$6:$I$146,0),MATCH(AW$7,'EUROSTAT EB TJ GWh'!$J$5:$CC$5,0))*$W83</f>
        <v>0</v>
      </c>
      <c r="AX83">
        <f>INDEX('EUROSTAT EB TJ GWh'!$J$6:$CC$146,MATCH($V83,'EUROSTAT EB TJ GWh'!$I$6:$I$146,0),MATCH(AX$7,'EUROSTAT EB TJ GWh'!$J$5:$CC$5,0))*$W83</f>
        <v>0</v>
      </c>
      <c r="AY83">
        <f>INDEX('EUROSTAT EB TJ GWh'!$J$6:$CC$146,MATCH($V83,'EUROSTAT EB TJ GWh'!$I$6:$I$146,0),MATCH(AY$7,'EUROSTAT EB TJ GWh'!$J$5:$CC$5,0))*$W83</f>
        <v>971.88188400000013</v>
      </c>
      <c r="AZ83">
        <f>INDEX('EUROSTAT EB TJ GWh'!$J$6:$CC$146,MATCH($V83,'EUROSTAT EB TJ GWh'!$I$6:$I$146,0),MATCH(AZ$7,'EUROSTAT EB TJ GWh'!$J$5:$CC$5,0))*$W83</f>
        <v>0</v>
      </c>
      <c r="BA83">
        <f>INDEX('EUROSTAT EB TJ GWh'!$J$6:$CC$146,MATCH($V83,'EUROSTAT EB TJ GWh'!$I$6:$I$146,0),MATCH(BA$7,'EUROSTAT EB TJ GWh'!$J$5:$CC$5,0))*$W83</f>
        <v>0</v>
      </c>
      <c r="BB83">
        <f>INDEX('EUROSTAT EB TJ GWh'!$J$6:$CC$146,MATCH($V83,'EUROSTAT EB TJ GWh'!$I$6:$I$146,0),MATCH(BB$7,'EUROSTAT EB TJ GWh'!$J$5:$CC$5,0))*$W83</f>
        <v>0</v>
      </c>
      <c r="BC83">
        <f>INDEX('EUROSTAT EB TJ GWh'!$J$6:$CC$146,MATCH($V83,'EUROSTAT EB TJ GWh'!$I$6:$I$146,0),MATCH(BC$7,'EUROSTAT EB TJ GWh'!$J$5:$CC$5,0))*$W83</f>
        <v>0</v>
      </c>
      <c r="BD83">
        <f>INDEX('EUROSTAT EB TJ GWh'!$J$6:$CC$146,MATCH($V83,'EUROSTAT EB TJ GWh'!$I$6:$I$146,0),MATCH(BD$7,'EUROSTAT EB TJ GWh'!$J$5:$CC$5,0))*$W83</f>
        <v>235.08882000000003</v>
      </c>
      <c r="BE83">
        <f>INDEX('EUROSTAT EB TJ GWh'!$J$6:$CC$146,MATCH($V83,'EUROSTAT EB TJ GWh'!$I$6:$I$146,0),MATCH(BE$7,'EUROSTAT EB TJ GWh'!$J$5:$CC$5,0))*$W83</f>
        <v>304.50596400000001</v>
      </c>
      <c r="BF83">
        <f>INDEX('EUROSTAT EB TJ GWh'!$J$6:$CC$146,MATCH($V83,'EUROSTAT EB TJ GWh'!$I$6:$I$146,0),MATCH(BF$7,'EUROSTAT EB TJ GWh'!$J$5:$CC$5,0))*$W83</f>
        <v>0</v>
      </c>
      <c r="BG83">
        <f>INDEX('EUROSTAT EB TJ GWh'!$J$6:$CC$146,MATCH($V83,'EUROSTAT EB TJ GWh'!$I$6:$I$146,0),MATCH(BG$7,'EUROSTAT EB TJ GWh'!$J$5:$CC$5,0))*$W83</f>
        <v>0</v>
      </c>
      <c r="BH83">
        <f>INDEX('EUROSTAT EB TJ GWh'!$J$6:$CC$146,MATCH($V83,'EUROSTAT EB TJ GWh'!$I$6:$I$146,0),MATCH(BH$7,'EUROSTAT EB TJ GWh'!$J$5:$CC$5,0))*$W83</f>
        <v>0</v>
      </c>
      <c r="BI83">
        <f>INDEX('EUROSTAT EB TJ GWh'!$J$6:$CC$146,MATCH($V83,'EUROSTAT EB TJ GWh'!$I$6:$I$146,0),MATCH(BI$7,'EUROSTAT EB TJ GWh'!$J$5:$CC$5,0))*$W83</f>
        <v>0</v>
      </c>
      <c r="BJ83">
        <f>INDEX('EUROSTAT EB TJ GWh'!$J$6:$CC$146,MATCH($V83,'EUROSTAT EB TJ GWh'!$I$6:$I$146,0),MATCH(BJ$7,'EUROSTAT EB TJ GWh'!$J$5:$CC$5,0))*$W83</f>
        <v>0</v>
      </c>
      <c r="BK83">
        <f>INDEX('EUROSTAT EB TJ GWh'!$J$6:$CC$146,MATCH($V83,'EUROSTAT EB TJ GWh'!$I$6:$I$146,0),MATCH(BK$7,'EUROSTAT EB TJ GWh'!$J$5:$CC$5,0))*$W83</f>
        <v>0</v>
      </c>
      <c r="BL83">
        <f>INDEX('EUROSTAT EB TJ GWh'!$J$6:$CC$146,MATCH($V83,'EUROSTAT EB TJ GWh'!$I$6:$I$146,0),MATCH(BL$7,'EUROSTAT EB TJ GWh'!$J$5:$CC$5,0))*$W83</f>
        <v>0</v>
      </c>
      <c r="BM83">
        <f>INDEX('EUROSTAT EB TJ GWh'!$J$6:$CC$146,MATCH($V83,'EUROSTAT EB TJ GWh'!$I$6:$I$146,0),MATCH(BM$7,'EUROSTAT EB TJ GWh'!$J$5:$CC$5,0))*$W83</f>
        <v>0</v>
      </c>
      <c r="BN83">
        <f>INDEX('EUROSTAT EB TJ GWh'!$J$6:$CC$146,MATCH($V83,'EUROSTAT EB TJ GWh'!$I$6:$I$146,0),MATCH(BN$7,'EUROSTAT EB TJ GWh'!$J$5:$CC$5,0))*$W83</f>
        <v>0</v>
      </c>
      <c r="BO83">
        <f>INDEX('EUROSTAT EB TJ GWh'!$J$6:$CC$146,MATCH($V83,'EUROSTAT EB TJ GWh'!$I$6:$I$146,0),MATCH(BO$7,'EUROSTAT EB TJ GWh'!$J$5:$CC$5,0))*$W83</f>
        <v>0</v>
      </c>
      <c r="BP83">
        <f>INDEX('EUROSTAT EB TJ GWh'!$J$6:$CC$146,MATCH($V83,'EUROSTAT EB TJ GWh'!$I$6:$I$146,0),MATCH(BP$7,'EUROSTAT EB TJ GWh'!$J$5:$CC$5,0))*$W83</f>
        <v>0</v>
      </c>
      <c r="BQ83">
        <f>INDEX('EUROSTAT EB TJ GWh'!$J$6:$CC$146,MATCH($V83,'EUROSTAT EB TJ GWh'!$I$6:$I$146,0),MATCH(BQ$7,'EUROSTAT EB TJ GWh'!$J$5:$CC$5,0))*$W83</f>
        <v>16008.355404000002</v>
      </c>
      <c r="BR83">
        <f>INDEX('EUROSTAT EB TJ GWh'!$J$6:$CC$146,MATCH($V83,'EUROSTAT EB TJ GWh'!$I$6:$I$146,0),MATCH(BR$7,'EUROSTAT EB TJ GWh'!$J$5:$CC$5,0))*$W83</f>
        <v>0</v>
      </c>
      <c r="BS83">
        <f>INDEX('EUROSTAT EB TJ GWh'!$J$6:$CC$146,MATCH($V83,'EUROSTAT EB TJ GWh'!$I$6:$I$146,0),MATCH(BS$7,'EUROSTAT EB TJ GWh'!$J$5:$CC$5,0))*$W83+INDEX('EUROSTAT EB TJ GWh'!$J$6:$CC$146,MATCH($V83,'EUROSTAT EB TJ GWh'!$I$6:$I$146,0),MATCH(BS$6,'EUROSTAT EB TJ GWh'!$J$5:$CC$5,0))*$W83</f>
        <v>0</v>
      </c>
      <c r="BT83">
        <f>INDEX('EUROSTAT EB TJ GWh'!$J$6:$CC$146,MATCH($V83,'EUROSTAT EB TJ GWh'!$I$6:$I$146,0),MATCH(BT$7,'EUROSTAT EB TJ GWh'!$J$5:$CC$5,0))*$W83+INDEX('EUROSTAT EB TJ GWh'!$J$6:$CC$146,MATCH($V83,'EUROSTAT EB TJ GWh'!$I$6:$I$146,0),MATCH(BT$6,'EUROSTAT EB TJ GWh'!$J$5:$CC$5,0))*$W83</f>
        <v>0</v>
      </c>
      <c r="BU83">
        <f>INDEX('EUROSTAT EB TJ GWh'!$J$6:$CC$146,MATCH($V83,'EUROSTAT EB TJ GWh'!$I$6:$I$146,0),MATCH(BU$7,'EUROSTAT EB TJ GWh'!$J$5:$CC$5,0))*$W83</f>
        <v>0</v>
      </c>
      <c r="BV83">
        <v>0</v>
      </c>
      <c r="BW83">
        <f>INDEX('EUROSTAT EB TJ GWh'!$J$6:$CC$146,MATCH($V83,'EUROSTAT EB TJ GWh'!$I$6:$I$146,0),MATCH(BW$7,'EUROSTAT EB TJ GWh'!$J$5:$CC$5,0))*$W83</f>
        <v>270.006732</v>
      </c>
      <c r="BX83">
        <v>0</v>
      </c>
      <c r="BY83">
        <v>0</v>
      </c>
      <c r="BZ83">
        <f>INDEX('EUROSTAT EB TJ GWh'!$J$6:$CC$146,MATCH($V83,'EUROSTAT EB TJ GWh'!$I$6:$I$146,0),MATCH(BZ$7,'EUROSTAT EB TJ GWh'!$J$5:$CC$5,0))*$W83</f>
        <v>0</v>
      </c>
      <c r="CA83">
        <f>INDEX('EUROSTAT EB TJ GWh'!$J$6:$CC$146,MATCH($V83,'EUROSTAT EB TJ GWh'!$I$6:$I$146,0),MATCH(CA$7,'EUROSTAT EB TJ GWh'!$J$5:$CC$5,0))*$W83</f>
        <v>0</v>
      </c>
      <c r="CB83">
        <f>INDEX('EUROSTAT EB TJ GWh'!$J$6:$CC$146,MATCH($V83,'EUROSTAT EB TJ GWh'!$I$6:$I$146,0),MATCH(CB$7,'EUROSTAT EB TJ GWh'!$J$5:$CC$5,0))*$W83</f>
        <v>0</v>
      </c>
      <c r="CC83">
        <f>INDEX('EUROSTAT EB TJ GWh'!$J$6:$CC$146,MATCH($V83,'EUROSTAT EB TJ GWh'!$I$6:$I$146,0),MATCH(CC$7,'EUROSTAT EB TJ GWh'!$J$5:$CC$5,0))*$W83</f>
        <v>0</v>
      </c>
      <c r="CD83">
        <f>INDEX('EUROSTAT EB TJ GWh'!$J$6:$CC$146,MATCH($V83,'EUROSTAT EB TJ GWh'!$I$6:$I$146,0),MATCH(CD$7,'EUROSTAT EB TJ GWh'!$J$5:$CC$5,0))*$W83</f>
        <v>966.02036400000009</v>
      </c>
      <c r="CE83">
        <f>INDEX('EUROSTAT EB TJ GWh'!$J$6:$CC$146,MATCH($V83,'EUROSTAT EB TJ GWh'!$I$6:$I$146,0),MATCH(CE$7,'EUROSTAT EB TJ GWh'!$J$5:$CC$5,0))*$W83</f>
        <v>0</v>
      </c>
      <c r="CF83">
        <f>INDEX('EUROSTAT EB TJ GWh'!$J$6:$CC$146,MATCH($V83,'EUROSTAT EB TJ GWh'!$I$6:$I$146,0),MATCH(CF$7,'EUROSTAT EB TJ GWh'!$J$5:$CC$5,0))*$W83</f>
        <v>0</v>
      </c>
      <c r="CG83">
        <v>0</v>
      </c>
      <c r="CH83">
        <f>INDEX('EUROSTAT EB TJ GWh'!$J$6:$CC$146,MATCH($V83,'EUROSTAT EB TJ GWh'!$I$6:$I$146,0),MATCH(CH$7,'EUROSTAT EB TJ GWh'!$J$5:$CC$5,0))*$W83</f>
        <v>84094.055135999995</v>
      </c>
      <c r="CI83">
        <f>INDEX('EUROSTAT EB TJ GWh'!$J$6:$CC$146,MATCH($V83,'EUROSTAT EB TJ GWh'!$I$6:$I$146,0),MATCH(CI$7,'EUROSTAT EB TJ GWh'!$J$5:$CC$5,0))*$W83</f>
        <v>12081.053268</v>
      </c>
      <c r="CJ83">
        <f>INDEX('EUROSTAT EB TJ GWh'!$J$6:$CC$146,MATCH($V83,'EUROSTAT EB TJ GWh'!$I$6:$I$146,0),MATCH(CJ$7,'EUROSTAT EB TJ GWh'!$J$5:$CC$5,0))*$W83</f>
        <v>389701.85929200007</v>
      </c>
      <c r="CK83">
        <f t="shared" si="6"/>
        <v>17244.382500000003</v>
      </c>
      <c r="CL83" s="316" t="s">
        <v>493</v>
      </c>
      <c r="CM83" s="364">
        <f t="shared" si="7"/>
        <v>-4520.2786200001137</v>
      </c>
      <c r="CN83" s="293">
        <f>INDEX('EUROSTAT EB TJ GWh'!$J$6:$CC$146,MATCH($V83,'EUROSTAT EB TJ GWh'!$I$6:$I$146,0),MATCH(CN$7,'EUROSTAT EB TJ GWh'!$J$5:$CC$5,0))*$W83</f>
        <v>4520.27862</v>
      </c>
      <c r="CO83" s="293">
        <f t="shared" si="8"/>
        <v>-1.1368683772161603E-10</v>
      </c>
    </row>
    <row r="84" spans="1:93" x14ac:dyDescent="0.2">
      <c r="A84" t="s">
        <v>459</v>
      </c>
      <c r="B84" s="321"/>
      <c r="C84" s="321" t="s">
        <v>493</v>
      </c>
      <c r="D84" s="338"/>
      <c r="E84" s="345"/>
      <c r="F84" s="338"/>
      <c r="G84" s="345"/>
      <c r="H84" s="338"/>
      <c r="I84" s="345"/>
      <c r="J84" s="338"/>
      <c r="K84" s="345"/>
      <c r="L84" s="338"/>
      <c r="M84" s="345"/>
      <c r="N84" s="338"/>
      <c r="O84" s="345"/>
      <c r="P84" s="338"/>
      <c r="Q84" s="345"/>
      <c r="R84" s="338"/>
      <c r="S84" s="345"/>
      <c r="T84" s="338"/>
      <c r="U84" s="345"/>
      <c r="V84" s="342" t="s">
        <v>602</v>
      </c>
      <c r="W84" s="340">
        <v>1</v>
      </c>
      <c r="X84" s="316" t="s">
        <v>493</v>
      </c>
      <c r="Y84" t="s">
        <v>619</v>
      </c>
      <c r="Z84" t="s">
        <v>619</v>
      </c>
      <c r="AA84">
        <f>INDEX('EUROSTAT EB TJ GWh'!$J$6:$CC$146,MATCH($V84,'EUROSTAT EB TJ GWh'!$I$6:$I$146,0),MATCH(AA$7,'EUROSTAT EB TJ GWh'!$J$5:$CC$5,0))*$W84</f>
        <v>0</v>
      </c>
      <c r="AB84">
        <f>INDEX('EUROSTAT EB TJ GWh'!$J$6:$CC$146,MATCH($V84,'EUROSTAT EB TJ GWh'!$I$6:$I$146,0),MATCH(AB$7,'EUROSTAT EB TJ GWh'!$J$5:$CC$5,0))*$W84</f>
        <v>0</v>
      </c>
      <c r="AC84">
        <f>INDEX('EUROSTAT EB TJ GWh'!$J$6:$CC$146,MATCH($V84,'EUROSTAT EB TJ GWh'!$I$6:$I$146,0),MATCH(AC$7,'EUROSTAT EB TJ GWh'!$J$5:$CC$5,0))*$W84</f>
        <v>0</v>
      </c>
      <c r="AD84">
        <f>INDEX('EUROSTAT EB TJ GWh'!$J$6:$CC$146,MATCH($V84,'EUROSTAT EB TJ GWh'!$I$6:$I$146,0),MATCH(AD$7,'EUROSTAT EB TJ GWh'!$J$5:$CC$5,0))*$W84</f>
        <v>0</v>
      </c>
      <c r="AE84">
        <f>INDEX('EUROSTAT EB TJ GWh'!$J$6:$CC$146,MATCH($V84,'EUROSTAT EB TJ GWh'!$I$6:$I$146,0),MATCH(AE$7,'EUROSTAT EB TJ GWh'!$J$5:$CC$5,0))*$W84</f>
        <v>39.900204000000002</v>
      </c>
      <c r="AF84">
        <f>INDEX('EUROSTAT EB TJ GWh'!$J$6:$CC$146,MATCH($V84,'EUROSTAT EB TJ GWh'!$I$6:$I$146,0),MATCH(AF$7,'EUROSTAT EB TJ GWh'!$J$5:$CC$5,0))*$W84</f>
        <v>0</v>
      </c>
      <c r="AG84">
        <f>INDEX('EUROSTAT EB TJ GWh'!$J$6:$CC$146,MATCH($V84,'EUROSTAT EB TJ GWh'!$I$6:$I$146,0),MATCH(AG$7,'EUROSTAT EB TJ GWh'!$J$5:$CC$5,0))*$W84</f>
        <v>0</v>
      </c>
      <c r="AH84">
        <f>INDEX('EUROSTAT EB TJ GWh'!$J$6:$CC$146,MATCH($V84,'EUROSTAT EB TJ GWh'!$I$6:$I$146,0),MATCH(AH$7,'EUROSTAT EB TJ GWh'!$J$5:$CC$5,0))*$W84</f>
        <v>0</v>
      </c>
      <c r="AI84">
        <f>INDEX('EUROSTAT EB TJ GWh'!$J$6:$CC$146,MATCH($V84,'EUROSTAT EB TJ GWh'!$I$6:$I$146,0),MATCH(AI$7,'EUROSTAT EB TJ GWh'!$J$5:$CC$5,0))*$W84</f>
        <v>0</v>
      </c>
      <c r="AJ84">
        <f>INDEX('EUROSTAT EB TJ GWh'!$J$6:$CC$146,MATCH($V84,'EUROSTAT EB TJ GWh'!$I$6:$I$146,0),MATCH(AJ$7,'EUROSTAT EB TJ GWh'!$J$5:$CC$5,0))*$W84</f>
        <v>86.248080000000002</v>
      </c>
      <c r="AK84">
        <f>INDEX('EUROSTAT EB TJ GWh'!$J$6:$CC$146,MATCH($V84,'EUROSTAT EB TJ GWh'!$I$6:$I$146,0),MATCH(AK$7,'EUROSTAT EB TJ GWh'!$J$5:$CC$5,0))*$W84</f>
        <v>0</v>
      </c>
      <c r="AL84">
        <f>INDEX('EUROSTAT EB TJ GWh'!$J$6:$CC$146,MATCH($V84,'EUROSTAT EB TJ GWh'!$I$6:$I$146,0),MATCH(AL$7,'EUROSTAT EB TJ GWh'!$J$5:$CC$5,0))*$W84</f>
        <v>0</v>
      </c>
      <c r="AM84">
        <f>INDEX('EUROSTAT EB TJ GWh'!$J$6:$CC$146,MATCH($V84,'EUROSTAT EB TJ GWh'!$I$6:$I$146,0),MATCH(AM$7,'EUROSTAT EB TJ GWh'!$J$5:$CC$5,0))*$W84</f>
        <v>0</v>
      </c>
      <c r="AN84">
        <f>INDEX('EUROSTAT EB TJ GWh'!$J$6:$CC$146,MATCH($V84,'EUROSTAT EB TJ GWh'!$I$6:$I$146,0),MATCH(AN$7,'EUROSTAT EB TJ GWh'!$J$5:$CC$5,0))*$W84</f>
        <v>0</v>
      </c>
      <c r="AO84">
        <f>INDEX('EUROSTAT EB TJ GWh'!$J$6:$CC$146,MATCH($V84,'EUROSTAT EB TJ GWh'!$I$6:$I$146,0),MATCH(AO$7,'EUROSTAT EB TJ GWh'!$J$5:$CC$5,0))*$W84</f>
        <v>0</v>
      </c>
      <c r="AP84">
        <f>INDEX('EUROSTAT EB TJ GWh'!$J$6:$CC$146,MATCH($V84,'EUROSTAT EB TJ GWh'!$I$6:$I$146,0),MATCH(AP$7,'EUROSTAT EB TJ GWh'!$J$5:$CC$5,0))*$W84</f>
        <v>121297.45752</v>
      </c>
      <c r="AQ84" t="s">
        <v>619</v>
      </c>
      <c r="AR84">
        <f>INDEX('EUROSTAT EB TJ GWh'!$J$6:$CC$146,MATCH($V84,'EUROSTAT EB TJ GWh'!$I$6:$I$146,0),MATCH(AR$7,'EUROSTAT EB TJ GWh'!$J$5:$CC$5,0))*$W84</f>
        <v>0</v>
      </c>
      <c r="AS84">
        <f>INDEX('EUROSTAT EB TJ GWh'!$J$6:$CC$146,MATCH($V84,'EUROSTAT EB TJ GWh'!$I$6:$I$146,0),MATCH(AS$7,'EUROSTAT EB TJ GWh'!$J$5:$CC$5,0))*$W84</f>
        <v>0</v>
      </c>
      <c r="AT84">
        <f>INDEX('EUROSTAT EB TJ GWh'!$J$6:$CC$146,MATCH($V84,'EUROSTAT EB TJ GWh'!$I$6:$I$146,0),MATCH(AT$7,'EUROSTAT EB TJ GWh'!$J$5:$CC$5,0))*$W84</f>
        <v>0</v>
      </c>
      <c r="AU84">
        <f>INDEX('EUROSTAT EB TJ GWh'!$J$6:$CC$146,MATCH($V84,'EUROSTAT EB TJ GWh'!$I$6:$I$146,0),MATCH(AU$7,'EUROSTAT EB TJ GWh'!$J$5:$CC$5,0))*$W84</f>
        <v>0</v>
      </c>
      <c r="AV84">
        <f>INDEX('EUROSTAT EB TJ GWh'!$J$6:$CC$146,MATCH($V84,'EUROSTAT EB TJ GWh'!$I$6:$I$146,0),MATCH(AV$7,'EUROSTAT EB TJ GWh'!$J$5:$CC$5,0))*$W84</f>
        <v>0</v>
      </c>
      <c r="AW84">
        <f>INDEX('EUROSTAT EB TJ GWh'!$J$6:$CC$146,MATCH($V84,'EUROSTAT EB TJ GWh'!$I$6:$I$146,0),MATCH(AW$7,'EUROSTAT EB TJ GWh'!$J$5:$CC$5,0))*$W84</f>
        <v>0</v>
      </c>
      <c r="AX84">
        <f>INDEX('EUROSTAT EB TJ GWh'!$J$6:$CC$146,MATCH($V84,'EUROSTAT EB TJ GWh'!$I$6:$I$146,0),MATCH(AX$7,'EUROSTAT EB TJ GWh'!$J$5:$CC$5,0))*$W84</f>
        <v>0</v>
      </c>
      <c r="AY84">
        <f>INDEX('EUROSTAT EB TJ GWh'!$J$6:$CC$146,MATCH($V84,'EUROSTAT EB TJ GWh'!$I$6:$I$146,0),MATCH(AY$7,'EUROSTAT EB TJ GWh'!$J$5:$CC$5,0))*$W84</f>
        <v>4419.1255320000009</v>
      </c>
      <c r="AZ84">
        <f>INDEX('EUROSTAT EB TJ GWh'!$J$6:$CC$146,MATCH($V84,'EUROSTAT EB TJ GWh'!$I$6:$I$146,0),MATCH(AZ$7,'EUROSTAT EB TJ GWh'!$J$5:$CC$5,0))*$W84</f>
        <v>0</v>
      </c>
      <c r="BA84">
        <f>INDEX('EUROSTAT EB TJ GWh'!$J$6:$CC$146,MATCH($V84,'EUROSTAT EB TJ GWh'!$I$6:$I$146,0),MATCH(BA$7,'EUROSTAT EB TJ GWh'!$J$5:$CC$5,0))*$W84</f>
        <v>0</v>
      </c>
      <c r="BB84">
        <f>INDEX('EUROSTAT EB TJ GWh'!$J$6:$CC$146,MATCH($V84,'EUROSTAT EB TJ GWh'!$I$6:$I$146,0),MATCH(BB$7,'EUROSTAT EB TJ GWh'!$J$5:$CC$5,0))*$W84</f>
        <v>0</v>
      </c>
      <c r="BC84">
        <f>INDEX('EUROSTAT EB TJ GWh'!$J$6:$CC$146,MATCH($V84,'EUROSTAT EB TJ GWh'!$I$6:$I$146,0),MATCH(BC$7,'EUROSTAT EB TJ GWh'!$J$5:$CC$5,0))*$W84</f>
        <v>0</v>
      </c>
      <c r="BD84">
        <f>INDEX('EUROSTAT EB TJ GWh'!$J$6:$CC$146,MATCH($V84,'EUROSTAT EB TJ GWh'!$I$6:$I$146,0),MATCH(BD$7,'EUROSTAT EB TJ GWh'!$J$5:$CC$5,0))*$W84</f>
        <v>11.806775999999999</v>
      </c>
      <c r="BE84">
        <f>INDEX('EUROSTAT EB TJ GWh'!$J$6:$CC$146,MATCH($V84,'EUROSTAT EB TJ GWh'!$I$6:$I$146,0),MATCH(BE$7,'EUROSTAT EB TJ GWh'!$J$5:$CC$5,0))*$W84</f>
        <v>5615.7967079999999</v>
      </c>
      <c r="BF84">
        <f>INDEX('EUROSTAT EB TJ GWh'!$J$6:$CC$146,MATCH($V84,'EUROSTAT EB TJ GWh'!$I$6:$I$146,0),MATCH(BF$7,'EUROSTAT EB TJ GWh'!$J$5:$CC$5,0))*$W84</f>
        <v>0</v>
      </c>
      <c r="BG84">
        <f>INDEX('EUROSTAT EB TJ GWh'!$J$6:$CC$146,MATCH($V84,'EUROSTAT EB TJ GWh'!$I$6:$I$146,0),MATCH(BG$7,'EUROSTAT EB TJ GWh'!$J$5:$CC$5,0))*$W84</f>
        <v>0</v>
      </c>
      <c r="BH84">
        <f>INDEX('EUROSTAT EB TJ GWh'!$J$6:$CC$146,MATCH($V84,'EUROSTAT EB TJ GWh'!$I$6:$I$146,0),MATCH(BH$7,'EUROSTAT EB TJ GWh'!$J$5:$CC$5,0))*$W84</f>
        <v>0</v>
      </c>
      <c r="BI84">
        <f>INDEX('EUROSTAT EB TJ GWh'!$J$6:$CC$146,MATCH($V84,'EUROSTAT EB TJ GWh'!$I$6:$I$146,0),MATCH(BI$7,'EUROSTAT EB TJ GWh'!$J$5:$CC$5,0))*$W84</f>
        <v>0</v>
      </c>
      <c r="BJ84">
        <f>INDEX('EUROSTAT EB TJ GWh'!$J$6:$CC$146,MATCH($V84,'EUROSTAT EB TJ GWh'!$I$6:$I$146,0),MATCH(BJ$7,'EUROSTAT EB TJ GWh'!$J$5:$CC$5,0))*$W84</f>
        <v>0</v>
      </c>
      <c r="BK84">
        <f>INDEX('EUROSTAT EB TJ GWh'!$J$6:$CC$146,MATCH($V84,'EUROSTAT EB TJ GWh'!$I$6:$I$146,0),MATCH(BK$7,'EUROSTAT EB TJ GWh'!$J$5:$CC$5,0))*$W84</f>
        <v>0</v>
      </c>
      <c r="BL84">
        <f>INDEX('EUROSTAT EB TJ GWh'!$J$6:$CC$146,MATCH($V84,'EUROSTAT EB TJ GWh'!$I$6:$I$146,0),MATCH(BL$7,'EUROSTAT EB TJ GWh'!$J$5:$CC$5,0))*$W84</f>
        <v>0</v>
      </c>
      <c r="BM84">
        <f>INDEX('EUROSTAT EB TJ GWh'!$J$6:$CC$146,MATCH($V84,'EUROSTAT EB TJ GWh'!$I$6:$I$146,0),MATCH(BM$7,'EUROSTAT EB TJ GWh'!$J$5:$CC$5,0))*$W84</f>
        <v>12.97908</v>
      </c>
      <c r="BN84">
        <f>INDEX('EUROSTAT EB TJ GWh'!$J$6:$CC$146,MATCH($V84,'EUROSTAT EB TJ GWh'!$I$6:$I$146,0),MATCH(BN$7,'EUROSTAT EB TJ GWh'!$J$5:$CC$5,0))*$W84</f>
        <v>0</v>
      </c>
      <c r="BO84">
        <f>INDEX('EUROSTAT EB TJ GWh'!$J$6:$CC$146,MATCH($V84,'EUROSTAT EB TJ GWh'!$I$6:$I$146,0),MATCH(BO$7,'EUROSTAT EB TJ GWh'!$J$5:$CC$5,0))*$W84</f>
        <v>1836.9166320000002</v>
      </c>
      <c r="BP84">
        <f>INDEX('EUROSTAT EB TJ GWh'!$J$6:$CC$146,MATCH($V84,'EUROSTAT EB TJ GWh'!$I$6:$I$146,0),MATCH(BP$7,'EUROSTAT EB TJ GWh'!$J$5:$CC$5,0))*$W84</f>
        <v>1628.9582759999998</v>
      </c>
      <c r="BQ84">
        <f>INDEX('EUROSTAT EB TJ GWh'!$J$6:$CC$146,MATCH($V84,'EUROSTAT EB TJ GWh'!$I$6:$I$146,0),MATCH(BQ$7,'EUROSTAT EB TJ GWh'!$J$5:$CC$5,0))*$W84</f>
        <v>3398.4255600000001</v>
      </c>
      <c r="BR84">
        <f>INDEX('EUROSTAT EB TJ GWh'!$J$6:$CC$146,MATCH($V84,'EUROSTAT EB TJ GWh'!$I$6:$I$146,0),MATCH(BR$7,'EUROSTAT EB TJ GWh'!$J$5:$CC$5,0))*$W84</f>
        <v>1599.1063920000001</v>
      </c>
      <c r="BS84">
        <f>INDEX('EUROSTAT EB TJ GWh'!$J$6:$CC$146,MATCH($V84,'EUROSTAT EB TJ GWh'!$I$6:$I$146,0),MATCH(BS$7,'EUROSTAT EB TJ GWh'!$J$5:$CC$5,0))*$W84+INDEX('EUROSTAT EB TJ GWh'!$J$6:$CC$146,MATCH($V84,'EUROSTAT EB TJ GWh'!$I$6:$I$146,0),MATCH(BS$6,'EUROSTAT EB TJ GWh'!$J$5:$CC$5,0))*$W84</f>
        <v>0</v>
      </c>
      <c r="BT84">
        <f>INDEX('EUROSTAT EB TJ GWh'!$J$6:$CC$146,MATCH($V84,'EUROSTAT EB TJ GWh'!$I$6:$I$146,0),MATCH(BT$7,'EUROSTAT EB TJ GWh'!$J$5:$CC$5,0))*$W84+INDEX('EUROSTAT EB TJ GWh'!$J$6:$CC$146,MATCH($V84,'EUROSTAT EB TJ GWh'!$I$6:$I$146,0),MATCH(BT$6,'EUROSTAT EB TJ GWh'!$J$5:$CC$5,0))*$W84</f>
        <v>0</v>
      </c>
      <c r="BU84">
        <f>INDEX('EUROSTAT EB TJ GWh'!$J$6:$CC$146,MATCH($V84,'EUROSTAT EB TJ GWh'!$I$6:$I$146,0),MATCH(BU$7,'EUROSTAT EB TJ GWh'!$J$5:$CC$5,0))*$W84</f>
        <v>338.75398799999999</v>
      </c>
      <c r="BV84">
        <v>0</v>
      </c>
      <c r="BW84">
        <f>INDEX('EUROSTAT EB TJ GWh'!$J$6:$CC$146,MATCH($V84,'EUROSTAT EB TJ GWh'!$I$6:$I$146,0),MATCH(BW$7,'EUROSTAT EB TJ GWh'!$J$5:$CC$5,0))*$W84</f>
        <v>0</v>
      </c>
      <c r="BX84">
        <v>0</v>
      </c>
      <c r="BY84">
        <v>0</v>
      </c>
      <c r="BZ84">
        <f>INDEX('EUROSTAT EB TJ GWh'!$J$6:$CC$146,MATCH($V84,'EUROSTAT EB TJ GWh'!$I$6:$I$146,0),MATCH(BZ$7,'EUROSTAT EB TJ GWh'!$J$5:$CC$5,0))*$W84</f>
        <v>0</v>
      </c>
      <c r="CA84">
        <f>INDEX('EUROSTAT EB TJ GWh'!$J$6:$CC$146,MATCH($V84,'EUROSTAT EB TJ GWh'!$I$6:$I$146,0),MATCH(CA$7,'EUROSTAT EB TJ GWh'!$J$5:$CC$5,0))*$W84</f>
        <v>0</v>
      </c>
      <c r="CB84">
        <f>INDEX('EUROSTAT EB TJ GWh'!$J$6:$CC$146,MATCH($V84,'EUROSTAT EB TJ GWh'!$I$6:$I$146,0),MATCH(CB$7,'EUROSTAT EB TJ GWh'!$J$5:$CC$5,0))*$W84</f>
        <v>0</v>
      </c>
      <c r="CC84">
        <f>INDEX('EUROSTAT EB TJ GWh'!$J$6:$CC$146,MATCH($V84,'EUROSTAT EB TJ GWh'!$I$6:$I$146,0),MATCH(CC$7,'EUROSTAT EB TJ GWh'!$J$5:$CC$5,0))*$W84</f>
        <v>0</v>
      </c>
      <c r="CD84">
        <f>INDEX('EUROSTAT EB TJ GWh'!$J$6:$CC$146,MATCH($V84,'EUROSTAT EB TJ GWh'!$I$6:$I$146,0),MATCH(CD$7,'EUROSTAT EB TJ GWh'!$J$5:$CC$5,0))*$W84</f>
        <v>240.99220800000003</v>
      </c>
      <c r="CE84">
        <f>INDEX('EUROSTAT EB TJ GWh'!$J$6:$CC$146,MATCH($V84,'EUROSTAT EB TJ GWh'!$I$6:$I$146,0),MATCH(CE$7,'EUROSTAT EB TJ GWh'!$J$5:$CC$5,0))*$W84</f>
        <v>0</v>
      </c>
      <c r="CF84">
        <f>INDEX('EUROSTAT EB TJ GWh'!$J$6:$CC$146,MATCH($V84,'EUROSTAT EB TJ GWh'!$I$6:$I$146,0),MATCH(CF$7,'EUROSTAT EB TJ GWh'!$J$5:$CC$5,0))*$W84</f>
        <v>0</v>
      </c>
      <c r="CG84">
        <v>0</v>
      </c>
      <c r="CH84">
        <f>INDEX('EUROSTAT EB TJ GWh'!$J$6:$CC$146,MATCH($V84,'EUROSTAT EB TJ GWh'!$I$6:$I$146,0),MATCH(CH$7,'EUROSTAT EB TJ GWh'!$J$5:$CC$5,0))*$W84</f>
        <v>132016.62848400002</v>
      </c>
      <c r="CI84">
        <f>INDEX('EUROSTAT EB TJ GWh'!$J$6:$CC$146,MATCH($V84,'EUROSTAT EB TJ GWh'!$I$6:$I$146,0),MATCH(CI$7,'EUROSTAT EB TJ GWh'!$J$5:$CC$5,0))*$W84</f>
        <v>9252.5767919999998</v>
      </c>
      <c r="CJ84">
        <f>INDEX('EUROSTAT EB TJ GWh'!$J$6:$CC$146,MATCH($V84,'EUROSTAT EB TJ GWh'!$I$6:$I$146,0),MATCH(CJ$7,'EUROSTAT EB TJ GWh'!$J$5:$CC$5,0))*$W84</f>
        <v>287842.5</v>
      </c>
      <c r="CK84">
        <f t="shared" si="6"/>
        <v>7414.1947799999998</v>
      </c>
      <c r="CL84" s="316" t="s">
        <v>493</v>
      </c>
      <c r="CM84" s="364">
        <f t="shared" si="7"/>
        <v>-6046.8277680000174</v>
      </c>
      <c r="CN84" s="293">
        <f>INDEX('EUROSTAT EB TJ GWh'!$J$6:$CC$146,MATCH($V84,'EUROSTAT EB TJ GWh'!$I$6:$I$146,0),MATCH(CN$7,'EUROSTAT EB TJ GWh'!$J$5:$CC$5,0))*$W84</f>
        <v>6046.8696360000004</v>
      </c>
      <c r="CO84" s="293">
        <f t="shared" si="8"/>
        <v>4.1867999982969195E-2</v>
      </c>
    </row>
    <row r="85" spans="1:93" x14ac:dyDescent="0.2">
      <c r="A85" t="s">
        <v>460</v>
      </c>
      <c r="B85" s="321"/>
      <c r="C85" s="321" t="s">
        <v>493</v>
      </c>
      <c r="D85" s="338"/>
      <c r="E85" s="345"/>
      <c r="F85" s="338"/>
      <c r="G85" s="345"/>
      <c r="H85" s="338"/>
      <c r="I85" s="345"/>
      <c r="J85" s="338"/>
      <c r="K85" s="345"/>
      <c r="L85" s="338"/>
      <c r="M85" s="345"/>
      <c r="N85" s="338"/>
      <c r="O85" s="345"/>
      <c r="P85" s="338"/>
      <c r="Q85" s="345"/>
      <c r="R85" s="338"/>
      <c r="S85" s="345"/>
      <c r="T85" s="338"/>
      <c r="U85" s="345"/>
      <c r="V85" s="342" t="s">
        <v>604</v>
      </c>
      <c r="W85" s="340">
        <v>1</v>
      </c>
      <c r="X85" s="316" t="s">
        <v>493</v>
      </c>
      <c r="Y85" t="s">
        <v>619</v>
      </c>
      <c r="Z85" t="s">
        <v>619</v>
      </c>
      <c r="AA85">
        <f>INDEX('EUROSTAT EB TJ GWh'!$J$6:$CC$146,MATCH($V85,'EUROSTAT EB TJ GWh'!$I$6:$I$146,0),MATCH(AA$7,'EUROSTAT EB TJ GWh'!$J$5:$CC$5,0))*$W85</f>
        <v>0</v>
      </c>
      <c r="AB85">
        <f>INDEX('EUROSTAT EB TJ GWh'!$J$6:$CC$146,MATCH($V85,'EUROSTAT EB TJ GWh'!$I$6:$I$146,0),MATCH(AB$7,'EUROSTAT EB TJ GWh'!$J$5:$CC$5,0))*$W85</f>
        <v>0</v>
      </c>
      <c r="AC85">
        <f>INDEX('EUROSTAT EB TJ GWh'!$J$6:$CC$146,MATCH($V85,'EUROSTAT EB TJ GWh'!$I$6:$I$146,0),MATCH(AC$7,'EUROSTAT EB TJ GWh'!$J$5:$CC$5,0))*$W85</f>
        <v>0</v>
      </c>
      <c r="AD85">
        <f>INDEX('EUROSTAT EB TJ GWh'!$J$6:$CC$146,MATCH($V85,'EUROSTAT EB TJ GWh'!$I$6:$I$146,0),MATCH(AD$7,'EUROSTAT EB TJ GWh'!$J$5:$CC$5,0))*$W85</f>
        <v>0</v>
      </c>
      <c r="AE85">
        <f>INDEX('EUROSTAT EB TJ GWh'!$J$6:$CC$146,MATCH($V85,'EUROSTAT EB TJ GWh'!$I$6:$I$146,0),MATCH(AE$7,'EUROSTAT EB TJ GWh'!$J$5:$CC$5,0))*$W85</f>
        <v>0</v>
      </c>
      <c r="AF85">
        <f>INDEX('EUROSTAT EB TJ GWh'!$J$6:$CC$146,MATCH($V85,'EUROSTAT EB TJ GWh'!$I$6:$I$146,0),MATCH(AF$7,'EUROSTAT EB TJ GWh'!$J$5:$CC$5,0))*$W85</f>
        <v>0</v>
      </c>
      <c r="AG85">
        <f>INDEX('EUROSTAT EB TJ GWh'!$J$6:$CC$146,MATCH($V85,'EUROSTAT EB TJ GWh'!$I$6:$I$146,0),MATCH(AG$7,'EUROSTAT EB TJ GWh'!$J$5:$CC$5,0))*$W85</f>
        <v>0</v>
      </c>
      <c r="AH85">
        <f>INDEX('EUROSTAT EB TJ GWh'!$J$6:$CC$146,MATCH($V85,'EUROSTAT EB TJ GWh'!$I$6:$I$146,0),MATCH(AH$7,'EUROSTAT EB TJ GWh'!$J$5:$CC$5,0))*$W85</f>
        <v>0</v>
      </c>
      <c r="AI85">
        <f>INDEX('EUROSTAT EB TJ GWh'!$J$6:$CC$146,MATCH($V85,'EUROSTAT EB TJ GWh'!$I$6:$I$146,0),MATCH(AI$7,'EUROSTAT EB TJ GWh'!$J$5:$CC$5,0))*$W85</f>
        <v>0</v>
      </c>
      <c r="AJ85">
        <f>INDEX('EUROSTAT EB TJ GWh'!$J$6:$CC$146,MATCH($V85,'EUROSTAT EB TJ GWh'!$I$6:$I$146,0),MATCH(AJ$7,'EUROSTAT EB TJ GWh'!$J$5:$CC$5,0))*$W85</f>
        <v>0</v>
      </c>
      <c r="AK85">
        <f>INDEX('EUROSTAT EB TJ GWh'!$J$6:$CC$146,MATCH($V85,'EUROSTAT EB TJ GWh'!$I$6:$I$146,0),MATCH(AK$7,'EUROSTAT EB TJ GWh'!$J$5:$CC$5,0))*$W85</f>
        <v>0</v>
      </c>
      <c r="AL85">
        <f>INDEX('EUROSTAT EB TJ GWh'!$J$6:$CC$146,MATCH($V85,'EUROSTAT EB TJ GWh'!$I$6:$I$146,0),MATCH(AL$7,'EUROSTAT EB TJ GWh'!$J$5:$CC$5,0))*$W85</f>
        <v>0</v>
      </c>
      <c r="AM85">
        <f>INDEX('EUROSTAT EB TJ GWh'!$J$6:$CC$146,MATCH($V85,'EUROSTAT EB TJ GWh'!$I$6:$I$146,0),MATCH(AM$7,'EUROSTAT EB TJ GWh'!$J$5:$CC$5,0))*$W85</f>
        <v>0</v>
      </c>
      <c r="AN85">
        <f>INDEX('EUROSTAT EB TJ GWh'!$J$6:$CC$146,MATCH($V85,'EUROSTAT EB TJ GWh'!$I$6:$I$146,0),MATCH(AN$7,'EUROSTAT EB TJ GWh'!$J$5:$CC$5,0))*$W85</f>
        <v>0</v>
      </c>
      <c r="AO85">
        <f>INDEX('EUROSTAT EB TJ GWh'!$J$6:$CC$146,MATCH($V85,'EUROSTAT EB TJ GWh'!$I$6:$I$146,0),MATCH(AO$7,'EUROSTAT EB TJ GWh'!$J$5:$CC$5,0))*$W85</f>
        <v>0</v>
      </c>
      <c r="AP85">
        <f>INDEX('EUROSTAT EB TJ GWh'!$J$6:$CC$146,MATCH($V85,'EUROSTAT EB TJ GWh'!$I$6:$I$146,0),MATCH(AP$7,'EUROSTAT EB TJ GWh'!$J$5:$CC$5,0))*$W85</f>
        <v>89770.895388000004</v>
      </c>
      <c r="AQ85" t="s">
        <v>619</v>
      </c>
      <c r="AR85">
        <f>INDEX('EUROSTAT EB TJ GWh'!$J$6:$CC$146,MATCH($V85,'EUROSTAT EB TJ GWh'!$I$6:$I$146,0),MATCH(AR$7,'EUROSTAT EB TJ GWh'!$J$5:$CC$5,0))*$W85</f>
        <v>0</v>
      </c>
      <c r="AS85">
        <f>INDEX('EUROSTAT EB TJ GWh'!$J$6:$CC$146,MATCH($V85,'EUROSTAT EB TJ GWh'!$I$6:$I$146,0),MATCH(AS$7,'EUROSTAT EB TJ GWh'!$J$5:$CC$5,0))*$W85</f>
        <v>0</v>
      </c>
      <c r="AT85">
        <f>INDEX('EUROSTAT EB TJ GWh'!$J$6:$CC$146,MATCH($V85,'EUROSTAT EB TJ GWh'!$I$6:$I$146,0),MATCH(AT$7,'EUROSTAT EB TJ GWh'!$J$5:$CC$5,0))*$W85</f>
        <v>0</v>
      </c>
      <c r="AU85">
        <f>INDEX('EUROSTAT EB TJ GWh'!$J$6:$CC$146,MATCH($V85,'EUROSTAT EB TJ GWh'!$I$6:$I$146,0),MATCH(AU$7,'EUROSTAT EB TJ GWh'!$J$5:$CC$5,0))*$W85</f>
        <v>0</v>
      </c>
      <c r="AV85">
        <f>INDEX('EUROSTAT EB TJ GWh'!$J$6:$CC$146,MATCH($V85,'EUROSTAT EB TJ GWh'!$I$6:$I$146,0),MATCH(AV$7,'EUROSTAT EB TJ GWh'!$J$5:$CC$5,0))*$W85</f>
        <v>0</v>
      </c>
      <c r="AW85">
        <f>INDEX('EUROSTAT EB TJ GWh'!$J$6:$CC$146,MATCH($V85,'EUROSTAT EB TJ GWh'!$I$6:$I$146,0),MATCH(AW$7,'EUROSTAT EB TJ GWh'!$J$5:$CC$5,0))*$W85</f>
        <v>0</v>
      </c>
      <c r="AX85">
        <f>INDEX('EUROSTAT EB TJ GWh'!$J$6:$CC$146,MATCH($V85,'EUROSTAT EB TJ GWh'!$I$6:$I$146,0),MATCH(AX$7,'EUROSTAT EB TJ GWh'!$J$5:$CC$5,0))*$W85</f>
        <v>0</v>
      </c>
      <c r="AY85">
        <f>INDEX('EUROSTAT EB TJ GWh'!$J$6:$CC$146,MATCH($V85,'EUROSTAT EB TJ GWh'!$I$6:$I$146,0),MATCH(AY$7,'EUROSTAT EB TJ GWh'!$J$5:$CC$5,0))*$W85</f>
        <v>1300.0014000000001</v>
      </c>
      <c r="AZ85">
        <f>INDEX('EUROSTAT EB TJ GWh'!$J$6:$CC$146,MATCH($V85,'EUROSTAT EB TJ GWh'!$I$6:$I$146,0),MATCH(AZ$7,'EUROSTAT EB TJ GWh'!$J$5:$CC$5,0))*$W85</f>
        <v>0</v>
      </c>
      <c r="BA85">
        <f>INDEX('EUROSTAT EB TJ GWh'!$J$6:$CC$146,MATCH($V85,'EUROSTAT EB TJ GWh'!$I$6:$I$146,0),MATCH(BA$7,'EUROSTAT EB TJ GWh'!$J$5:$CC$5,0))*$W85</f>
        <v>0</v>
      </c>
      <c r="BB85">
        <f>INDEX('EUROSTAT EB TJ GWh'!$J$6:$CC$146,MATCH($V85,'EUROSTAT EB TJ GWh'!$I$6:$I$146,0),MATCH(BB$7,'EUROSTAT EB TJ GWh'!$J$5:$CC$5,0))*$W85</f>
        <v>0</v>
      </c>
      <c r="BC85">
        <f>INDEX('EUROSTAT EB TJ GWh'!$J$6:$CC$146,MATCH($V85,'EUROSTAT EB TJ GWh'!$I$6:$I$146,0),MATCH(BC$7,'EUROSTAT EB TJ GWh'!$J$5:$CC$5,0))*$W85</f>
        <v>0</v>
      </c>
      <c r="BD85">
        <f>INDEX('EUROSTAT EB TJ GWh'!$J$6:$CC$146,MATCH($V85,'EUROSTAT EB TJ GWh'!$I$6:$I$146,0),MATCH(BD$7,'EUROSTAT EB TJ GWh'!$J$5:$CC$5,0))*$W85</f>
        <v>0</v>
      </c>
      <c r="BE85">
        <f>INDEX('EUROSTAT EB TJ GWh'!$J$6:$CC$146,MATCH($V85,'EUROSTAT EB TJ GWh'!$I$6:$I$146,0),MATCH(BE$7,'EUROSTAT EB TJ GWh'!$J$5:$CC$5,0))*$W85</f>
        <v>16138.774224000001</v>
      </c>
      <c r="BF85">
        <f>INDEX('EUROSTAT EB TJ GWh'!$J$6:$CC$146,MATCH($V85,'EUROSTAT EB TJ GWh'!$I$6:$I$146,0),MATCH(BF$7,'EUROSTAT EB TJ GWh'!$J$5:$CC$5,0))*$W85</f>
        <v>0</v>
      </c>
      <c r="BG85">
        <f>INDEX('EUROSTAT EB TJ GWh'!$J$6:$CC$146,MATCH($V85,'EUROSTAT EB TJ GWh'!$I$6:$I$146,0),MATCH(BG$7,'EUROSTAT EB TJ GWh'!$J$5:$CC$5,0))*$W85</f>
        <v>0</v>
      </c>
      <c r="BH85">
        <f>INDEX('EUROSTAT EB TJ GWh'!$J$6:$CC$146,MATCH($V85,'EUROSTAT EB TJ GWh'!$I$6:$I$146,0),MATCH(BH$7,'EUROSTAT EB TJ GWh'!$J$5:$CC$5,0))*$W85</f>
        <v>0</v>
      </c>
      <c r="BI85">
        <f>INDEX('EUROSTAT EB TJ GWh'!$J$6:$CC$146,MATCH($V85,'EUROSTAT EB TJ GWh'!$I$6:$I$146,0),MATCH(BI$7,'EUROSTAT EB TJ GWh'!$J$5:$CC$5,0))*$W85</f>
        <v>0</v>
      </c>
      <c r="BJ85">
        <f>INDEX('EUROSTAT EB TJ GWh'!$J$6:$CC$146,MATCH($V85,'EUROSTAT EB TJ GWh'!$I$6:$I$146,0),MATCH(BJ$7,'EUROSTAT EB TJ GWh'!$J$5:$CC$5,0))*$W85</f>
        <v>0</v>
      </c>
      <c r="BK85">
        <f>INDEX('EUROSTAT EB TJ GWh'!$J$6:$CC$146,MATCH($V85,'EUROSTAT EB TJ GWh'!$I$6:$I$146,0),MATCH(BK$7,'EUROSTAT EB TJ GWh'!$J$5:$CC$5,0))*$W85</f>
        <v>0</v>
      </c>
      <c r="BL85">
        <f>INDEX('EUROSTAT EB TJ GWh'!$J$6:$CC$146,MATCH($V85,'EUROSTAT EB TJ GWh'!$I$6:$I$146,0),MATCH(BL$7,'EUROSTAT EB TJ GWh'!$J$5:$CC$5,0))*$W85</f>
        <v>0</v>
      </c>
      <c r="BM85">
        <f>INDEX('EUROSTAT EB TJ GWh'!$J$6:$CC$146,MATCH($V85,'EUROSTAT EB TJ GWh'!$I$6:$I$146,0),MATCH(BM$7,'EUROSTAT EB TJ GWh'!$J$5:$CC$5,0))*$W85</f>
        <v>0</v>
      </c>
      <c r="BN85">
        <f>INDEX('EUROSTAT EB TJ GWh'!$J$6:$CC$146,MATCH($V85,'EUROSTAT EB TJ GWh'!$I$6:$I$146,0),MATCH(BN$7,'EUROSTAT EB TJ GWh'!$J$5:$CC$5,0))*$W85</f>
        <v>0</v>
      </c>
      <c r="BO85">
        <f>INDEX('EUROSTAT EB TJ GWh'!$J$6:$CC$146,MATCH($V85,'EUROSTAT EB TJ GWh'!$I$6:$I$146,0),MATCH(BO$7,'EUROSTAT EB TJ GWh'!$J$5:$CC$5,0))*$W85</f>
        <v>0</v>
      </c>
      <c r="BP85">
        <f>INDEX('EUROSTAT EB TJ GWh'!$J$6:$CC$146,MATCH($V85,'EUROSTAT EB TJ GWh'!$I$6:$I$146,0),MATCH(BP$7,'EUROSTAT EB TJ GWh'!$J$5:$CC$5,0))*$W85</f>
        <v>0</v>
      </c>
      <c r="BQ85">
        <f>INDEX('EUROSTAT EB TJ GWh'!$J$6:$CC$146,MATCH($V85,'EUROSTAT EB TJ GWh'!$I$6:$I$146,0),MATCH(BQ$7,'EUROSTAT EB TJ GWh'!$J$5:$CC$5,0))*$W85</f>
        <v>5437.2296880000013</v>
      </c>
      <c r="BR85">
        <f>INDEX('EUROSTAT EB TJ GWh'!$J$6:$CC$146,MATCH($V85,'EUROSTAT EB TJ GWh'!$I$6:$I$146,0),MATCH(BR$7,'EUROSTAT EB TJ GWh'!$J$5:$CC$5,0))*$W85</f>
        <v>2091.850884</v>
      </c>
      <c r="BS85">
        <f>INDEX('EUROSTAT EB TJ GWh'!$J$6:$CC$146,MATCH($V85,'EUROSTAT EB TJ GWh'!$I$6:$I$146,0),MATCH(BS$7,'EUROSTAT EB TJ GWh'!$J$5:$CC$5,0))*$W85+INDEX('EUROSTAT EB TJ GWh'!$J$6:$CC$146,MATCH($V85,'EUROSTAT EB TJ GWh'!$I$6:$I$146,0),MATCH(BS$6,'EUROSTAT EB TJ GWh'!$J$5:$CC$5,0))*$W85</f>
        <v>0</v>
      </c>
      <c r="BT85">
        <f>INDEX('EUROSTAT EB TJ GWh'!$J$6:$CC$146,MATCH($V85,'EUROSTAT EB TJ GWh'!$I$6:$I$146,0),MATCH(BT$7,'EUROSTAT EB TJ GWh'!$J$5:$CC$5,0))*$W85+INDEX('EUROSTAT EB TJ GWh'!$J$6:$CC$146,MATCH($V85,'EUROSTAT EB TJ GWh'!$I$6:$I$146,0),MATCH(BT$6,'EUROSTAT EB TJ GWh'!$J$5:$CC$5,0))*$W85</f>
        <v>1228.658328</v>
      </c>
      <c r="BU85">
        <f>INDEX('EUROSTAT EB TJ GWh'!$J$6:$CC$146,MATCH($V85,'EUROSTAT EB TJ GWh'!$I$6:$I$146,0),MATCH(BU$7,'EUROSTAT EB TJ GWh'!$J$5:$CC$5,0))*$W85</f>
        <v>0</v>
      </c>
      <c r="BV85">
        <v>0</v>
      </c>
      <c r="BW85">
        <f>INDEX('EUROSTAT EB TJ GWh'!$J$6:$CC$146,MATCH($V85,'EUROSTAT EB TJ GWh'!$I$6:$I$146,0),MATCH(BW$7,'EUROSTAT EB TJ GWh'!$J$5:$CC$5,0))*$W85</f>
        <v>0</v>
      </c>
      <c r="BX85">
        <v>0</v>
      </c>
      <c r="BY85">
        <v>0</v>
      </c>
      <c r="BZ85">
        <f>INDEX('EUROSTAT EB TJ GWh'!$J$6:$CC$146,MATCH($V85,'EUROSTAT EB TJ GWh'!$I$6:$I$146,0),MATCH(BZ$7,'EUROSTAT EB TJ GWh'!$J$5:$CC$5,0))*$W85</f>
        <v>0</v>
      </c>
      <c r="CA85">
        <f>INDEX('EUROSTAT EB TJ GWh'!$J$6:$CC$146,MATCH($V85,'EUROSTAT EB TJ GWh'!$I$6:$I$146,0),MATCH(CA$7,'EUROSTAT EB TJ GWh'!$J$5:$CC$5,0))*$W85</f>
        <v>0</v>
      </c>
      <c r="CB85">
        <f>INDEX('EUROSTAT EB TJ GWh'!$J$6:$CC$146,MATCH($V85,'EUROSTAT EB TJ GWh'!$I$6:$I$146,0),MATCH(CB$7,'EUROSTAT EB TJ GWh'!$J$5:$CC$5,0))*$W85</f>
        <v>5563.9222559999998</v>
      </c>
      <c r="CC85">
        <f>INDEX('EUROSTAT EB TJ GWh'!$J$6:$CC$146,MATCH($V85,'EUROSTAT EB TJ GWh'!$I$6:$I$146,0),MATCH(CC$7,'EUROSTAT EB TJ GWh'!$J$5:$CC$5,0))*$W85</f>
        <v>0</v>
      </c>
      <c r="CD85">
        <f>INDEX('EUROSTAT EB TJ GWh'!$J$6:$CC$146,MATCH($V85,'EUROSTAT EB TJ GWh'!$I$6:$I$146,0),MATCH(CD$7,'EUROSTAT EB TJ GWh'!$J$5:$CC$5,0))*$W85</f>
        <v>0</v>
      </c>
      <c r="CE85">
        <f>INDEX('EUROSTAT EB TJ GWh'!$J$6:$CC$146,MATCH($V85,'EUROSTAT EB TJ GWh'!$I$6:$I$146,0),MATCH(CE$7,'EUROSTAT EB TJ GWh'!$J$5:$CC$5,0))*$W85</f>
        <v>0</v>
      </c>
      <c r="CF85">
        <f>INDEX('EUROSTAT EB TJ GWh'!$J$6:$CC$146,MATCH($V85,'EUROSTAT EB TJ GWh'!$I$6:$I$146,0),MATCH(CF$7,'EUROSTAT EB TJ GWh'!$J$5:$CC$5,0))*$W85</f>
        <v>0</v>
      </c>
      <c r="CG85">
        <v>0</v>
      </c>
      <c r="CH85">
        <f>INDEX('EUROSTAT EB TJ GWh'!$J$6:$CC$146,MATCH($V85,'EUROSTAT EB TJ GWh'!$I$6:$I$146,0),MATCH(CH$7,'EUROSTAT EB TJ GWh'!$J$5:$CC$5,0))*$W85</f>
        <v>41206.443732</v>
      </c>
      <c r="CI85">
        <f>INDEX('EUROSTAT EB TJ GWh'!$J$6:$CC$146,MATCH($V85,'EUROSTAT EB TJ GWh'!$I$6:$I$146,0),MATCH(CI$7,'EUROSTAT EB TJ GWh'!$J$5:$CC$5,0))*$W85</f>
        <v>3399.5141280000003</v>
      </c>
      <c r="CJ85">
        <f>INDEX('EUROSTAT EB TJ GWh'!$J$6:$CC$146,MATCH($V85,'EUROSTAT EB TJ GWh'!$I$6:$I$146,0),MATCH(CJ$7,'EUROSTAT EB TJ GWh'!$J$5:$CC$5,0))*$W85</f>
        <v>166137.33189599999</v>
      </c>
      <c r="CK85">
        <f t="shared" si="6"/>
        <v>14321.661156</v>
      </c>
      <c r="CL85" s="316" t="s">
        <v>493</v>
      </c>
      <c r="CM85" s="364">
        <f t="shared" si="7"/>
        <v>-4.1867999971145764E-2</v>
      </c>
      <c r="CN85" s="293">
        <f>INDEX('EUROSTAT EB TJ GWh'!$J$6:$CC$146,MATCH($V85,'EUROSTAT EB TJ GWh'!$I$6:$I$146,0),MATCH(CN$7,'EUROSTAT EB TJ GWh'!$J$5:$CC$5,0))*$W85</f>
        <v>0</v>
      </c>
      <c r="CO85" s="293">
        <f t="shared" si="8"/>
        <v>-4.1867999971145764E-2</v>
      </c>
    </row>
    <row r="86" spans="1:93" x14ac:dyDescent="0.2">
      <c r="A86" t="s">
        <v>371</v>
      </c>
      <c r="B86" s="321"/>
      <c r="C86" s="321" t="s">
        <v>493</v>
      </c>
      <c r="D86" s="338"/>
      <c r="E86" s="345"/>
      <c r="F86" s="338"/>
      <c r="G86" s="345"/>
      <c r="H86" s="338"/>
      <c r="I86" s="345"/>
      <c r="J86" s="338"/>
      <c r="K86" s="345"/>
      <c r="L86" s="338"/>
      <c r="M86" s="345"/>
      <c r="N86" s="338"/>
      <c r="O86" s="345"/>
      <c r="P86" s="338"/>
      <c r="Q86" s="345"/>
      <c r="R86" s="338"/>
      <c r="S86" s="345"/>
      <c r="T86" s="338"/>
      <c r="U86" s="345"/>
      <c r="V86" s="342" t="s">
        <v>605</v>
      </c>
      <c r="W86" s="340">
        <v>1</v>
      </c>
      <c r="X86" s="316" t="s">
        <v>493</v>
      </c>
      <c r="Y86" t="s">
        <v>619</v>
      </c>
      <c r="Z86" t="s">
        <v>619</v>
      </c>
      <c r="AA86">
        <f>INDEX('EUROSTAT EB TJ GWh'!$J$6:$CC$146,MATCH($V86,'EUROSTAT EB TJ GWh'!$I$6:$I$146,0),MATCH(AA$7,'EUROSTAT EB TJ GWh'!$J$5:$CC$5,0))*$W86</f>
        <v>0</v>
      </c>
      <c r="AB86">
        <f>INDEX('EUROSTAT EB TJ GWh'!$J$6:$CC$146,MATCH($V86,'EUROSTAT EB TJ GWh'!$I$6:$I$146,0),MATCH(AB$7,'EUROSTAT EB TJ GWh'!$J$5:$CC$5,0))*$W86</f>
        <v>0</v>
      </c>
      <c r="AC86">
        <f>INDEX('EUROSTAT EB TJ GWh'!$J$6:$CC$146,MATCH($V86,'EUROSTAT EB TJ GWh'!$I$6:$I$146,0),MATCH(AC$7,'EUROSTAT EB TJ GWh'!$J$5:$CC$5,0))*$W86</f>
        <v>0</v>
      </c>
      <c r="AD86">
        <f>INDEX('EUROSTAT EB TJ GWh'!$J$6:$CC$146,MATCH($V86,'EUROSTAT EB TJ GWh'!$I$6:$I$146,0),MATCH(AD$7,'EUROSTAT EB TJ GWh'!$J$5:$CC$5,0))*$W86</f>
        <v>0</v>
      </c>
      <c r="AE86">
        <f>INDEX('EUROSTAT EB TJ GWh'!$J$6:$CC$146,MATCH($V86,'EUROSTAT EB TJ GWh'!$I$6:$I$146,0),MATCH(AE$7,'EUROSTAT EB TJ GWh'!$J$5:$CC$5,0))*$W86</f>
        <v>0</v>
      </c>
      <c r="AF86">
        <f>INDEX('EUROSTAT EB TJ GWh'!$J$6:$CC$146,MATCH($V86,'EUROSTAT EB TJ GWh'!$I$6:$I$146,0),MATCH(AF$7,'EUROSTAT EB TJ GWh'!$J$5:$CC$5,0))*$W86</f>
        <v>0</v>
      </c>
      <c r="AG86">
        <f>INDEX('EUROSTAT EB TJ GWh'!$J$6:$CC$146,MATCH($V86,'EUROSTAT EB TJ GWh'!$I$6:$I$146,0),MATCH(AG$7,'EUROSTAT EB TJ GWh'!$J$5:$CC$5,0))*$W86</f>
        <v>0</v>
      </c>
      <c r="AH86">
        <f>INDEX('EUROSTAT EB TJ GWh'!$J$6:$CC$146,MATCH($V86,'EUROSTAT EB TJ GWh'!$I$6:$I$146,0),MATCH(AH$7,'EUROSTAT EB TJ GWh'!$J$5:$CC$5,0))*$W86</f>
        <v>0</v>
      </c>
      <c r="AI86">
        <f>INDEX('EUROSTAT EB TJ GWh'!$J$6:$CC$146,MATCH($V86,'EUROSTAT EB TJ GWh'!$I$6:$I$146,0),MATCH(AI$7,'EUROSTAT EB TJ GWh'!$J$5:$CC$5,0))*$W86</f>
        <v>0</v>
      </c>
      <c r="AJ86">
        <f>INDEX('EUROSTAT EB TJ GWh'!$J$6:$CC$146,MATCH($V86,'EUROSTAT EB TJ GWh'!$I$6:$I$146,0),MATCH(AJ$7,'EUROSTAT EB TJ GWh'!$J$5:$CC$5,0))*$W86</f>
        <v>0</v>
      </c>
      <c r="AK86">
        <f>INDEX('EUROSTAT EB TJ GWh'!$J$6:$CC$146,MATCH($V86,'EUROSTAT EB TJ GWh'!$I$6:$I$146,0),MATCH(AK$7,'EUROSTAT EB TJ GWh'!$J$5:$CC$5,0))*$W86</f>
        <v>0</v>
      </c>
      <c r="AL86">
        <f>INDEX('EUROSTAT EB TJ GWh'!$J$6:$CC$146,MATCH($V86,'EUROSTAT EB TJ GWh'!$I$6:$I$146,0),MATCH(AL$7,'EUROSTAT EB TJ GWh'!$J$5:$CC$5,0))*$W86</f>
        <v>0</v>
      </c>
      <c r="AM86">
        <f>INDEX('EUROSTAT EB TJ GWh'!$J$6:$CC$146,MATCH($V86,'EUROSTAT EB TJ GWh'!$I$6:$I$146,0),MATCH(AM$7,'EUROSTAT EB TJ GWh'!$J$5:$CC$5,0))*$W86</f>
        <v>0</v>
      </c>
      <c r="AN86">
        <f>INDEX('EUROSTAT EB TJ GWh'!$J$6:$CC$146,MATCH($V86,'EUROSTAT EB TJ GWh'!$I$6:$I$146,0),MATCH(AN$7,'EUROSTAT EB TJ GWh'!$J$5:$CC$5,0))*$W86</f>
        <v>0</v>
      </c>
      <c r="AO86">
        <f>INDEX('EUROSTAT EB TJ GWh'!$J$6:$CC$146,MATCH($V86,'EUROSTAT EB TJ GWh'!$I$6:$I$146,0),MATCH(AO$7,'EUROSTAT EB TJ GWh'!$J$5:$CC$5,0))*$W86</f>
        <v>0</v>
      </c>
      <c r="AP86">
        <f>INDEX('EUROSTAT EB TJ GWh'!$J$6:$CC$146,MATCH($V86,'EUROSTAT EB TJ GWh'!$I$6:$I$146,0),MATCH(AP$7,'EUROSTAT EB TJ GWh'!$J$5:$CC$5,0))*$W86</f>
        <v>0</v>
      </c>
      <c r="AQ86" t="s">
        <v>619</v>
      </c>
      <c r="AR86">
        <f>INDEX('EUROSTAT EB TJ GWh'!$J$6:$CC$146,MATCH($V86,'EUROSTAT EB TJ GWh'!$I$6:$I$146,0),MATCH(AR$7,'EUROSTAT EB TJ GWh'!$J$5:$CC$5,0))*$W86</f>
        <v>0</v>
      </c>
      <c r="AS86">
        <f>INDEX('EUROSTAT EB TJ GWh'!$J$6:$CC$146,MATCH($V86,'EUROSTAT EB TJ GWh'!$I$6:$I$146,0),MATCH(AS$7,'EUROSTAT EB TJ GWh'!$J$5:$CC$5,0))*$W86</f>
        <v>0</v>
      </c>
      <c r="AT86">
        <f>INDEX('EUROSTAT EB TJ GWh'!$J$6:$CC$146,MATCH($V86,'EUROSTAT EB TJ GWh'!$I$6:$I$146,0),MATCH(AT$7,'EUROSTAT EB TJ GWh'!$J$5:$CC$5,0))*$W86</f>
        <v>0</v>
      </c>
      <c r="AU86">
        <f>INDEX('EUROSTAT EB TJ GWh'!$J$6:$CC$146,MATCH($V86,'EUROSTAT EB TJ GWh'!$I$6:$I$146,0),MATCH(AU$7,'EUROSTAT EB TJ GWh'!$J$5:$CC$5,0))*$W86</f>
        <v>0</v>
      </c>
      <c r="AV86">
        <f>INDEX('EUROSTAT EB TJ GWh'!$J$6:$CC$146,MATCH($V86,'EUROSTAT EB TJ GWh'!$I$6:$I$146,0),MATCH(AV$7,'EUROSTAT EB TJ GWh'!$J$5:$CC$5,0))*$W86</f>
        <v>0</v>
      </c>
      <c r="AW86">
        <f>INDEX('EUROSTAT EB TJ GWh'!$J$6:$CC$146,MATCH($V86,'EUROSTAT EB TJ GWh'!$I$6:$I$146,0),MATCH(AW$7,'EUROSTAT EB TJ GWh'!$J$5:$CC$5,0))*$W86</f>
        <v>0</v>
      </c>
      <c r="AX86">
        <f>INDEX('EUROSTAT EB TJ GWh'!$J$6:$CC$146,MATCH($V86,'EUROSTAT EB TJ GWh'!$I$6:$I$146,0),MATCH(AX$7,'EUROSTAT EB TJ GWh'!$J$5:$CC$5,0))*$W86</f>
        <v>0</v>
      </c>
      <c r="AY86">
        <f>INDEX('EUROSTAT EB TJ GWh'!$J$6:$CC$146,MATCH($V86,'EUROSTAT EB TJ GWh'!$I$6:$I$146,0),MATCH(AY$7,'EUROSTAT EB TJ GWh'!$J$5:$CC$5,0))*$W86</f>
        <v>0</v>
      </c>
      <c r="AZ86">
        <f>INDEX('EUROSTAT EB TJ GWh'!$J$6:$CC$146,MATCH($V86,'EUROSTAT EB TJ GWh'!$I$6:$I$146,0),MATCH(AZ$7,'EUROSTAT EB TJ GWh'!$J$5:$CC$5,0))*$W86</f>
        <v>0</v>
      </c>
      <c r="BA86">
        <f>INDEX('EUROSTAT EB TJ GWh'!$J$6:$CC$146,MATCH($V86,'EUROSTAT EB TJ GWh'!$I$6:$I$146,0),MATCH(BA$7,'EUROSTAT EB TJ GWh'!$J$5:$CC$5,0))*$W86</f>
        <v>0</v>
      </c>
      <c r="BB86">
        <f>INDEX('EUROSTAT EB TJ GWh'!$J$6:$CC$146,MATCH($V86,'EUROSTAT EB TJ GWh'!$I$6:$I$146,0),MATCH(BB$7,'EUROSTAT EB TJ GWh'!$J$5:$CC$5,0))*$W86</f>
        <v>0</v>
      </c>
      <c r="BC86">
        <f>INDEX('EUROSTAT EB TJ GWh'!$J$6:$CC$146,MATCH($V86,'EUROSTAT EB TJ GWh'!$I$6:$I$146,0),MATCH(BC$7,'EUROSTAT EB TJ GWh'!$J$5:$CC$5,0))*$W86</f>
        <v>0</v>
      </c>
      <c r="BD86">
        <f>INDEX('EUROSTAT EB TJ GWh'!$J$6:$CC$146,MATCH($V86,'EUROSTAT EB TJ GWh'!$I$6:$I$146,0),MATCH(BD$7,'EUROSTAT EB TJ GWh'!$J$5:$CC$5,0))*$W86</f>
        <v>0</v>
      </c>
      <c r="BE86">
        <f>INDEX('EUROSTAT EB TJ GWh'!$J$6:$CC$146,MATCH($V86,'EUROSTAT EB TJ GWh'!$I$6:$I$146,0),MATCH(BE$7,'EUROSTAT EB TJ GWh'!$J$5:$CC$5,0))*$W86</f>
        <v>6133.1177159999997</v>
      </c>
      <c r="BF86">
        <f>INDEX('EUROSTAT EB TJ GWh'!$J$6:$CC$146,MATCH($V86,'EUROSTAT EB TJ GWh'!$I$6:$I$146,0),MATCH(BF$7,'EUROSTAT EB TJ GWh'!$J$5:$CC$5,0))*$W86</f>
        <v>295.21126800000002</v>
      </c>
      <c r="BG86">
        <f>INDEX('EUROSTAT EB TJ GWh'!$J$6:$CC$146,MATCH($V86,'EUROSTAT EB TJ GWh'!$I$6:$I$146,0),MATCH(BG$7,'EUROSTAT EB TJ GWh'!$J$5:$CC$5,0))*$W86</f>
        <v>0</v>
      </c>
      <c r="BH86">
        <f>INDEX('EUROSTAT EB TJ GWh'!$J$6:$CC$146,MATCH($V86,'EUROSTAT EB TJ GWh'!$I$6:$I$146,0),MATCH(BH$7,'EUROSTAT EB TJ GWh'!$J$5:$CC$5,0))*$W86</f>
        <v>0</v>
      </c>
      <c r="BI86">
        <f>INDEX('EUROSTAT EB TJ GWh'!$J$6:$CC$146,MATCH($V86,'EUROSTAT EB TJ GWh'!$I$6:$I$146,0),MATCH(BI$7,'EUROSTAT EB TJ GWh'!$J$5:$CC$5,0))*$W86</f>
        <v>0</v>
      </c>
      <c r="BJ86">
        <f>INDEX('EUROSTAT EB TJ GWh'!$J$6:$CC$146,MATCH($V86,'EUROSTAT EB TJ GWh'!$I$6:$I$146,0),MATCH(BJ$7,'EUROSTAT EB TJ GWh'!$J$5:$CC$5,0))*$W86</f>
        <v>0</v>
      </c>
      <c r="BK86">
        <f>INDEX('EUROSTAT EB TJ GWh'!$J$6:$CC$146,MATCH($V86,'EUROSTAT EB TJ GWh'!$I$6:$I$146,0),MATCH(BK$7,'EUROSTAT EB TJ GWh'!$J$5:$CC$5,0))*$W86</f>
        <v>0</v>
      </c>
      <c r="BL86">
        <f>INDEX('EUROSTAT EB TJ GWh'!$J$6:$CC$146,MATCH($V86,'EUROSTAT EB TJ GWh'!$I$6:$I$146,0),MATCH(BL$7,'EUROSTAT EB TJ GWh'!$J$5:$CC$5,0))*$W86</f>
        <v>0</v>
      </c>
      <c r="BM86">
        <f>INDEX('EUROSTAT EB TJ GWh'!$J$6:$CC$146,MATCH($V86,'EUROSTAT EB TJ GWh'!$I$6:$I$146,0),MATCH(BM$7,'EUROSTAT EB TJ GWh'!$J$5:$CC$5,0))*$W86</f>
        <v>0</v>
      </c>
      <c r="BN86">
        <f>INDEX('EUROSTAT EB TJ GWh'!$J$6:$CC$146,MATCH($V86,'EUROSTAT EB TJ GWh'!$I$6:$I$146,0),MATCH(BN$7,'EUROSTAT EB TJ GWh'!$J$5:$CC$5,0))*$W86</f>
        <v>0</v>
      </c>
      <c r="BO86">
        <f>INDEX('EUROSTAT EB TJ GWh'!$J$6:$CC$146,MATCH($V86,'EUROSTAT EB TJ GWh'!$I$6:$I$146,0),MATCH(BO$7,'EUROSTAT EB TJ GWh'!$J$5:$CC$5,0))*$W86</f>
        <v>0</v>
      </c>
      <c r="BP86">
        <f>INDEX('EUROSTAT EB TJ GWh'!$J$6:$CC$146,MATCH($V86,'EUROSTAT EB TJ GWh'!$I$6:$I$146,0),MATCH(BP$7,'EUROSTAT EB TJ GWh'!$J$5:$CC$5,0))*$W86</f>
        <v>0</v>
      </c>
      <c r="BQ86">
        <f>INDEX('EUROSTAT EB TJ GWh'!$J$6:$CC$146,MATCH($V86,'EUROSTAT EB TJ GWh'!$I$6:$I$146,0),MATCH(BQ$7,'EUROSTAT EB TJ GWh'!$J$5:$CC$5,0))*$W86</f>
        <v>0</v>
      </c>
      <c r="BR86">
        <f>INDEX('EUROSTAT EB TJ GWh'!$J$6:$CC$146,MATCH($V86,'EUROSTAT EB TJ GWh'!$I$6:$I$146,0),MATCH(BR$7,'EUROSTAT EB TJ GWh'!$J$5:$CC$5,0))*$W86</f>
        <v>0</v>
      </c>
      <c r="BS86">
        <f>INDEX('EUROSTAT EB TJ GWh'!$J$6:$CC$146,MATCH($V86,'EUROSTAT EB TJ GWh'!$I$6:$I$146,0),MATCH(BS$7,'EUROSTAT EB TJ GWh'!$J$5:$CC$5,0))*$W86+INDEX('EUROSTAT EB TJ GWh'!$J$6:$CC$146,MATCH($V86,'EUROSTAT EB TJ GWh'!$I$6:$I$146,0),MATCH(BS$6,'EUROSTAT EB TJ GWh'!$J$5:$CC$5,0))*$W86</f>
        <v>0</v>
      </c>
      <c r="BT86">
        <f>INDEX('EUROSTAT EB TJ GWh'!$J$6:$CC$146,MATCH($V86,'EUROSTAT EB TJ GWh'!$I$6:$I$146,0),MATCH(BT$7,'EUROSTAT EB TJ GWh'!$J$5:$CC$5,0))*$W86+INDEX('EUROSTAT EB TJ GWh'!$J$6:$CC$146,MATCH($V86,'EUROSTAT EB TJ GWh'!$I$6:$I$146,0),MATCH(BT$6,'EUROSTAT EB TJ GWh'!$J$5:$CC$5,0))*$W86</f>
        <v>0</v>
      </c>
      <c r="BU86">
        <f>INDEX('EUROSTAT EB TJ GWh'!$J$6:$CC$146,MATCH($V86,'EUROSTAT EB TJ GWh'!$I$6:$I$146,0),MATCH(BU$7,'EUROSTAT EB TJ GWh'!$J$5:$CC$5,0))*$W86</f>
        <v>0</v>
      </c>
      <c r="BV86">
        <v>0</v>
      </c>
      <c r="BW86">
        <f>INDEX('EUROSTAT EB TJ GWh'!$J$6:$CC$146,MATCH($V86,'EUROSTAT EB TJ GWh'!$I$6:$I$146,0),MATCH(BW$7,'EUROSTAT EB TJ GWh'!$J$5:$CC$5,0))*$W86</f>
        <v>0</v>
      </c>
      <c r="BX86">
        <v>0</v>
      </c>
      <c r="BY86">
        <v>0</v>
      </c>
      <c r="BZ86">
        <f>INDEX('EUROSTAT EB TJ GWh'!$J$6:$CC$146,MATCH($V86,'EUROSTAT EB TJ GWh'!$I$6:$I$146,0),MATCH(BZ$7,'EUROSTAT EB TJ GWh'!$J$5:$CC$5,0))*$W86</f>
        <v>0</v>
      </c>
      <c r="CA86">
        <f>INDEX('EUROSTAT EB TJ GWh'!$J$6:$CC$146,MATCH($V86,'EUROSTAT EB TJ GWh'!$I$6:$I$146,0),MATCH(CA$7,'EUROSTAT EB TJ GWh'!$J$5:$CC$5,0))*$W86</f>
        <v>0</v>
      </c>
      <c r="CB86">
        <f>INDEX('EUROSTAT EB TJ GWh'!$J$6:$CC$146,MATCH($V86,'EUROSTAT EB TJ GWh'!$I$6:$I$146,0),MATCH(CB$7,'EUROSTAT EB TJ GWh'!$J$5:$CC$5,0))*$W86</f>
        <v>0</v>
      </c>
      <c r="CC86">
        <f>INDEX('EUROSTAT EB TJ GWh'!$J$6:$CC$146,MATCH($V86,'EUROSTAT EB TJ GWh'!$I$6:$I$146,0),MATCH(CC$7,'EUROSTAT EB TJ GWh'!$J$5:$CC$5,0))*$W86</f>
        <v>0</v>
      </c>
      <c r="CD86">
        <f>INDEX('EUROSTAT EB TJ GWh'!$J$6:$CC$146,MATCH($V86,'EUROSTAT EB TJ GWh'!$I$6:$I$146,0),MATCH(CD$7,'EUROSTAT EB TJ GWh'!$J$5:$CC$5,0))*$W86</f>
        <v>0</v>
      </c>
      <c r="CE86">
        <f>INDEX('EUROSTAT EB TJ GWh'!$J$6:$CC$146,MATCH($V86,'EUROSTAT EB TJ GWh'!$I$6:$I$146,0),MATCH(CE$7,'EUROSTAT EB TJ GWh'!$J$5:$CC$5,0))*$W86</f>
        <v>0</v>
      </c>
      <c r="CF86">
        <f>INDEX('EUROSTAT EB TJ GWh'!$J$6:$CC$146,MATCH($V86,'EUROSTAT EB TJ GWh'!$I$6:$I$146,0),MATCH(CF$7,'EUROSTAT EB TJ GWh'!$J$5:$CC$5,0))*$W86</f>
        <v>0</v>
      </c>
      <c r="CG86">
        <v>0</v>
      </c>
      <c r="CH86">
        <f>INDEX('EUROSTAT EB TJ GWh'!$J$6:$CC$146,MATCH($V86,'EUROSTAT EB TJ GWh'!$I$6:$I$146,0),MATCH(CH$7,'EUROSTAT EB TJ GWh'!$J$5:$CC$5,0))*$W86</f>
        <v>0</v>
      </c>
      <c r="CI86">
        <f>INDEX('EUROSTAT EB TJ GWh'!$J$6:$CC$146,MATCH($V86,'EUROSTAT EB TJ GWh'!$I$6:$I$146,0),MATCH(CI$7,'EUROSTAT EB TJ GWh'!$J$5:$CC$5,0))*$W86</f>
        <v>0</v>
      </c>
      <c r="CJ86">
        <f>INDEX('EUROSTAT EB TJ GWh'!$J$6:$CC$146,MATCH($V86,'EUROSTAT EB TJ GWh'!$I$6:$I$146,0),MATCH(CJ$7,'EUROSTAT EB TJ GWh'!$J$5:$CC$5,0))*$W86</f>
        <v>6428.3289840000007</v>
      </c>
      <c r="CK86">
        <f t="shared" si="6"/>
        <v>0</v>
      </c>
      <c r="CL86" s="316" t="s">
        <v>493</v>
      </c>
      <c r="CM86" s="364">
        <f t="shared" si="7"/>
        <v>0</v>
      </c>
      <c r="CN86" s="293">
        <f>INDEX('EUROSTAT EB TJ GWh'!$J$6:$CC$146,MATCH($V86,'EUROSTAT EB TJ GWh'!$I$6:$I$146,0),MATCH(CN$7,'EUROSTAT EB TJ GWh'!$J$5:$CC$5,0))*$W86</f>
        <v>0</v>
      </c>
      <c r="CO86" s="293">
        <f t="shared" si="8"/>
        <v>0</v>
      </c>
    </row>
    <row r="87" spans="1:93" x14ac:dyDescent="0.2">
      <c r="A87" t="s">
        <v>461</v>
      </c>
      <c r="B87" s="321"/>
      <c r="C87" s="321" t="s">
        <v>493</v>
      </c>
      <c r="D87" s="338"/>
      <c r="E87" s="345"/>
      <c r="F87" s="338"/>
      <c r="G87" s="345"/>
      <c r="H87" s="338"/>
      <c r="I87" s="345"/>
      <c r="J87" s="338"/>
      <c r="K87" s="345"/>
      <c r="L87" s="338"/>
      <c r="M87" s="345"/>
      <c r="N87" s="338"/>
      <c r="O87" s="345"/>
      <c r="P87" s="338"/>
      <c r="Q87" s="345"/>
      <c r="R87" s="338"/>
      <c r="S87" s="345"/>
      <c r="T87" s="338"/>
      <c r="U87" s="345"/>
      <c r="V87" s="342" t="s">
        <v>606</v>
      </c>
      <c r="W87" s="340">
        <v>1</v>
      </c>
      <c r="X87" s="316" t="s">
        <v>493</v>
      </c>
      <c r="Y87" t="s">
        <v>619</v>
      </c>
      <c r="Z87" t="s">
        <v>619</v>
      </c>
      <c r="AA87">
        <f>INDEX('EUROSTAT EB TJ GWh'!$J$6:$CC$146,MATCH($V87,'EUROSTAT EB TJ GWh'!$I$6:$I$146,0),MATCH(AA$7,'EUROSTAT EB TJ GWh'!$J$5:$CC$5,0))*$W87</f>
        <v>0</v>
      </c>
      <c r="AB87">
        <f>INDEX('EUROSTAT EB TJ GWh'!$J$6:$CC$146,MATCH($V87,'EUROSTAT EB TJ GWh'!$I$6:$I$146,0),MATCH(AB$7,'EUROSTAT EB TJ GWh'!$J$5:$CC$5,0))*$W87</f>
        <v>0</v>
      </c>
      <c r="AC87">
        <f>INDEX('EUROSTAT EB TJ GWh'!$J$6:$CC$146,MATCH($V87,'EUROSTAT EB TJ GWh'!$I$6:$I$146,0),MATCH(AC$7,'EUROSTAT EB TJ GWh'!$J$5:$CC$5,0))*$W87</f>
        <v>0</v>
      </c>
      <c r="AD87">
        <f>INDEX('EUROSTAT EB TJ GWh'!$J$6:$CC$146,MATCH($V87,'EUROSTAT EB TJ GWh'!$I$6:$I$146,0),MATCH(AD$7,'EUROSTAT EB TJ GWh'!$J$5:$CC$5,0))*$W87</f>
        <v>0</v>
      </c>
      <c r="AE87">
        <f>INDEX('EUROSTAT EB TJ GWh'!$J$6:$CC$146,MATCH($V87,'EUROSTAT EB TJ GWh'!$I$6:$I$146,0),MATCH(AE$7,'EUROSTAT EB TJ GWh'!$J$5:$CC$5,0))*$W87</f>
        <v>0</v>
      </c>
      <c r="AF87">
        <f>INDEX('EUROSTAT EB TJ GWh'!$J$6:$CC$146,MATCH($V87,'EUROSTAT EB TJ GWh'!$I$6:$I$146,0),MATCH(AF$7,'EUROSTAT EB TJ GWh'!$J$5:$CC$5,0))*$W87</f>
        <v>0</v>
      </c>
      <c r="AG87">
        <f>INDEX('EUROSTAT EB TJ GWh'!$J$6:$CC$146,MATCH($V87,'EUROSTAT EB TJ GWh'!$I$6:$I$146,0),MATCH(AG$7,'EUROSTAT EB TJ GWh'!$J$5:$CC$5,0))*$W87</f>
        <v>0</v>
      </c>
      <c r="AH87">
        <f>INDEX('EUROSTAT EB TJ GWh'!$J$6:$CC$146,MATCH($V87,'EUROSTAT EB TJ GWh'!$I$6:$I$146,0),MATCH(AH$7,'EUROSTAT EB TJ GWh'!$J$5:$CC$5,0))*$W87</f>
        <v>0</v>
      </c>
      <c r="AI87">
        <f>INDEX('EUROSTAT EB TJ GWh'!$J$6:$CC$146,MATCH($V87,'EUROSTAT EB TJ GWh'!$I$6:$I$146,0),MATCH(AI$7,'EUROSTAT EB TJ GWh'!$J$5:$CC$5,0))*$W87</f>
        <v>0</v>
      </c>
      <c r="AJ87">
        <f>INDEX('EUROSTAT EB TJ GWh'!$J$6:$CC$146,MATCH($V87,'EUROSTAT EB TJ GWh'!$I$6:$I$146,0),MATCH(AJ$7,'EUROSTAT EB TJ GWh'!$J$5:$CC$5,0))*$W87</f>
        <v>0</v>
      </c>
      <c r="AK87">
        <f>INDEX('EUROSTAT EB TJ GWh'!$J$6:$CC$146,MATCH($V87,'EUROSTAT EB TJ GWh'!$I$6:$I$146,0),MATCH(AK$7,'EUROSTAT EB TJ GWh'!$J$5:$CC$5,0))*$W87</f>
        <v>0</v>
      </c>
      <c r="AL87">
        <f>INDEX('EUROSTAT EB TJ GWh'!$J$6:$CC$146,MATCH($V87,'EUROSTAT EB TJ GWh'!$I$6:$I$146,0),MATCH(AL$7,'EUROSTAT EB TJ GWh'!$J$5:$CC$5,0))*$W87</f>
        <v>0</v>
      </c>
      <c r="AM87">
        <f>INDEX('EUROSTAT EB TJ GWh'!$J$6:$CC$146,MATCH($V87,'EUROSTAT EB TJ GWh'!$I$6:$I$146,0),MATCH(AM$7,'EUROSTAT EB TJ GWh'!$J$5:$CC$5,0))*$W87</f>
        <v>0</v>
      </c>
      <c r="AN87">
        <f>INDEX('EUROSTAT EB TJ GWh'!$J$6:$CC$146,MATCH($V87,'EUROSTAT EB TJ GWh'!$I$6:$I$146,0),MATCH(AN$7,'EUROSTAT EB TJ GWh'!$J$5:$CC$5,0))*$W87</f>
        <v>0</v>
      </c>
      <c r="AO87">
        <f>INDEX('EUROSTAT EB TJ GWh'!$J$6:$CC$146,MATCH($V87,'EUROSTAT EB TJ GWh'!$I$6:$I$146,0),MATCH(AO$7,'EUROSTAT EB TJ GWh'!$J$5:$CC$5,0))*$W87</f>
        <v>0</v>
      </c>
      <c r="AP87">
        <f>INDEX('EUROSTAT EB TJ GWh'!$J$6:$CC$146,MATCH($V87,'EUROSTAT EB TJ GWh'!$I$6:$I$146,0),MATCH(AP$7,'EUROSTAT EB TJ GWh'!$J$5:$CC$5,0))*$W87</f>
        <v>134.81496000000001</v>
      </c>
      <c r="AQ87" t="s">
        <v>619</v>
      </c>
      <c r="AR87">
        <f>INDEX('EUROSTAT EB TJ GWh'!$J$6:$CC$146,MATCH($V87,'EUROSTAT EB TJ GWh'!$I$6:$I$146,0),MATCH(AR$7,'EUROSTAT EB TJ GWh'!$J$5:$CC$5,0))*$W87</f>
        <v>0</v>
      </c>
      <c r="AS87">
        <f>INDEX('EUROSTAT EB TJ GWh'!$J$6:$CC$146,MATCH($V87,'EUROSTAT EB TJ GWh'!$I$6:$I$146,0),MATCH(AS$7,'EUROSTAT EB TJ GWh'!$J$5:$CC$5,0))*$W87</f>
        <v>0</v>
      </c>
      <c r="AT87">
        <f>INDEX('EUROSTAT EB TJ GWh'!$J$6:$CC$146,MATCH($V87,'EUROSTAT EB TJ GWh'!$I$6:$I$146,0),MATCH(AT$7,'EUROSTAT EB TJ GWh'!$J$5:$CC$5,0))*$W87</f>
        <v>0</v>
      </c>
      <c r="AU87">
        <f>INDEX('EUROSTAT EB TJ GWh'!$J$6:$CC$146,MATCH($V87,'EUROSTAT EB TJ GWh'!$I$6:$I$146,0),MATCH(AU$7,'EUROSTAT EB TJ GWh'!$J$5:$CC$5,0))*$W87</f>
        <v>0</v>
      </c>
      <c r="AV87">
        <f>INDEX('EUROSTAT EB TJ GWh'!$J$6:$CC$146,MATCH($V87,'EUROSTAT EB TJ GWh'!$I$6:$I$146,0),MATCH(AV$7,'EUROSTAT EB TJ GWh'!$J$5:$CC$5,0))*$W87</f>
        <v>0</v>
      </c>
      <c r="AW87">
        <f>INDEX('EUROSTAT EB TJ GWh'!$J$6:$CC$146,MATCH($V87,'EUROSTAT EB TJ GWh'!$I$6:$I$146,0),MATCH(AW$7,'EUROSTAT EB TJ GWh'!$J$5:$CC$5,0))*$W87</f>
        <v>0</v>
      </c>
      <c r="AX87">
        <f>INDEX('EUROSTAT EB TJ GWh'!$J$6:$CC$146,MATCH($V87,'EUROSTAT EB TJ GWh'!$I$6:$I$146,0),MATCH(AX$7,'EUROSTAT EB TJ GWh'!$J$5:$CC$5,0))*$W87</f>
        <v>0</v>
      </c>
      <c r="AY87">
        <f>INDEX('EUROSTAT EB TJ GWh'!$J$6:$CC$146,MATCH($V87,'EUROSTAT EB TJ GWh'!$I$6:$I$146,0),MATCH(AY$7,'EUROSTAT EB TJ GWh'!$J$5:$CC$5,0))*$W87</f>
        <v>0</v>
      </c>
      <c r="AZ87">
        <f>INDEX('EUROSTAT EB TJ GWh'!$J$6:$CC$146,MATCH($V87,'EUROSTAT EB TJ GWh'!$I$6:$I$146,0),MATCH(AZ$7,'EUROSTAT EB TJ GWh'!$J$5:$CC$5,0))*$W87</f>
        <v>0</v>
      </c>
      <c r="BA87">
        <f>INDEX('EUROSTAT EB TJ GWh'!$J$6:$CC$146,MATCH($V87,'EUROSTAT EB TJ GWh'!$I$6:$I$146,0),MATCH(BA$7,'EUROSTAT EB TJ GWh'!$J$5:$CC$5,0))*$W87</f>
        <v>0</v>
      </c>
      <c r="BB87">
        <f>INDEX('EUROSTAT EB TJ GWh'!$J$6:$CC$146,MATCH($V87,'EUROSTAT EB TJ GWh'!$I$6:$I$146,0),MATCH(BB$7,'EUROSTAT EB TJ GWh'!$J$5:$CC$5,0))*$W87</f>
        <v>0</v>
      </c>
      <c r="BC87">
        <f>INDEX('EUROSTAT EB TJ GWh'!$J$6:$CC$146,MATCH($V87,'EUROSTAT EB TJ GWh'!$I$6:$I$146,0),MATCH(BC$7,'EUROSTAT EB TJ GWh'!$J$5:$CC$5,0))*$W87</f>
        <v>1112.558364</v>
      </c>
      <c r="BD87">
        <f>INDEX('EUROSTAT EB TJ GWh'!$J$6:$CC$146,MATCH($V87,'EUROSTAT EB TJ GWh'!$I$6:$I$146,0),MATCH(BD$7,'EUROSTAT EB TJ GWh'!$J$5:$CC$5,0))*$W87</f>
        <v>0</v>
      </c>
      <c r="BE87">
        <f>INDEX('EUROSTAT EB TJ GWh'!$J$6:$CC$146,MATCH($V87,'EUROSTAT EB TJ GWh'!$I$6:$I$146,0),MATCH(BE$7,'EUROSTAT EB TJ GWh'!$J$5:$CC$5,0))*$W87</f>
        <v>1622.0919240000001</v>
      </c>
      <c r="BF87">
        <f>INDEX('EUROSTAT EB TJ GWh'!$J$6:$CC$146,MATCH($V87,'EUROSTAT EB TJ GWh'!$I$6:$I$146,0),MATCH(BF$7,'EUROSTAT EB TJ GWh'!$J$5:$CC$5,0))*$W87</f>
        <v>0</v>
      </c>
      <c r="BG87">
        <f>INDEX('EUROSTAT EB TJ GWh'!$J$6:$CC$146,MATCH($V87,'EUROSTAT EB TJ GWh'!$I$6:$I$146,0),MATCH(BG$7,'EUROSTAT EB TJ GWh'!$J$5:$CC$5,0))*$W87</f>
        <v>0</v>
      </c>
      <c r="BH87">
        <f>INDEX('EUROSTAT EB TJ GWh'!$J$6:$CC$146,MATCH($V87,'EUROSTAT EB TJ GWh'!$I$6:$I$146,0),MATCH(BH$7,'EUROSTAT EB TJ GWh'!$J$5:$CC$5,0))*$W87</f>
        <v>0</v>
      </c>
      <c r="BI87">
        <f>INDEX('EUROSTAT EB TJ GWh'!$J$6:$CC$146,MATCH($V87,'EUROSTAT EB TJ GWh'!$I$6:$I$146,0),MATCH(BI$7,'EUROSTAT EB TJ GWh'!$J$5:$CC$5,0))*$W87</f>
        <v>0</v>
      </c>
      <c r="BJ87">
        <f>INDEX('EUROSTAT EB TJ GWh'!$J$6:$CC$146,MATCH($V87,'EUROSTAT EB TJ GWh'!$I$6:$I$146,0),MATCH(BJ$7,'EUROSTAT EB TJ GWh'!$J$5:$CC$5,0))*$W87</f>
        <v>0</v>
      </c>
      <c r="BK87">
        <f>INDEX('EUROSTAT EB TJ GWh'!$J$6:$CC$146,MATCH($V87,'EUROSTAT EB TJ GWh'!$I$6:$I$146,0),MATCH(BK$7,'EUROSTAT EB TJ GWh'!$J$5:$CC$5,0))*$W87</f>
        <v>0</v>
      </c>
      <c r="BL87">
        <f>INDEX('EUROSTAT EB TJ GWh'!$J$6:$CC$146,MATCH($V87,'EUROSTAT EB TJ GWh'!$I$6:$I$146,0),MATCH(BL$7,'EUROSTAT EB TJ GWh'!$J$5:$CC$5,0))*$W87</f>
        <v>0</v>
      </c>
      <c r="BM87">
        <f>INDEX('EUROSTAT EB TJ GWh'!$J$6:$CC$146,MATCH($V87,'EUROSTAT EB TJ GWh'!$I$6:$I$146,0),MATCH(BM$7,'EUROSTAT EB TJ GWh'!$J$5:$CC$5,0))*$W87</f>
        <v>0</v>
      </c>
      <c r="BN87">
        <f>INDEX('EUROSTAT EB TJ GWh'!$J$6:$CC$146,MATCH($V87,'EUROSTAT EB TJ GWh'!$I$6:$I$146,0),MATCH(BN$7,'EUROSTAT EB TJ GWh'!$J$5:$CC$5,0))*$W87</f>
        <v>0</v>
      </c>
      <c r="BO87">
        <f>INDEX('EUROSTAT EB TJ GWh'!$J$6:$CC$146,MATCH($V87,'EUROSTAT EB TJ GWh'!$I$6:$I$146,0),MATCH(BO$7,'EUROSTAT EB TJ GWh'!$J$5:$CC$5,0))*$W87</f>
        <v>0</v>
      </c>
      <c r="BP87">
        <f>INDEX('EUROSTAT EB TJ GWh'!$J$6:$CC$146,MATCH($V87,'EUROSTAT EB TJ GWh'!$I$6:$I$146,0),MATCH(BP$7,'EUROSTAT EB TJ GWh'!$J$5:$CC$5,0))*$W87</f>
        <v>0</v>
      </c>
      <c r="BQ87">
        <f>INDEX('EUROSTAT EB TJ GWh'!$J$6:$CC$146,MATCH($V87,'EUROSTAT EB TJ GWh'!$I$6:$I$146,0),MATCH(BQ$7,'EUROSTAT EB TJ GWh'!$J$5:$CC$5,0))*$W87</f>
        <v>0</v>
      </c>
      <c r="BR87">
        <f>INDEX('EUROSTAT EB TJ GWh'!$J$6:$CC$146,MATCH($V87,'EUROSTAT EB TJ GWh'!$I$6:$I$146,0),MATCH(BR$7,'EUROSTAT EB TJ GWh'!$J$5:$CC$5,0))*$W87</f>
        <v>0</v>
      </c>
      <c r="BS87">
        <f>INDEX('EUROSTAT EB TJ GWh'!$J$6:$CC$146,MATCH($V87,'EUROSTAT EB TJ GWh'!$I$6:$I$146,0),MATCH(BS$7,'EUROSTAT EB TJ GWh'!$J$5:$CC$5,0))*$W87+INDEX('EUROSTAT EB TJ GWh'!$J$6:$CC$146,MATCH($V87,'EUROSTAT EB TJ GWh'!$I$6:$I$146,0),MATCH(BS$6,'EUROSTAT EB TJ GWh'!$J$5:$CC$5,0))*$W87</f>
        <v>0</v>
      </c>
      <c r="BT87">
        <f>INDEX('EUROSTAT EB TJ GWh'!$J$6:$CC$146,MATCH($V87,'EUROSTAT EB TJ GWh'!$I$6:$I$146,0),MATCH(BT$7,'EUROSTAT EB TJ GWh'!$J$5:$CC$5,0))*$W87+INDEX('EUROSTAT EB TJ GWh'!$J$6:$CC$146,MATCH($V87,'EUROSTAT EB TJ GWh'!$I$6:$I$146,0),MATCH(BT$6,'EUROSTAT EB TJ GWh'!$J$5:$CC$5,0))*$W87</f>
        <v>0</v>
      </c>
      <c r="BU87">
        <f>INDEX('EUROSTAT EB TJ GWh'!$J$6:$CC$146,MATCH($V87,'EUROSTAT EB TJ GWh'!$I$6:$I$146,0),MATCH(BU$7,'EUROSTAT EB TJ GWh'!$J$5:$CC$5,0))*$W87</f>
        <v>0</v>
      </c>
      <c r="BV87">
        <v>0</v>
      </c>
      <c r="BW87">
        <f>INDEX('EUROSTAT EB TJ GWh'!$J$6:$CC$146,MATCH($V87,'EUROSTAT EB TJ GWh'!$I$6:$I$146,0),MATCH(BW$7,'EUROSTAT EB TJ GWh'!$J$5:$CC$5,0))*$W87</f>
        <v>0</v>
      </c>
      <c r="BX87">
        <v>0</v>
      </c>
      <c r="BY87">
        <v>0</v>
      </c>
      <c r="BZ87">
        <f>INDEX('EUROSTAT EB TJ GWh'!$J$6:$CC$146,MATCH($V87,'EUROSTAT EB TJ GWh'!$I$6:$I$146,0),MATCH(BZ$7,'EUROSTAT EB TJ GWh'!$J$5:$CC$5,0))*$W87</f>
        <v>0</v>
      </c>
      <c r="CA87">
        <f>INDEX('EUROSTAT EB TJ GWh'!$J$6:$CC$146,MATCH($V87,'EUROSTAT EB TJ GWh'!$I$6:$I$146,0),MATCH(CA$7,'EUROSTAT EB TJ GWh'!$J$5:$CC$5,0))*$W87</f>
        <v>0</v>
      </c>
      <c r="CB87">
        <f>INDEX('EUROSTAT EB TJ GWh'!$J$6:$CC$146,MATCH($V87,'EUROSTAT EB TJ GWh'!$I$6:$I$146,0),MATCH(CB$7,'EUROSTAT EB TJ GWh'!$J$5:$CC$5,0))*$W87</f>
        <v>0</v>
      </c>
      <c r="CC87">
        <f>INDEX('EUROSTAT EB TJ GWh'!$J$6:$CC$146,MATCH($V87,'EUROSTAT EB TJ GWh'!$I$6:$I$146,0),MATCH(CC$7,'EUROSTAT EB TJ GWh'!$J$5:$CC$5,0))*$W87</f>
        <v>0</v>
      </c>
      <c r="CD87">
        <f>INDEX('EUROSTAT EB TJ GWh'!$J$6:$CC$146,MATCH($V87,'EUROSTAT EB TJ GWh'!$I$6:$I$146,0),MATCH(CD$7,'EUROSTAT EB TJ GWh'!$J$5:$CC$5,0))*$W87</f>
        <v>0</v>
      </c>
      <c r="CE87">
        <f>INDEX('EUROSTAT EB TJ GWh'!$J$6:$CC$146,MATCH($V87,'EUROSTAT EB TJ GWh'!$I$6:$I$146,0),MATCH(CE$7,'EUROSTAT EB TJ GWh'!$J$5:$CC$5,0))*$W87</f>
        <v>0</v>
      </c>
      <c r="CF87">
        <f>INDEX('EUROSTAT EB TJ GWh'!$J$6:$CC$146,MATCH($V87,'EUROSTAT EB TJ GWh'!$I$6:$I$146,0),MATCH(CF$7,'EUROSTAT EB TJ GWh'!$J$5:$CC$5,0))*$W87</f>
        <v>0</v>
      </c>
      <c r="CG87">
        <v>0</v>
      </c>
      <c r="CH87">
        <f>INDEX('EUROSTAT EB TJ GWh'!$J$6:$CC$146,MATCH($V87,'EUROSTAT EB TJ GWh'!$I$6:$I$146,0),MATCH(CH$7,'EUROSTAT EB TJ GWh'!$J$5:$CC$5,0))*$W87</f>
        <v>0</v>
      </c>
      <c r="CI87">
        <f>INDEX('EUROSTAT EB TJ GWh'!$J$6:$CC$146,MATCH($V87,'EUROSTAT EB TJ GWh'!$I$6:$I$146,0),MATCH(CI$7,'EUROSTAT EB TJ GWh'!$J$5:$CC$5,0))*$W87</f>
        <v>0</v>
      </c>
      <c r="CJ87">
        <f>INDEX('EUROSTAT EB TJ GWh'!$J$6:$CC$146,MATCH($V87,'EUROSTAT EB TJ GWh'!$I$6:$I$146,0),MATCH(CJ$7,'EUROSTAT EB TJ GWh'!$J$5:$CC$5,0))*$W87</f>
        <v>3185.191836</v>
      </c>
      <c r="CK87">
        <f t="shared" si="6"/>
        <v>0</v>
      </c>
      <c r="CL87" s="316" t="s">
        <v>493</v>
      </c>
      <c r="CM87" s="364">
        <f t="shared" si="7"/>
        <v>-315.72658799999999</v>
      </c>
      <c r="CN87" s="293">
        <f>INDEX('EUROSTAT EB TJ GWh'!$J$6:$CC$146,MATCH($V87,'EUROSTAT EB TJ GWh'!$I$6:$I$146,0),MATCH(CN$7,'EUROSTAT EB TJ GWh'!$J$5:$CC$5,0))*$W87</f>
        <v>315.72658800000005</v>
      </c>
      <c r="CO87" s="293">
        <f t="shared" si="8"/>
        <v>0</v>
      </c>
    </row>
    <row r="88" spans="1:93" x14ac:dyDescent="0.2">
      <c r="A88" t="s">
        <v>462</v>
      </c>
      <c r="B88" s="321" t="s">
        <v>492</v>
      </c>
      <c r="C88" s="321" t="s">
        <v>493</v>
      </c>
      <c r="D88" s="347"/>
      <c r="E88" s="354"/>
      <c r="F88" s="347"/>
      <c r="G88" s="354"/>
      <c r="H88" s="347"/>
      <c r="I88" s="354"/>
      <c r="J88" s="347"/>
      <c r="K88" s="354"/>
      <c r="L88" s="347"/>
      <c r="M88" s="354"/>
      <c r="N88" s="347"/>
      <c r="O88" s="354"/>
      <c r="P88" s="347"/>
      <c r="Q88" s="354"/>
      <c r="R88" s="347"/>
      <c r="S88" s="354"/>
      <c r="T88" s="347"/>
      <c r="U88" s="354"/>
      <c r="V88" s="348" t="s">
        <v>572</v>
      </c>
      <c r="W88" s="349">
        <v>1</v>
      </c>
      <c r="X88" s="316" t="s">
        <v>493</v>
      </c>
      <c r="Y88" t="s">
        <v>619</v>
      </c>
      <c r="Z88" t="s">
        <v>619</v>
      </c>
      <c r="AA88">
        <f>INDEX('EUROSTAT EB TJ GWh'!$J$6:$CC$146,MATCH($V88,'EUROSTAT EB TJ GWh'!$I$6:$I$146,0),MATCH(AA$7,'EUROSTAT EB TJ GWh'!$J$5:$CC$5,0))*$W88</f>
        <v>151.72963200000001</v>
      </c>
      <c r="AB88">
        <f>INDEX('EUROSTAT EB TJ GWh'!$J$6:$CC$146,MATCH($V88,'EUROSTAT EB TJ GWh'!$I$6:$I$146,0),MATCH(AB$7,'EUROSTAT EB TJ GWh'!$J$5:$CC$5,0))*$W88</f>
        <v>0</v>
      </c>
      <c r="AC88">
        <f>INDEX('EUROSTAT EB TJ GWh'!$J$6:$CC$146,MATCH($V88,'EUROSTAT EB TJ GWh'!$I$6:$I$146,0),MATCH(AC$7,'EUROSTAT EB TJ GWh'!$J$5:$CC$5,0))*$W88</f>
        <v>0</v>
      </c>
      <c r="AD88">
        <f>INDEX('EUROSTAT EB TJ GWh'!$J$6:$CC$146,MATCH($V88,'EUROSTAT EB TJ GWh'!$I$6:$I$146,0),MATCH(AD$7,'EUROSTAT EB TJ GWh'!$J$5:$CC$5,0))*$W88</f>
        <v>0</v>
      </c>
      <c r="AE88">
        <f>INDEX('EUROSTAT EB TJ GWh'!$J$6:$CC$146,MATCH($V88,'EUROSTAT EB TJ GWh'!$I$6:$I$146,0),MATCH(AE$7,'EUROSTAT EB TJ GWh'!$J$5:$CC$5,0))*$W88</f>
        <v>0</v>
      </c>
      <c r="AF88">
        <f>INDEX('EUROSTAT EB TJ GWh'!$J$6:$CC$146,MATCH($V88,'EUROSTAT EB TJ GWh'!$I$6:$I$146,0),MATCH(AF$7,'EUROSTAT EB TJ GWh'!$J$5:$CC$5,0))*$W88</f>
        <v>0</v>
      </c>
      <c r="AG88">
        <f>INDEX('EUROSTAT EB TJ GWh'!$J$6:$CC$146,MATCH($V88,'EUROSTAT EB TJ GWh'!$I$6:$I$146,0),MATCH(AG$7,'EUROSTAT EB TJ GWh'!$J$5:$CC$5,0))*$W88</f>
        <v>153.529956</v>
      </c>
      <c r="AH88">
        <f>INDEX('EUROSTAT EB TJ GWh'!$J$6:$CC$146,MATCH($V88,'EUROSTAT EB TJ GWh'!$I$6:$I$146,0),MATCH(AH$7,'EUROSTAT EB TJ GWh'!$J$5:$CC$5,0))*$W88</f>
        <v>0</v>
      </c>
      <c r="AI88">
        <f>INDEX('EUROSTAT EB TJ GWh'!$J$6:$CC$146,MATCH($V88,'EUROSTAT EB TJ GWh'!$I$6:$I$146,0),MATCH(AI$7,'EUROSTAT EB TJ GWh'!$J$5:$CC$5,0))*$W88</f>
        <v>2139.538536</v>
      </c>
      <c r="AJ88">
        <f>INDEX('EUROSTAT EB TJ GWh'!$J$6:$CC$146,MATCH($V88,'EUROSTAT EB TJ GWh'!$I$6:$I$146,0),MATCH(AJ$7,'EUROSTAT EB TJ GWh'!$J$5:$CC$5,0))*$W88</f>
        <v>0</v>
      </c>
      <c r="AK88">
        <f>INDEX('EUROSTAT EB TJ GWh'!$J$6:$CC$146,MATCH($V88,'EUROSTAT EB TJ GWh'!$I$6:$I$146,0),MATCH(AK$7,'EUROSTAT EB TJ GWh'!$J$5:$CC$5,0))*$W88</f>
        <v>0</v>
      </c>
      <c r="AL88">
        <f>INDEX('EUROSTAT EB TJ GWh'!$J$6:$CC$146,MATCH($V88,'EUROSTAT EB TJ GWh'!$I$6:$I$146,0),MATCH(AL$7,'EUROSTAT EB TJ GWh'!$J$5:$CC$5,0))*$W88</f>
        <v>0</v>
      </c>
      <c r="AM88">
        <f>INDEX('EUROSTAT EB TJ GWh'!$J$6:$CC$146,MATCH($V88,'EUROSTAT EB TJ GWh'!$I$6:$I$146,0),MATCH(AM$7,'EUROSTAT EB TJ GWh'!$J$5:$CC$5,0))*$W88</f>
        <v>0</v>
      </c>
      <c r="AN88">
        <f>INDEX('EUROSTAT EB TJ GWh'!$J$6:$CC$146,MATCH($V88,'EUROSTAT EB TJ GWh'!$I$6:$I$146,0),MATCH(AN$7,'EUROSTAT EB TJ GWh'!$J$5:$CC$5,0))*$W88</f>
        <v>0</v>
      </c>
      <c r="AO88">
        <f>INDEX('EUROSTAT EB TJ GWh'!$J$6:$CC$146,MATCH($V88,'EUROSTAT EB TJ GWh'!$I$6:$I$146,0),MATCH(AO$7,'EUROSTAT EB TJ GWh'!$J$5:$CC$5,0))*$W88</f>
        <v>0</v>
      </c>
      <c r="AP88">
        <f>INDEX('EUROSTAT EB TJ GWh'!$J$6:$CC$146,MATCH($V88,'EUROSTAT EB TJ GWh'!$I$6:$I$146,0),MATCH(AP$7,'EUROSTAT EB TJ GWh'!$J$5:$CC$5,0))*$W88</f>
        <v>110323.729116</v>
      </c>
      <c r="AQ88" t="s">
        <v>619</v>
      </c>
      <c r="AR88">
        <f>INDEX('EUROSTAT EB TJ GWh'!$J$6:$CC$146,MATCH($V88,'EUROSTAT EB TJ GWh'!$I$6:$I$146,0),MATCH(AR$7,'EUROSTAT EB TJ GWh'!$J$5:$CC$5,0))*$W88</f>
        <v>0</v>
      </c>
      <c r="AS88">
        <f>INDEX('EUROSTAT EB TJ GWh'!$J$6:$CC$146,MATCH($V88,'EUROSTAT EB TJ GWh'!$I$6:$I$146,0),MATCH(AS$7,'EUROSTAT EB TJ GWh'!$J$5:$CC$5,0))*$W88</f>
        <v>60983.965836000003</v>
      </c>
      <c r="AT88">
        <f>INDEX('EUROSTAT EB TJ GWh'!$J$6:$CC$146,MATCH($V88,'EUROSTAT EB TJ GWh'!$I$6:$I$146,0),MATCH(AT$7,'EUROSTAT EB TJ GWh'!$J$5:$CC$5,0))*$W88</f>
        <v>0</v>
      </c>
      <c r="AU88">
        <f>INDEX('EUROSTAT EB TJ GWh'!$J$6:$CC$146,MATCH($V88,'EUROSTAT EB TJ GWh'!$I$6:$I$146,0),MATCH(AU$7,'EUROSTAT EB TJ GWh'!$J$5:$CC$5,0))*$W88</f>
        <v>0</v>
      </c>
      <c r="AV88">
        <f>INDEX('EUROSTAT EB TJ GWh'!$J$6:$CC$146,MATCH($V88,'EUROSTAT EB TJ GWh'!$I$6:$I$146,0),MATCH(AV$7,'EUROSTAT EB TJ GWh'!$J$5:$CC$5,0))*$W88</f>
        <v>0</v>
      </c>
      <c r="AW88">
        <f>INDEX('EUROSTAT EB TJ GWh'!$J$6:$CC$146,MATCH($V88,'EUROSTAT EB TJ GWh'!$I$6:$I$146,0),MATCH(AW$7,'EUROSTAT EB TJ GWh'!$J$5:$CC$5,0))*$W88</f>
        <v>0</v>
      </c>
      <c r="AX88">
        <f>INDEX('EUROSTAT EB TJ GWh'!$J$6:$CC$146,MATCH($V88,'EUROSTAT EB TJ GWh'!$I$6:$I$146,0),MATCH(AX$7,'EUROSTAT EB TJ GWh'!$J$5:$CC$5,0))*$W88</f>
        <v>0</v>
      </c>
      <c r="AY88">
        <f>INDEX('EUROSTAT EB TJ GWh'!$J$6:$CC$146,MATCH($V88,'EUROSTAT EB TJ GWh'!$I$6:$I$146,0),MATCH(AY$7,'EUROSTAT EB TJ GWh'!$J$5:$CC$5,0))*$W88</f>
        <v>69605.256924000001</v>
      </c>
      <c r="AZ88">
        <f>INDEX('EUROSTAT EB TJ GWh'!$J$6:$CC$146,MATCH($V88,'EUROSTAT EB TJ GWh'!$I$6:$I$146,0),MATCH(AZ$7,'EUROSTAT EB TJ GWh'!$J$5:$CC$5,0))*$W88</f>
        <v>0</v>
      </c>
      <c r="BA88">
        <f>INDEX('EUROSTAT EB TJ GWh'!$J$6:$CC$146,MATCH($V88,'EUROSTAT EB TJ GWh'!$I$6:$I$146,0),MATCH(BA$7,'EUROSTAT EB TJ GWh'!$J$5:$CC$5,0))*$W88</f>
        <v>0</v>
      </c>
      <c r="BB88">
        <f>INDEX('EUROSTAT EB TJ GWh'!$J$6:$CC$146,MATCH($V88,'EUROSTAT EB TJ GWh'!$I$6:$I$146,0),MATCH(BB$7,'EUROSTAT EB TJ GWh'!$J$5:$CC$5,0))*$W88</f>
        <v>0</v>
      </c>
      <c r="BC88">
        <f>INDEX('EUROSTAT EB TJ GWh'!$J$6:$CC$146,MATCH($V88,'EUROSTAT EB TJ GWh'!$I$6:$I$146,0),MATCH(BC$7,'EUROSTAT EB TJ GWh'!$J$5:$CC$5,0))*$W88</f>
        <v>0</v>
      </c>
      <c r="BD88">
        <f>INDEX('EUROSTAT EB TJ GWh'!$J$6:$CC$146,MATCH($V88,'EUROSTAT EB TJ GWh'!$I$6:$I$146,0),MATCH(BD$7,'EUROSTAT EB TJ GWh'!$J$5:$CC$5,0))*$W88</f>
        <v>2193.6319920000001</v>
      </c>
      <c r="BE88">
        <f>INDEX('EUROSTAT EB TJ GWh'!$J$6:$CC$146,MATCH($V88,'EUROSTAT EB TJ GWh'!$I$6:$I$146,0),MATCH(BE$7,'EUROSTAT EB TJ GWh'!$J$5:$CC$5,0))*$W88</f>
        <v>168.35122799999999</v>
      </c>
      <c r="BF88">
        <f>INDEX('EUROSTAT EB TJ GWh'!$J$6:$CC$146,MATCH($V88,'EUROSTAT EB TJ GWh'!$I$6:$I$146,0),MATCH(BF$7,'EUROSTAT EB TJ GWh'!$J$5:$CC$5,0))*$W88</f>
        <v>11.723040000000001</v>
      </c>
      <c r="BG88">
        <f>INDEX('EUROSTAT EB TJ GWh'!$J$6:$CC$146,MATCH($V88,'EUROSTAT EB TJ GWh'!$I$6:$I$146,0),MATCH(BG$7,'EUROSTAT EB TJ GWh'!$J$5:$CC$5,0))*$W88</f>
        <v>207674.11414800002</v>
      </c>
      <c r="BH88">
        <f>INDEX('EUROSTAT EB TJ GWh'!$J$6:$CC$146,MATCH($V88,'EUROSTAT EB TJ GWh'!$I$6:$I$146,0),MATCH(BH$7,'EUROSTAT EB TJ GWh'!$J$5:$CC$5,0))*$W88</f>
        <v>1306.155996</v>
      </c>
      <c r="BI88">
        <f>INDEX('EUROSTAT EB TJ GWh'!$J$6:$CC$146,MATCH($V88,'EUROSTAT EB TJ GWh'!$I$6:$I$146,0),MATCH(BI$7,'EUROSTAT EB TJ GWh'!$J$5:$CC$5,0))*$W88</f>
        <v>6531.4498680000006</v>
      </c>
      <c r="BJ88">
        <f>INDEX('EUROSTAT EB TJ GWh'!$J$6:$CC$146,MATCH($V88,'EUROSTAT EB TJ GWh'!$I$6:$I$146,0),MATCH(BJ$7,'EUROSTAT EB TJ GWh'!$J$5:$CC$5,0))*$W88</f>
        <v>3850.3487520000003</v>
      </c>
      <c r="BK88">
        <f>INDEX('EUROSTAT EB TJ GWh'!$J$6:$CC$146,MATCH($V88,'EUROSTAT EB TJ GWh'!$I$6:$I$146,0),MATCH(BK$7,'EUROSTAT EB TJ GWh'!$J$5:$CC$5,0))*$W88</f>
        <v>3058.2061920000001</v>
      </c>
      <c r="BL88">
        <f>INDEX('EUROSTAT EB TJ GWh'!$J$6:$CC$146,MATCH($V88,'EUROSTAT EB TJ GWh'!$I$6:$I$146,0),MATCH(BL$7,'EUROSTAT EB TJ GWh'!$J$5:$CC$5,0))*$W88</f>
        <v>19577.267460000003</v>
      </c>
      <c r="BM88">
        <f>INDEX('EUROSTAT EB TJ GWh'!$J$6:$CC$146,MATCH($V88,'EUROSTAT EB TJ GWh'!$I$6:$I$146,0),MATCH(BM$7,'EUROSTAT EB TJ GWh'!$J$5:$CC$5,0))*$W88</f>
        <v>14444.04132</v>
      </c>
      <c r="BN88">
        <f>INDEX('EUROSTAT EB TJ GWh'!$J$6:$CC$146,MATCH($V88,'EUROSTAT EB TJ GWh'!$I$6:$I$146,0),MATCH(BN$7,'EUROSTAT EB TJ GWh'!$J$5:$CC$5,0))*$W88</f>
        <v>0</v>
      </c>
      <c r="BO88">
        <f>INDEX('EUROSTAT EB TJ GWh'!$J$6:$CC$146,MATCH($V88,'EUROSTAT EB TJ GWh'!$I$6:$I$146,0),MATCH(BO$7,'EUROSTAT EB TJ GWh'!$J$5:$CC$5,0))*$W88</f>
        <v>0</v>
      </c>
      <c r="BP88">
        <f>INDEX('EUROSTAT EB TJ GWh'!$J$6:$CC$146,MATCH($V88,'EUROSTAT EB TJ GWh'!$I$6:$I$146,0),MATCH(BP$7,'EUROSTAT EB TJ GWh'!$J$5:$CC$5,0))*$W88</f>
        <v>0</v>
      </c>
      <c r="BQ88">
        <f>INDEX('EUROSTAT EB TJ GWh'!$J$6:$CC$146,MATCH($V88,'EUROSTAT EB TJ GWh'!$I$6:$I$146,0),MATCH(BQ$7,'EUROSTAT EB TJ GWh'!$J$5:$CC$5,0))*$W88</f>
        <v>0</v>
      </c>
      <c r="BR88">
        <f>INDEX('EUROSTAT EB TJ GWh'!$J$6:$CC$146,MATCH($V88,'EUROSTAT EB TJ GWh'!$I$6:$I$146,0),MATCH(BR$7,'EUROSTAT EB TJ GWh'!$J$5:$CC$5,0))*$W88</f>
        <v>0</v>
      </c>
      <c r="BS88">
        <f>INDEX('EUROSTAT EB TJ GWh'!$J$6:$CC$146,MATCH($V88,'EUROSTAT EB TJ GWh'!$I$6:$I$146,0),MATCH(BS$7,'EUROSTAT EB TJ GWh'!$J$5:$CC$5,0))*$W88+INDEX('EUROSTAT EB TJ GWh'!$J$6:$CC$146,MATCH($V88,'EUROSTAT EB TJ GWh'!$I$6:$I$146,0),MATCH(BS$6,'EUROSTAT EB TJ GWh'!$J$5:$CC$5,0))*$W88</f>
        <v>0</v>
      </c>
      <c r="BT88">
        <f>INDEX('EUROSTAT EB TJ GWh'!$J$6:$CC$146,MATCH($V88,'EUROSTAT EB TJ GWh'!$I$6:$I$146,0),MATCH(BT$7,'EUROSTAT EB TJ GWh'!$J$5:$CC$5,0))*$W88+INDEX('EUROSTAT EB TJ GWh'!$J$6:$CC$146,MATCH($V88,'EUROSTAT EB TJ GWh'!$I$6:$I$146,0),MATCH(BT$6,'EUROSTAT EB TJ GWh'!$J$5:$CC$5,0))*$W88</f>
        <v>0</v>
      </c>
      <c r="BU88">
        <f>INDEX('EUROSTAT EB TJ GWh'!$J$6:$CC$146,MATCH($V88,'EUROSTAT EB TJ GWh'!$I$6:$I$146,0),MATCH(BU$7,'EUROSTAT EB TJ GWh'!$J$5:$CC$5,0))*$W88</f>
        <v>0</v>
      </c>
      <c r="BV88">
        <v>0</v>
      </c>
      <c r="BW88">
        <f>INDEX('EUROSTAT EB TJ GWh'!$J$6:$CC$146,MATCH($V88,'EUROSTAT EB TJ GWh'!$I$6:$I$146,0),MATCH(BW$7,'EUROSTAT EB TJ GWh'!$J$5:$CC$5,0))*$W88</f>
        <v>0</v>
      </c>
      <c r="BX88">
        <v>0</v>
      </c>
      <c r="BY88">
        <v>0</v>
      </c>
      <c r="BZ88">
        <f>INDEX('EUROSTAT EB TJ GWh'!$J$6:$CC$146,MATCH($V88,'EUROSTAT EB TJ GWh'!$I$6:$I$146,0),MATCH(BZ$7,'EUROSTAT EB TJ GWh'!$J$5:$CC$5,0))*$W88</f>
        <v>0</v>
      </c>
      <c r="CA88">
        <f>INDEX('EUROSTAT EB TJ GWh'!$J$6:$CC$146,MATCH($V88,'EUROSTAT EB TJ GWh'!$I$6:$I$146,0),MATCH(CA$7,'EUROSTAT EB TJ GWh'!$J$5:$CC$5,0))*$W88</f>
        <v>0</v>
      </c>
      <c r="CB88">
        <f>INDEX('EUROSTAT EB TJ GWh'!$J$6:$CC$146,MATCH($V88,'EUROSTAT EB TJ GWh'!$I$6:$I$146,0),MATCH(CB$7,'EUROSTAT EB TJ GWh'!$J$5:$CC$5,0))*$W88</f>
        <v>0</v>
      </c>
      <c r="CC88">
        <f>INDEX('EUROSTAT EB TJ GWh'!$J$6:$CC$146,MATCH($V88,'EUROSTAT EB TJ GWh'!$I$6:$I$146,0),MATCH(CC$7,'EUROSTAT EB TJ GWh'!$J$5:$CC$5,0))*$W88</f>
        <v>0</v>
      </c>
      <c r="CD88">
        <f>INDEX('EUROSTAT EB TJ GWh'!$J$6:$CC$146,MATCH($V88,'EUROSTAT EB TJ GWh'!$I$6:$I$146,0),MATCH(CD$7,'EUROSTAT EB TJ GWh'!$J$5:$CC$5,0))*$W88</f>
        <v>0</v>
      </c>
      <c r="CE88">
        <f>INDEX('EUROSTAT EB TJ GWh'!$J$6:$CC$146,MATCH($V88,'EUROSTAT EB TJ GWh'!$I$6:$I$146,0),MATCH(CE$7,'EUROSTAT EB TJ GWh'!$J$5:$CC$5,0))*$W88</f>
        <v>0</v>
      </c>
      <c r="CF88">
        <f>INDEX('EUROSTAT EB TJ GWh'!$J$6:$CC$146,MATCH($V88,'EUROSTAT EB TJ GWh'!$I$6:$I$146,0),MATCH(CF$7,'EUROSTAT EB TJ GWh'!$J$5:$CC$5,0))*$W88</f>
        <v>0</v>
      </c>
      <c r="CG88">
        <v>0</v>
      </c>
      <c r="CH88">
        <f>INDEX('EUROSTAT EB TJ GWh'!$J$6:$CC$146,MATCH($V88,'EUROSTAT EB TJ GWh'!$I$6:$I$146,0),MATCH(CH$7,'EUROSTAT EB TJ GWh'!$J$5:$CC$5,0))*$W88</f>
        <v>0</v>
      </c>
      <c r="CI88">
        <f>INDEX('EUROSTAT EB TJ GWh'!$J$6:$CC$146,MATCH($V88,'EUROSTAT EB TJ GWh'!$I$6:$I$146,0),MATCH(CI$7,'EUROSTAT EB TJ GWh'!$J$5:$CC$5,0))*$W88</f>
        <v>0</v>
      </c>
      <c r="CJ88">
        <f>INDEX('EUROSTAT EB TJ GWh'!$J$6:$CC$146,MATCH($V88,'EUROSTAT EB TJ GWh'!$I$6:$I$146,0),MATCH(CJ$7,'EUROSTAT EB TJ GWh'!$J$5:$CC$5,0))*$W88</f>
        <v>502173.03999600001</v>
      </c>
      <c r="CK88">
        <f t="shared" si="6"/>
        <v>0</v>
      </c>
      <c r="CL88" s="316" t="s">
        <v>493</v>
      </c>
      <c r="CM88" s="364">
        <f t="shared" si="7"/>
        <v>0</v>
      </c>
      <c r="CN88" s="293">
        <f>INDEX('EUROSTAT EB TJ GWh'!$J$6:$CC$146,MATCH($V88,'EUROSTAT EB TJ GWh'!$I$6:$I$146,0),MATCH(CN$7,'EUROSTAT EB TJ GWh'!$J$5:$CC$5,0))*$W88</f>
        <v>0</v>
      </c>
      <c r="CO88" s="293">
        <f t="shared" si="8"/>
        <v>0</v>
      </c>
    </row>
    <row r="89" spans="1:93" x14ac:dyDescent="0.2">
      <c r="A89" t="s">
        <v>307</v>
      </c>
      <c r="B89" s="321"/>
      <c r="C89" s="321" t="s">
        <v>493</v>
      </c>
      <c r="D89" s="338"/>
      <c r="E89" s="345"/>
      <c r="F89" s="338"/>
      <c r="G89" s="345"/>
      <c r="H89" s="338"/>
      <c r="I89" s="345"/>
      <c r="J89" s="338"/>
      <c r="K89" s="345"/>
      <c r="L89" s="338"/>
      <c r="M89" s="345"/>
      <c r="N89" s="338"/>
      <c r="O89" s="345"/>
      <c r="P89" s="338"/>
      <c r="Q89" s="345"/>
      <c r="R89" s="338"/>
      <c r="S89" s="345"/>
      <c r="T89" s="338"/>
      <c r="U89" s="345"/>
      <c r="V89" s="342" t="s">
        <v>573</v>
      </c>
      <c r="W89" s="340">
        <v>1</v>
      </c>
      <c r="X89" s="316" t="s">
        <v>493</v>
      </c>
      <c r="Y89" t="s">
        <v>619</v>
      </c>
      <c r="Z89" t="s">
        <v>619</v>
      </c>
      <c r="AA89">
        <f>INDEX('EUROSTAT EB TJ GWh'!$J$6:$CC$146,MATCH($V89,'EUROSTAT EB TJ GWh'!$I$6:$I$146,0),MATCH(AA$7,'EUROSTAT EB TJ GWh'!$J$5:$CC$5,0))*$W89</f>
        <v>151.72963200000001</v>
      </c>
      <c r="AB89">
        <f>INDEX('EUROSTAT EB TJ GWh'!$J$6:$CC$146,MATCH($V89,'EUROSTAT EB TJ GWh'!$I$6:$I$146,0),MATCH(AB$7,'EUROSTAT EB TJ GWh'!$J$5:$CC$5,0))*$W89</f>
        <v>0</v>
      </c>
      <c r="AC89">
        <f>INDEX('EUROSTAT EB TJ GWh'!$J$6:$CC$146,MATCH($V89,'EUROSTAT EB TJ GWh'!$I$6:$I$146,0),MATCH(AC$7,'EUROSTAT EB TJ GWh'!$J$5:$CC$5,0))*$W89</f>
        <v>0</v>
      </c>
      <c r="AD89">
        <f>INDEX('EUROSTAT EB TJ GWh'!$J$6:$CC$146,MATCH($V89,'EUROSTAT EB TJ GWh'!$I$6:$I$146,0),MATCH(AD$7,'EUROSTAT EB TJ GWh'!$J$5:$CC$5,0))*$W89</f>
        <v>0</v>
      </c>
      <c r="AE89">
        <f>INDEX('EUROSTAT EB TJ GWh'!$J$6:$CC$146,MATCH($V89,'EUROSTAT EB TJ GWh'!$I$6:$I$146,0),MATCH(AE$7,'EUROSTAT EB TJ GWh'!$J$5:$CC$5,0))*$W89</f>
        <v>0</v>
      </c>
      <c r="AF89">
        <f>INDEX('EUROSTAT EB TJ GWh'!$J$6:$CC$146,MATCH($V89,'EUROSTAT EB TJ GWh'!$I$6:$I$146,0),MATCH(AF$7,'EUROSTAT EB TJ GWh'!$J$5:$CC$5,0))*$W89</f>
        <v>0</v>
      </c>
      <c r="AG89">
        <f>INDEX('EUROSTAT EB TJ GWh'!$J$6:$CC$146,MATCH($V89,'EUROSTAT EB TJ GWh'!$I$6:$I$146,0),MATCH(AG$7,'EUROSTAT EB TJ GWh'!$J$5:$CC$5,0))*$W89</f>
        <v>153.529956</v>
      </c>
      <c r="AH89">
        <f>INDEX('EUROSTAT EB TJ GWh'!$J$6:$CC$146,MATCH($V89,'EUROSTAT EB TJ GWh'!$I$6:$I$146,0),MATCH(AH$7,'EUROSTAT EB TJ GWh'!$J$5:$CC$5,0))*$W89</f>
        <v>0</v>
      </c>
      <c r="AI89">
        <f>INDEX('EUROSTAT EB TJ GWh'!$J$6:$CC$146,MATCH($V89,'EUROSTAT EB TJ GWh'!$I$6:$I$146,0),MATCH(AI$7,'EUROSTAT EB TJ GWh'!$J$5:$CC$5,0))*$W89</f>
        <v>2139.538536</v>
      </c>
      <c r="AJ89">
        <f>INDEX('EUROSTAT EB TJ GWh'!$J$6:$CC$146,MATCH($V89,'EUROSTAT EB TJ GWh'!$I$6:$I$146,0),MATCH(AJ$7,'EUROSTAT EB TJ GWh'!$J$5:$CC$5,0))*$W89</f>
        <v>0</v>
      </c>
      <c r="AK89">
        <f>INDEX('EUROSTAT EB TJ GWh'!$J$6:$CC$146,MATCH($V89,'EUROSTAT EB TJ GWh'!$I$6:$I$146,0),MATCH(AK$7,'EUROSTAT EB TJ GWh'!$J$5:$CC$5,0))*$W89</f>
        <v>0</v>
      </c>
      <c r="AL89">
        <f>INDEX('EUROSTAT EB TJ GWh'!$J$6:$CC$146,MATCH($V89,'EUROSTAT EB TJ GWh'!$I$6:$I$146,0),MATCH(AL$7,'EUROSTAT EB TJ GWh'!$J$5:$CC$5,0))*$W89</f>
        <v>0</v>
      </c>
      <c r="AM89">
        <f>INDEX('EUROSTAT EB TJ GWh'!$J$6:$CC$146,MATCH($V89,'EUROSTAT EB TJ GWh'!$I$6:$I$146,0),MATCH(AM$7,'EUROSTAT EB TJ GWh'!$J$5:$CC$5,0))*$W89</f>
        <v>0</v>
      </c>
      <c r="AN89">
        <f>INDEX('EUROSTAT EB TJ GWh'!$J$6:$CC$146,MATCH($V89,'EUROSTAT EB TJ GWh'!$I$6:$I$146,0),MATCH(AN$7,'EUROSTAT EB TJ GWh'!$J$5:$CC$5,0))*$W89</f>
        <v>0</v>
      </c>
      <c r="AO89">
        <f>INDEX('EUROSTAT EB TJ GWh'!$J$6:$CC$146,MATCH($V89,'EUROSTAT EB TJ GWh'!$I$6:$I$146,0),MATCH(AO$7,'EUROSTAT EB TJ GWh'!$J$5:$CC$5,0))*$W89</f>
        <v>0</v>
      </c>
      <c r="AP89">
        <f>INDEX('EUROSTAT EB TJ GWh'!$J$6:$CC$146,MATCH($V89,'EUROSTAT EB TJ GWh'!$I$6:$I$146,0),MATCH(AP$7,'EUROSTAT EB TJ GWh'!$J$5:$CC$5,0))*$W89</f>
        <v>110323.729116</v>
      </c>
      <c r="AQ89" t="s">
        <v>619</v>
      </c>
      <c r="AR89">
        <f>INDEX('EUROSTAT EB TJ GWh'!$J$6:$CC$146,MATCH($V89,'EUROSTAT EB TJ GWh'!$I$6:$I$146,0),MATCH(AR$7,'EUROSTAT EB TJ GWh'!$J$5:$CC$5,0))*$W89</f>
        <v>0</v>
      </c>
      <c r="AS89">
        <f>INDEX('EUROSTAT EB TJ GWh'!$J$6:$CC$146,MATCH($V89,'EUROSTAT EB TJ GWh'!$I$6:$I$146,0),MATCH(AS$7,'EUROSTAT EB TJ GWh'!$J$5:$CC$5,0))*$W89</f>
        <v>60983.965836000003</v>
      </c>
      <c r="AT89">
        <f>INDEX('EUROSTAT EB TJ GWh'!$J$6:$CC$146,MATCH($V89,'EUROSTAT EB TJ GWh'!$I$6:$I$146,0),MATCH(AT$7,'EUROSTAT EB TJ GWh'!$J$5:$CC$5,0))*$W89</f>
        <v>0</v>
      </c>
      <c r="AU89">
        <f>INDEX('EUROSTAT EB TJ GWh'!$J$6:$CC$146,MATCH($V89,'EUROSTAT EB TJ GWh'!$I$6:$I$146,0),MATCH(AU$7,'EUROSTAT EB TJ GWh'!$J$5:$CC$5,0))*$W89</f>
        <v>0</v>
      </c>
      <c r="AV89">
        <f>INDEX('EUROSTAT EB TJ GWh'!$J$6:$CC$146,MATCH($V89,'EUROSTAT EB TJ GWh'!$I$6:$I$146,0),MATCH(AV$7,'EUROSTAT EB TJ GWh'!$J$5:$CC$5,0))*$W89</f>
        <v>0</v>
      </c>
      <c r="AW89">
        <f>INDEX('EUROSTAT EB TJ GWh'!$J$6:$CC$146,MATCH($V89,'EUROSTAT EB TJ GWh'!$I$6:$I$146,0),MATCH(AW$7,'EUROSTAT EB TJ GWh'!$J$5:$CC$5,0))*$W89</f>
        <v>0</v>
      </c>
      <c r="AX89">
        <f>INDEX('EUROSTAT EB TJ GWh'!$J$6:$CC$146,MATCH($V89,'EUROSTAT EB TJ GWh'!$I$6:$I$146,0),MATCH(AX$7,'EUROSTAT EB TJ GWh'!$J$5:$CC$5,0))*$W89</f>
        <v>0</v>
      </c>
      <c r="AY89">
        <f>INDEX('EUROSTAT EB TJ GWh'!$J$6:$CC$146,MATCH($V89,'EUROSTAT EB TJ GWh'!$I$6:$I$146,0),MATCH(AY$7,'EUROSTAT EB TJ GWh'!$J$5:$CC$5,0))*$W89</f>
        <v>69605.256924000001</v>
      </c>
      <c r="AZ89">
        <f>INDEX('EUROSTAT EB TJ GWh'!$J$6:$CC$146,MATCH($V89,'EUROSTAT EB TJ GWh'!$I$6:$I$146,0),MATCH(AZ$7,'EUROSTAT EB TJ GWh'!$J$5:$CC$5,0))*$W89</f>
        <v>0</v>
      </c>
      <c r="BA89">
        <f>INDEX('EUROSTAT EB TJ GWh'!$J$6:$CC$146,MATCH($V89,'EUROSTAT EB TJ GWh'!$I$6:$I$146,0),MATCH(BA$7,'EUROSTAT EB TJ GWh'!$J$5:$CC$5,0))*$W89</f>
        <v>0</v>
      </c>
      <c r="BB89">
        <f>INDEX('EUROSTAT EB TJ GWh'!$J$6:$CC$146,MATCH($V89,'EUROSTAT EB TJ GWh'!$I$6:$I$146,0),MATCH(BB$7,'EUROSTAT EB TJ GWh'!$J$5:$CC$5,0))*$W89</f>
        <v>0</v>
      </c>
      <c r="BC89">
        <f>INDEX('EUROSTAT EB TJ GWh'!$J$6:$CC$146,MATCH($V89,'EUROSTAT EB TJ GWh'!$I$6:$I$146,0),MATCH(BC$7,'EUROSTAT EB TJ GWh'!$J$5:$CC$5,0))*$W89</f>
        <v>0</v>
      </c>
      <c r="BD89">
        <f>INDEX('EUROSTAT EB TJ GWh'!$J$6:$CC$146,MATCH($V89,'EUROSTAT EB TJ GWh'!$I$6:$I$146,0),MATCH(BD$7,'EUROSTAT EB TJ GWh'!$J$5:$CC$5,0))*$W89</f>
        <v>2118.5208000000002</v>
      </c>
      <c r="BE89">
        <f>INDEX('EUROSTAT EB TJ GWh'!$J$6:$CC$146,MATCH($V89,'EUROSTAT EB TJ GWh'!$I$6:$I$146,0),MATCH(BE$7,'EUROSTAT EB TJ GWh'!$J$5:$CC$5,0))*$W89</f>
        <v>168.35122799999999</v>
      </c>
      <c r="BF89">
        <f>INDEX('EUROSTAT EB TJ GWh'!$J$6:$CC$146,MATCH($V89,'EUROSTAT EB TJ GWh'!$I$6:$I$146,0),MATCH(BF$7,'EUROSTAT EB TJ GWh'!$J$5:$CC$5,0))*$W89</f>
        <v>11.723040000000001</v>
      </c>
      <c r="BG89">
        <f>INDEX('EUROSTAT EB TJ GWh'!$J$6:$CC$146,MATCH($V89,'EUROSTAT EB TJ GWh'!$I$6:$I$146,0),MATCH(BG$7,'EUROSTAT EB TJ GWh'!$J$5:$CC$5,0))*$W89</f>
        <v>207674.11414800002</v>
      </c>
      <c r="BH89">
        <f>INDEX('EUROSTAT EB TJ GWh'!$J$6:$CC$146,MATCH($V89,'EUROSTAT EB TJ GWh'!$I$6:$I$146,0),MATCH(BH$7,'EUROSTAT EB TJ GWh'!$J$5:$CC$5,0))*$W89</f>
        <v>1306.155996</v>
      </c>
      <c r="BI89">
        <f>INDEX('EUROSTAT EB TJ GWh'!$J$6:$CC$146,MATCH($V89,'EUROSTAT EB TJ GWh'!$I$6:$I$146,0),MATCH(BI$7,'EUROSTAT EB TJ GWh'!$J$5:$CC$5,0))*$W89</f>
        <v>2215.5708239999999</v>
      </c>
      <c r="BJ89">
        <f>INDEX('EUROSTAT EB TJ GWh'!$J$6:$CC$146,MATCH($V89,'EUROSTAT EB TJ GWh'!$I$6:$I$146,0),MATCH(BJ$7,'EUROSTAT EB TJ GWh'!$J$5:$CC$5,0))*$W89</f>
        <v>3850.3487520000003</v>
      </c>
      <c r="BK89">
        <f>INDEX('EUROSTAT EB TJ GWh'!$J$6:$CC$146,MATCH($V89,'EUROSTAT EB TJ GWh'!$I$6:$I$146,0),MATCH(BK$7,'EUROSTAT EB TJ GWh'!$J$5:$CC$5,0))*$W89</f>
        <v>3058.2061920000001</v>
      </c>
      <c r="BL89">
        <f>INDEX('EUROSTAT EB TJ GWh'!$J$6:$CC$146,MATCH($V89,'EUROSTAT EB TJ GWh'!$I$6:$I$146,0),MATCH(BL$7,'EUROSTAT EB TJ GWh'!$J$5:$CC$5,0))*$W89</f>
        <v>19577.267460000003</v>
      </c>
      <c r="BM89">
        <f>INDEX('EUROSTAT EB TJ GWh'!$J$6:$CC$146,MATCH($V89,'EUROSTAT EB TJ GWh'!$I$6:$I$146,0),MATCH(BM$7,'EUROSTAT EB TJ GWh'!$J$5:$CC$5,0))*$W89</f>
        <v>14444.04132</v>
      </c>
      <c r="BN89">
        <f>INDEX('EUROSTAT EB TJ GWh'!$J$6:$CC$146,MATCH($V89,'EUROSTAT EB TJ GWh'!$I$6:$I$146,0),MATCH(BN$7,'EUROSTAT EB TJ GWh'!$J$5:$CC$5,0))*$W89</f>
        <v>0</v>
      </c>
      <c r="BO89">
        <f>INDEX('EUROSTAT EB TJ GWh'!$J$6:$CC$146,MATCH($V89,'EUROSTAT EB TJ GWh'!$I$6:$I$146,0),MATCH(BO$7,'EUROSTAT EB TJ GWh'!$J$5:$CC$5,0))*$W89</f>
        <v>0</v>
      </c>
      <c r="BP89">
        <f>INDEX('EUROSTAT EB TJ GWh'!$J$6:$CC$146,MATCH($V89,'EUROSTAT EB TJ GWh'!$I$6:$I$146,0),MATCH(BP$7,'EUROSTAT EB TJ GWh'!$J$5:$CC$5,0))*$W89</f>
        <v>0</v>
      </c>
      <c r="BQ89">
        <f>INDEX('EUROSTAT EB TJ GWh'!$J$6:$CC$146,MATCH($V89,'EUROSTAT EB TJ GWh'!$I$6:$I$146,0),MATCH(BQ$7,'EUROSTAT EB TJ GWh'!$J$5:$CC$5,0))*$W89</f>
        <v>0</v>
      </c>
      <c r="BR89">
        <f>INDEX('EUROSTAT EB TJ GWh'!$J$6:$CC$146,MATCH($V89,'EUROSTAT EB TJ GWh'!$I$6:$I$146,0),MATCH(BR$7,'EUROSTAT EB TJ GWh'!$J$5:$CC$5,0))*$W89</f>
        <v>0</v>
      </c>
      <c r="BS89">
        <f>INDEX('EUROSTAT EB TJ GWh'!$J$6:$CC$146,MATCH($V89,'EUROSTAT EB TJ GWh'!$I$6:$I$146,0),MATCH(BS$7,'EUROSTAT EB TJ GWh'!$J$5:$CC$5,0))*$W89+INDEX('EUROSTAT EB TJ GWh'!$J$6:$CC$146,MATCH($V89,'EUROSTAT EB TJ GWh'!$I$6:$I$146,0),MATCH(BS$6,'EUROSTAT EB TJ GWh'!$J$5:$CC$5,0))*$W89</f>
        <v>0</v>
      </c>
      <c r="BT89">
        <f>INDEX('EUROSTAT EB TJ GWh'!$J$6:$CC$146,MATCH($V89,'EUROSTAT EB TJ GWh'!$I$6:$I$146,0),MATCH(BT$7,'EUROSTAT EB TJ GWh'!$J$5:$CC$5,0))*$W89+INDEX('EUROSTAT EB TJ GWh'!$J$6:$CC$146,MATCH($V89,'EUROSTAT EB TJ GWh'!$I$6:$I$146,0),MATCH(BT$6,'EUROSTAT EB TJ GWh'!$J$5:$CC$5,0))*$W89</f>
        <v>0</v>
      </c>
      <c r="BU89">
        <f>INDEX('EUROSTAT EB TJ GWh'!$J$6:$CC$146,MATCH($V89,'EUROSTAT EB TJ GWh'!$I$6:$I$146,0),MATCH(BU$7,'EUROSTAT EB TJ GWh'!$J$5:$CC$5,0))*$W89</f>
        <v>0</v>
      </c>
      <c r="BV89">
        <v>0</v>
      </c>
      <c r="BW89">
        <f>INDEX('EUROSTAT EB TJ GWh'!$J$6:$CC$146,MATCH($V89,'EUROSTAT EB TJ GWh'!$I$6:$I$146,0),MATCH(BW$7,'EUROSTAT EB TJ GWh'!$J$5:$CC$5,0))*$W89</f>
        <v>0</v>
      </c>
      <c r="BX89">
        <v>0</v>
      </c>
      <c r="BY89">
        <v>0</v>
      </c>
      <c r="BZ89">
        <f>INDEX('EUROSTAT EB TJ GWh'!$J$6:$CC$146,MATCH($V89,'EUROSTAT EB TJ GWh'!$I$6:$I$146,0),MATCH(BZ$7,'EUROSTAT EB TJ GWh'!$J$5:$CC$5,0))*$W89</f>
        <v>0</v>
      </c>
      <c r="CA89">
        <f>INDEX('EUROSTAT EB TJ GWh'!$J$6:$CC$146,MATCH($V89,'EUROSTAT EB TJ GWh'!$I$6:$I$146,0),MATCH(CA$7,'EUROSTAT EB TJ GWh'!$J$5:$CC$5,0))*$W89</f>
        <v>0</v>
      </c>
      <c r="CB89">
        <f>INDEX('EUROSTAT EB TJ GWh'!$J$6:$CC$146,MATCH($V89,'EUROSTAT EB TJ GWh'!$I$6:$I$146,0),MATCH(CB$7,'EUROSTAT EB TJ GWh'!$J$5:$CC$5,0))*$W89</f>
        <v>0</v>
      </c>
      <c r="CC89">
        <f>INDEX('EUROSTAT EB TJ GWh'!$J$6:$CC$146,MATCH($V89,'EUROSTAT EB TJ GWh'!$I$6:$I$146,0),MATCH(CC$7,'EUROSTAT EB TJ GWh'!$J$5:$CC$5,0))*$W89</f>
        <v>0</v>
      </c>
      <c r="CD89">
        <f>INDEX('EUROSTAT EB TJ GWh'!$J$6:$CC$146,MATCH($V89,'EUROSTAT EB TJ GWh'!$I$6:$I$146,0),MATCH(CD$7,'EUROSTAT EB TJ GWh'!$J$5:$CC$5,0))*$W89</f>
        <v>0</v>
      </c>
      <c r="CE89">
        <f>INDEX('EUROSTAT EB TJ GWh'!$J$6:$CC$146,MATCH($V89,'EUROSTAT EB TJ GWh'!$I$6:$I$146,0),MATCH(CE$7,'EUROSTAT EB TJ GWh'!$J$5:$CC$5,0))*$W89</f>
        <v>0</v>
      </c>
      <c r="CF89">
        <f>INDEX('EUROSTAT EB TJ GWh'!$J$6:$CC$146,MATCH($V89,'EUROSTAT EB TJ GWh'!$I$6:$I$146,0),MATCH(CF$7,'EUROSTAT EB TJ GWh'!$J$5:$CC$5,0))*$W89</f>
        <v>0</v>
      </c>
      <c r="CG89">
        <v>0</v>
      </c>
      <c r="CH89">
        <f>INDEX('EUROSTAT EB TJ GWh'!$J$6:$CC$146,MATCH($V89,'EUROSTAT EB TJ GWh'!$I$6:$I$146,0),MATCH(CH$7,'EUROSTAT EB TJ GWh'!$J$5:$CC$5,0))*$W89</f>
        <v>0</v>
      </c>
      <c r="CI89">
        <f>INDEX('EUROSTAT EB TJ GWh'!$J$6:$CC$146,MATCH($V89,'EUROSTAT EB TJ GWh'!$I$6:$I$146,0),MATCH(CI$7,'EUROSTAT EB TJ GWh'!$J$5:$CC$5,0))*$W89</f>
        <v>0</v>
      </c>
      <c r="CJ89">
        <f>INDEX('EUROSTAT EB TJ GWh'!$J$6:$CC$146,MATCH($V89,'EUROSTAT EB TJ GWh'!$I$6:$I$146,0),MATCH(CJ$7,'EUROSTAT EB TJ GWh'!$J$5:$CC$5,0))*$W89</f>
        <v>497782.04976000002</v>
      </c>
      <c r="CK89">
        <f t="shared" si="6"/>
        <v>0</v>
      </c>
      <c r="CL89" s="316" t="s">
        <v>493</v>
      </c>
      <c r="CM89" s="364">
        <f t="shared" si="7"/>
        <v>0</v>
      </c>
      <c r="CN89" s="293">
        <f>INDEX('EUROSTAT EB TJ GWh'!$J$6:$CC$146,MATCH($V89,'EUROSTAT EB TJ GWh'!$I$6:$I$146,0),MATCH(CN$7,'EUROSTAT EB TJ GWh'!$J$5:$CC$5,0))*$W89</f>
        <v>0</v>
      </c>
      <c r="CO89" s="293">
        <f t="shared" si="8"/>
        <v>0</v>
      </c>
    </row>
    <row r="90" spans="1:93" x14ac:dyDescent="0.2">
      <c r="A90" t="s">
        <v>463</v>
      </c>
      <c r="B90" s="321" t="s">
        <v>748</v>
      </c>
      <c r="C90" s="321" t="s">
        <v>493</v>
      </c>
      <c r="D90" s="347"/>
      <c r="E90" s="354"/>
      <c r="F90" s="347"/>
      <c r="G90" s="354"/>
      <c r="H90" s="347"/>
      <c r="I90" s="354"/>
      <c r="J90" s="347"/>
      <c r="K90" s="354"/>
      <c r="L90" s="347"/>
      <c r="M90" s="354"/>
      <c r="N90" s="347"/>
      <c r="O90" s="354"/>
      <c r="P90" s="347"/>
      <c r="Q90" s="354"/>
      <c r="R90" s="347"/>
      <c r="S90" s="354"/>
      <c r="T90" s="347"/>
      <c r="U90" s="354"/>
      <c r="V90" s="357" t="s">
        <v>728</v>
      </c>
      <c r="W90" s="349">
        <v>1</v>
      </c>
      <c r="X90" s="316" t="s">
        <v>493</v>
      </c>
      <c r="Y90" t="s">
        <v>619</v>
      </c>
      <c r="Z90" t="s">
        <v>619</v>
      </c>
      <c r="AA90">
        <v>0</v>
      </c>
      <c r="AB90">
        <v>0</v>
      </c>
      <c r="AC90">
        <v>0</v>
      </c>
      <c r="AD90">
        <v>0</v>
      </c>
      <c r="AE90">
        <v>0</v>
      </c>
      <c r="AF90">
        <v>0</v>
      </c>
      <c r="AG90">
        <v>0</v>
      </c>
      <c r="AH90">
        <v>0</v>
      </c>
      <c r="AI90">
        <v>0</v>
      </c>
      <c r="AJ90">
        <v>0</v>
      </c>
      <c r="AK90">
        <f>IFERROR(INDEX('EUROSTAT CB GAS'!$B$20:$M$21,2,MATCH('EUROSTAT EB conversion IEA'!AK7,'EUROSTAT CB GAS'!$B$19:$M$19,0))/INDEX('EUROSTAT CB GAS'!$B$20:$M$21,1,MATCH('EUROSTAT EB conversion IEA'!AK7,'EUROSTAT CB GAS'!$B$19:$M$19,0)),0)*AK88</f>
        <v>0</v>
      </c>
      <c r="AL90">
        <f>IFERROR(INDEX('EUROSTAT CB GAS'!$B$20:$M$21,2,MATCH('EUROSTAT EB conversion IEA'!AL7,'EUROSTAT CB GAS'!$B$19:$M$19,0))/INDEX('EUROSTAT CB GAS'!$B$20:$M$21,1,MATCH('EUROSTAT EB conversion IEA'!AL7,'EUROSTAT CB GAS'!$B$19:$M$19,0)),0)*AL88</f>
        <v>0</v>
      </c>
      <c r="AM90">
        <f>IFERROR(INDEX('EUROSTAT CB GAS'!$B$20:$M$21,2,MATCH('EUROSTAT EB conversion IEA'!AM7,'EUROSTAT CB GAS'!$B$19:$M$19,0))/INDEX('EUROSTAT CB GAS'!$B$20:$M$21,1,MATCH('EUROSTAT EB conversion IEA'!AM7,'EUROSTAT CB GAS'!$B$19:$M$19,0)),0)*AM88</f>
        <v>0</v>
      </c>
      <c r="AN90">
        <f>IFERROR(INDEX('EUROSTAT CB GAS'!$B$20:$M$21,2,MATCH('EUROSTAT EB conversion IEA'!AN7,'EUROSTAT CB GAS'!$B$19:$M$19,0))/INDEX('EUROSTAT CB GAS'!$B$20:$M$21,1,MATCH('EUROSTAT EB conversion IEA'!AN7,'EUROSTAT CB GAS'!$B$19:$M$19,0)),0)*AN88</f>
        <v>0</v>
      </c>
      <c r="AO90">
        <v>0</v>
      </c>
      <c r="AP90">
        <f>IFERROR(INDEX('EUROSTAT CB GAS'!$B$20:$M$21,2,MATCH('EUROSTAT EB conversion IEA'!AP7,'EUROSTAT CB GAS'!$B$19:$M$19,0))/INDEX('EUROSTAT CB GAS'!$B$20:$M$21,1,MATCH('EUROSTAT EB conversion IEA'!AP7,'EUROSTAT CB GAS'!$B$19:$M$19,0)),0)*AP88</f>
        <v>110323.72821600013</v>
      </c>
      <c r="AQ90" t="s">
        <v>619</v>
      </c>
      <c r="AR90">
        <f>IFERROR(INDEX('EUROSTAT CB OIL'!$B$21:$CC$22,2,MATCH('EUROSTAT EB conversion IEA'!AR7,'EUROSTAT CB OIL'!$B$20:$CC$20,0))/INDEX('EUROSTAT CB OIL'!$B$21:$CC$22,1,MATCH('EUROSTAT EB conversion IEA'!AR7,'EUROSTAT CB OIL'!$B$20:$CC$20,0)),0)*AR89</f>
        <v>0</v>
      </c>
      <c r="AS90">
        <f>IFERROR(INDEX('EUROSTAT CB OIL'!$B$21:$CC$22,2,MATCH('EUROSTAT EB conversion IEA'!AS7,'EUROSTAT CB OIL'!$B$20:$CC$20,0))/INDEX('EUROSTAT CB OIL'!$B$21:$CC$22,1,MATCH('EUROSTAT EB conversion IEA'!AS7,'EUROSTAT CB OIL'!$B$20:$CC$20,0)),0)*AS88</f>
        <v>60983.965836000003</v>
      </c>
      <c r="AT90">
        <f>IFERROR(INDEX('EUROSTAT CB OIL'!$B$21:$CC$22,2,MATCH('EUROSTAT EB conversion IEA'!AT7,'EUROSTAT CB OIL'!$B$20:$CC$20,0))/INDEX('EUROSTAT CB OIL'!$B$21:$CC$22,1,MATCH('EUROSTAT EB conversion IEA'!AT7,'EUROSTAT CB OIL'!$B$20:$CC$20,0)),0)*AT88</f>
        <v>0</v>
      </c>
      <c r="AU90">
        <f>IFERROR(INDEX('EUROSTAT CB OIL'!$B$21:$CC$22,2,MATCH('EUROSTAT EB conversion IEA'!AU7,'EUROSTAT CB OIL'!$B$20:$CC$20,0))/INDEX('EUROSTAT CB OIL'!$B$21:$CC$22,1,MATCH('EUROSTAT EB conversion IEA'!AU7,'EUROSTAT CB OIL'!$B$20:$CC$20,0)),0)*AU88</f>
        <v>0</v>
      </c>
      <c r="AV90">
        <f>IFERROR(INDEX('EUROSTAT CB OIL'!$B$21:$CC$22,2,MATCH('EUROSTAT EB conversion IEA'!AV7,'EUROSTAT CB OIL'!$B$20:$CC$20,0))/INDEX('EUROSTAT CB OIL'!$B$21:$CC$22,1,MATCH('EUROSTAT EB conversion IEA'!AV7,'EUROSTAT CB OIL'!$B$20:$CC$20,0)),0)*AV88</f>
        <v>0</v>
      </c>
      <c r="AW90">
        <f>IFERROR(INDEX('EUROSTAT CB OIL'!$B$21:$CC$22,2,MATCH('EUROSTAT EB conversion IEA'!AW7,'EUROSTAT CB OIL'!$B$20:$CC$20,0))/INDEX('EUROSTAT CB OIL'!$B$21:$CC$22,1,MATCH('EUROSTAT EB conversion IEA'!AW7,'EUROSTAT CB OIL'!$B$20:$CC$20,0)),0)*AW88</f>
        <v>0</v>
      </c>
      <c r="AX90">
        <f>IFERROR(INDEX('EUROSTAT CB OIL'!$B$21:$CC$22,2,MATCH('EUROSTAT EB conversion IEA'!AX7,'EUROSTAT CB OIL'!$B$20:$CC$20,0))/INDEX('EUROSTAT CB OIL'!$B$21:$CC$22,1,MATCH('EUROSTAT EB conversion IEA'!AX7,'EUROSTAT CB OIL'!$B$20:$CC$20,0)),0)*AX88</f>
        <v>0</v>
      </c>
      <c r="AY90">
        <f>IFERROR(INDEX('EUROSTAT CB OIL'!$B$21:$CC$22,2,MATCH('EUROSTAT EB conversion IEA'!AY7,'EUROSTAT CB OIL'!$B$20:$CC$20,0))/INDEX('EUROSTAT CB OIL'!$B$21:$CC$22,1,MATCH('EUROSTAT EB conversion IEA'!AY7,'EUROSTAT CB OIL'!$B$20:$CC$20,0)),0)*AY88</f>
        <v>69605.256924000001</v>
      </c>
      <c r="AZ90">
        <f>IFERROR(INDEX('EUROSTAT CB OIL'!$B$21:$CC$22,2,MATCH('EUROSTAT EB conversion IEA'!AZ7,'EUROSTAT CB OIL'!$B$20:$CC$20,0))/INDEX('EUROSTAT CB OIL'!$B$21:$CC$22,1,MATCH('EUROSTAT EB conversion IEA'!AZ7,'EUROSTAT CB OIL'!$B$20:$CC$20,0)),0)*AZ88</f>
        <v>0</v>
      </c>
      <c r="BA90">
        <f>IFERROR(INDEX('EUROSTAT CB OIL'!$B$21:$CC$22,2,MATCH('EUROSTAT EB conversion IEA'!BA7,'EUROSTAT CB OIL'!$B$20:$CC$20,0))/INDEX('EUROSTAT CB OIL'!$B$21:$CC$22,1,MATCH('EUROSTAT EB conversion IEA'!BA7,'EUROSTAT CB OIL'!$B$20:$CC$20,0)),0)*BA88</f>
        <v>0</v>
      </c>
      <c r="BB90">
        <f>IFERROR(INDEX('EUROSTAT CB OIL'!$B$21:$CC$22,2,MATCH('EUROSTAT EB conversion IEA'!BB7,'EUROSTAT CB OIL'!$B$20:$CC$20,0))/INDEX('EUROSTAT CB OIL'!$B$21:$CC$22,1,MATCH('EUROSTAT EB conversion IEA'!BB7,'EUROSTAT CB OIL'!$B$20:$CC$20,0)),0)*BB88</f>
        <v>0</v>
      </c>
      <c r="BC90">
        <f>IFERROR(INDEX('EUROSTAT CB OIL'!$B$21:$CC$22,2,MATCH('EUROSTAT EB conversion IEA'!BC7,'EUROSTAT CB OIL'!$B$20:$CC$20,0))/INDEX('EUROSTAT CB OIL'!$B$21:$CC$22,1,MATCH('EUROSTAT EB conversion IEA'!BC7,'EUROSTAT CB OIL'!$B$20:$CC$20,0)),0)*BC88</f>
        <v>0</v>
      </c>
      <c r="BD90">
        <f>IFERROR(INDEX('EUROSTAT CB OIL'!$B$21:$CC$22,2,MATCH('EUROSTAT EB conversion IEA'!BD7,'EUROSTAT CB OIL'!$B$20:$CC$20,0))/INDEX('EUROSTAT CB OIL'!$B$21:$CC$22,1,MATCH('EUROSTAT EB conversion IEA'!BD7,'EUROSTAT CB OIL'!$B$20:$CC$20,0)),0)*BD88</f>
        <v>2118.503477918699</v>
      </c>
      <c r="BE90">
        <f>IFERROR(INDEX('EUROSTAT CB OIL'!$B$21:$CC$22,2,MATCH('EUROSTAT EB conversion IEA'!BE7,'EUROSTAT CB OIL'!$B$20:$CC$20,0))/INDEX('EUROSTAT CB OIL'!$B$21:$CC$22,1,MATCH('EUROSTAT EB conversion IEA'!BE7,'EUROSTAT CB OIL'!$B$20:$CC$20,0)),0)*BE88</f>
        <v>168.35122799999999</v>
      </c>
      <c r="BF90">
        <f>IFERROR(INDEX('EUROSTAT CB OIL'!$B$21:$CC$22,2,MATCH('EUROSTAT EB conversion IEA'!BF7,'EUROSTAT CB OIL'!$B$20:$CC$20,0))/INDEX('EUROSTAT CB OIL'!$B$21:$CC$22,1,MATCH('EUROSTAT EB conversion IEA'!BF7,'EUROSTAT CB OIL'!$B$20:$CC$20,0)),0)*BF88</f>
        <v>11.723040000000001</v>
      </c>
      <c r="BG90">
        <f>IFERROR(INDEX('EUROSTAT CB OIL'!$B$21:$CC$22,2,MATCH('EUROSTAT EB conversion IEA'!BG7,'EUROSTAT CB OIL'!$B$20:$CC$20,0))/INDEX('EUROSTAT CB OIL'!$B$21:$CC$22,1,MATCH('EUROSTAT EB conversion IEA'!BG7,'EUROSTAT CB OIL'!$B$20:$CC$20,0)),0)*BG88</f>
        <v>207674.11414800002</v>
      </c>
      <c r="BH90">
        <f>IFERROR(INDEX('EUROSTAT CB OIL'!$B$21:$CC$22,2,MATCH('EUROSTAT EB conversion IEA'!BH7,'EUROSTAT CB OIL'!$B$20:$CC$20,0))/INDEX('EUROSTAT CB OIL'!$B$21:$CC$22,1,MATCH('EUROSTAT EB conversion IEA'!BH7,'EUROSTAT CB OIL'!$B$20:$CC$20,0)),0)*BH88</f>
        <v>653.07799799999998</v>
      </c>
      <c r="BI90">
        <f>IFERROR(INDEX('EUROSTAT CB OIL'!$B$21:$CC$22,2,MATCH('EUROSTAT EB conversion IEA'!BI7,'EUROSTAT CB OIL'!$B$20:$CC$20,0))/INDEX('EUROSTAT CB OIL'!$B$21:$CC$22,1,MATCH('EUROSTAT EB conversion IEA'!BI7,'EUROSTAT CB OIL'!$B$20:$CC$20,0)),0)*BI88</f>
        <v>51.160181733681476</v>
      </c>
      <c r="BJ90">
        <f>IFERROR(INDEX('EUROSTAT CB OIL'!$B$21:$CC$22,2,MATCH('EUROSTAT EB conversion IEA'!BJ7,'EUROSTAT CB OIL'!$B$20:$CC$20,0))/INDEX('EUROSTAT CB OIL'!$B$21:$CC$22,1,MATCH('EUROSTAT EB conversion IEA'!BJ7,'EUROSTAT CB OIL'!$B$20:$CC$20,0)),0)*BJ88</f>
        <v>0</v>
      </c>
      <c r="BK90">
        <f>IFERROR(INDEX('EUROSTAT CB OIL'!$B$21:$CC$22,2,MATCH('EUROSTAT EB conversion IEA'!BK7,'EUROSTAT CB OIL'!$B$20:$CC$20,0))/INDEX('EUROSTAT CB OIL'!$B$21:$CC$22,1,MATCH('EUROSTAT EB conversion IEA'!BK7,'EUROSTAT CB OIL'!$B$20:$CC$20,0)),0)*BK88</f>
        <v>2325.8122244409738</v>
      </c>
      <c r="BL90">
        <f>IFERROR(INDEX('EUROSTAT CB OIL'!$B$21:$CC$22,2,MATCH('EUROSTAT EB conversion IEA'!BL7,'EUROSTAT CB OIL'!$B$20:$CC$20,0))/INDEX('EUROSTAT CB OIL'!$B$21:$CC$22,1,MATCH('EUROSTAT EB conversion IEA'!BL7,'EUROSTAT CB OIL'!$B$20:$CC$20,0)),0)*BL88</f>
        <v>10094.803534245953</v>
      </c>
      <c r="BM90">
        <f>IFERROR(INDEX('EUROSTAT CB OIL'!$B$21:$CC$22,2,MATCH('EUROSTAT EB conversion IEA'!BM7,'EUROSTAT CB OIL'!$B$20:$CC$20,0))/INDEX('EUROSTAT CB OIL'!$B$21:$CC$22,1,MATCH('EUROSTAT EB conversion IEA'!BM7,'EUROSTAT CB OIL'!$B$20:$CC$20,0)),0)*BM88</f>
        <v>14444.04132</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f>SUM(Y90:CI90)</f>
        <v>478454.53812833945</v>
      </c>
      <c r="CK90">
        <f t="shared" si="6"/>
        <v>0</v>
      </c>
      <c r="CL90" s="316" t="s">
        <v>493</v>
      </c>
      <c r="CM90" s="364">
        <f t="shared" si="7"/>
        <v>0</v>
      </c>
      <c r="CN90" s="293">
        <v>0</v>
      </c>
      <c r="CO90" s="293">
        <f t="shared" si="8"/>
        <v>0</v>
      </c>
    </row>
    <row r="91" spans="1:93" x14ac:dyDescent="0.2">
      <c r="A91" t="s">
        <v>464</v>
      </c>
      <c r="B91" s="321"/>
      <c r="C91" s="321" t="s">
        <v>493</v>
      </c>
      <c r="D91" s="338"/>
      <c r="E91" s="345"/>
      <c r="F91" s="338"/>
      <c r="G91" s="345"/>
      <c r="H91" s="338"/>
      <c r="I91" s="345"/>
      <c r="J91" s="338"/>
      <c r="K91" s="345"/>
      <c r="L91" s="338"/>
      <c r="M91" s="345"/>
      <c r="N91" s="338"/>
      <c r="O91" s="345"/>
      <c r="P91" s="338"/>
      <c r="Q91" s="345"/>
      <c r="R91" s="338"/>
      <c r="S91" s="345"/>
      <c r="T91" s="338"/>
      <c r="U91" s="345"/>
      <c r="V91" s="342" t="s">
        <v>577</v>
      </c>
      <c r="W91" s="340">
        <v>1</v>
      </c>
      <c r="X91" s="316" t="s">
        <v>493</v>
      </c>
      <c r="Y91" t="s">
        <v>619</v>
      </c>
      <c r="Z91" t="s">
        <v>619</v>
      </c>
      <c r="AA91">
        <f>INDEX('EUROSTAT EB TJ GWh'!$J$6:$CC$146,MATCH($V91,'EUROSTAT EB TJ GWh'!$I$6:$I$146,0),MATCH(AA$7,'EUROSTAT EB TJ GWh'!$J$5:$CC$5,0))*$W91</f>
        <v>0</v>
      </c>
      <c r="AB91">
        <f>INDEX('EUROSTAT EB TJ GWh'!$J$6:$CC$146,MATCH($V91,'EUROSTAT EB TJ GWh'!$I$6:$I$146,0),MATCH(AB$7,'EUROSTAT EB TJ GWh'!$J$5:$CC$5,0))*$W91</f>
        <v>0</v>
      </c>
      <c r="AC91">
        <f>INDEX('EUROSTAT EB TJ GWh'!$J$6:$CC$146,MATCH($V91,'EUROSTAT EB TJ GWh'!$I$6:$I$146,0),MATCH(AC$7,'EUROSTAT EB TJ GWh'!$J$5:$CC$5,0))*$W91</f>
        <v>0</v>
      </c>
      <c r="AD91">
        <f>INDEX('EUROSTAT EB TJ GWh'!$J$6:$CC$146,MATCH($V91,'EUROSTAT EB TJ GWh'!$I$6:$I$146,0),MATCH(AD$7,'EUROSTAT EB TJ GWh'!$J$5:$CC$5,0))*$W91</f>
        <v>0</v>
      </c>
      <c r="AE91">
        <f>INDEX('EUROSTAT EB TJ GWh'!$J$6:$CC$146,MATCH($V91,'EUROSTAT EB TJ GWh'!$I$6:$I$146,0),MATCH(AE$7,'EUROSTAT EB TJ GWh'!$J$5:$CC$5,0))*$W91</f>
        <v>0</v>
      </c>
      <c r="AF91">
        <f>INDEX('EUROSTAT EB TJ GWh'!$J$6:$CC$146,MATCH($V91,'EUROSTAT EB TJ GWh'!$I$6:$I$146,0),MATCH(AF$7,'EUROSTAT EB TJ GWh'!$J$5:$CC$5,0))*$W91</f>
        <v>0</v>
      </c>
      <c r="AG91">
        <f>INDEX('EUROSTAT EB TJ GWh'!$J$6:$CC$146,MATCH($V91,'EUROSTAT EB TJ GWh'!$I$6:$I$146,0),MATCH(AG$7,'EUROSTAT EB TJ GWh'!$J$5:$CC$5,0))*$W91</f>
        <v>0</v>
      </c>
      <c r="AH91">
        <f>INDEX('EUROSTAT EB TJ GWh'!$J$6:$CC$146,MATCH($V91,'EUROSTAT EB TJ GWh'!$I$6:$I$146,0),MATCH(AH$7,'EUROSTAT EB TJ GWh'!$J$5:$CC$5,0))*$W91</f>
        <v>0</v>
      </c>
      <c r="AI91">
        <f>INDEX('EUROSTAT EB TJ GWh'!$J$6:$CC$146,MATCH($V91,'EUROSTAT EB TJ GWh'!$I$6:$I$146,0),MATCH(AI$7,'EUROSTAT EB TJ GWh'!$J$5:$CC$5,0))*$W91</f>
        <v>0</v>
      </c>
      <c r="AJ91">
        <f>INDEX('EUROSTAT EB TJ GWh'!$J$6:$CC$146,MATCH($V91,'EUROSTAT EB TJ GWh'!$I$6:$I$146,0),MATCH(AJ$7,'EUROSTAT EB TJ GWh'!$J$5:$CC$5,0))*$W91</f>
        <v>0</v>
      </c>
      <c r="AK91">
        <f>INDEX('EUROSTAT EB TJ GWh'!$J$6:$CC$146,MATCH($V91,'EUROSTAT EB TJ GWh'!$I$6:$I$146,0),MATCH(AK$7,'EUROSTAT EB TJ GWh'!$J$5:$CC$5,0))*$W91</f>
        <v>0</v>
      </c>
      <c r="AL91">
        <f>INDEX('EUROSTAT EB TJ GWh'!$J$6:$CC$146,MATCH($V91,'EUROSTAT EB TJ GWh'!$I$6:$I$146,0),MATCH(AL$7,'EUROSTAT EB TJ GWh'!$J$5:$CC$5,0))*$W91</f>
        <v>0</v>
      </c>
      <c r="AM91">
        <f>INDEX('EUROSTAT EB TJ GWh'!$J$6:$CC$146,MATCH($V91,'EUROSTAT EB TJ GWh'!$I$6:$I$146,0),MATCH(AM$7,'EUROSTAT EB TJ GWh'!$J$5:$CC$5,0))*$W91</f>
        <v>0</v>
      </c>
      <c r="AN91">
        <f>INDEX('EUROSTAT EB TJ GWh'!$J$6:$CC$146,MATCH($V91,'EUROSTAT EB TJ GWh'!$I$6:$I$146,0),MATCH(AN$7,'EUROSTAT EB TJ GWh'!$J$5:$CC$5,0))*$W91</f>
        <v>0</v>
      </c>
      <c r="AO91">
        <f>INDEX('EUROSTAT EB TJ GWh'!$J$6:$CC$146,MATCH($V91,'EUROSTAT EB TJ GWh'!$I$6:$I$146,0),MATCH(AO$7,'EUROSTAT EB TJ GWh'!$J$5:$CC$5,0))*$W91</f>
        <v>0</v>
      </c>
      <c r="AP91">
        <f>INDEX('EUROSTAT EB TJ GWh'!$J$6:$CC$146,MATCH($V91,'EUROSTAT EB TJ GWh'!$I$6:$I$146,0),MATCH(AP$7,'EUROSTAT EB TJ GWh'!$J$5:$CC$5,0))*$W91</f>
        <v>0</v>
      </c>
      <c r="AQ91" t="s">
        <v>619</v>
      </c>
      <c r="AR91">
        <f>INDEX('EUROSTAT EB TJ GWh'!$J$6:$CC$146,MATCH($V91,'EUROSTAT EB TJ GWh'!$I$6:$I$146,0),MATCH(AR$7,'EUROSTAT EB TJ GWh'!$J$5:$CC$5,0))*$W91</f>
        <v>0</v>
      </c>
      <c r="AS91">
        <f>INDEX('EUROSTAT EB TJ GWh'!$J$6:$CC$146,MATCH($V91,'EUROSTAT EB TJ GWh'!$I$6:$I$146,0),MATCH(AS$7,'EUROSTAT EB TJ GWh'!$J$5:$CC$5,0))*$W91</f>
        <v>0</v>
      </c>
      <c r="AT91">
        <f>INDEX('EUROSTAT EB TJ GWh'!$J$6:$CC$146,MATCH($V91,'EUROSTAT EB TJ GWh'!$I$6:$I$146,0),MATCH(AT$7,'EUROSTAT EB TJ GWh'!$J$5:$CC$5,0))*$W91</f>
        <v>0</v>
      </c>
      <c r="AU91">
        <f>INDEX('EUROSTAT EB TJ GWh'!$J$6:$CC$146,MATCH($V91,'EUROSTAT EB TJ GWh'!$I$6:$I$146,0),MATCH(AU$7,'EUROSTAT EB TJ GWh'!$J$5:$CC$5,0))*$W91</f>
        <v>0</v>
      </c>
      <c r="AV91">
        <f>INDEX('EUROSTAT EB TJ GWh'!$J$6:$CC$146,MATCH($V91,'EUROSTAT EB TJ GWh'!$I$6:$I$146,0),MATCH(AV$7,'EUROSTAT EB TJ GWh'!$J$5:$CC$5,0))*$W91</f>
        <v>0</v>
      </c>
      <c r="AW91">
        <f>INDEX('EUROSTAT EB TJ GWh'!$J$6:$CC$146,MATCH($V91,'EUROSTAT EB TJ GWh'!$I$6:$I$146,0),MATCH(AW$7,'EUROSTAT EB TJ GWh'!$J$5:$CC$5,0))*$W91</f>
        <v>0</v>
      </c>
      <c r="AX91">
        <f>INDEX('EUROSTAT EB TJ GWh'!$J$6:$CC$146,MATCH($V91,'EUROSTAT EB TJ GWh'!$I$6:$I$146,0),MATCH(AX$7,'EUROSTAT EB TJ GWh'!$J$5:$CC$5,0))*$W91</f>
        <v>0</v>
      </c>
      <c r="AY91">
        <f>INDEX('EUROSTAT EB TJ GWh'!$J$6:$CC$146,MATCH($V91,'EUROSTAT EB TJ GWh'!$I$6:$I$146,0),MATCH(AY$7,'EUROSTAT EB TJ GWh'!$J$5:$CC$5,0))*$W91</f>
        <v>0</v>
      </c>
      <c r="AZ91">
        <f>INDEX('EUROSTAT EB TJ GWh'!$J$6:$CC$146,MATCH($V91,'EUROSTAT EB TJ GWh'!$I$6:$I$146,0),MATCH(AZ$7,'EUROSTAT EB TJ GWh'!$J$5:$CC$5,0))*$W91</f>
        <v>0</v>
      </c>
      <c r="BA91">
        <f>INDEX('EUROSTAT EB TJ GWh'!$J$6:$CC$146,MATCH($V91,'EUROSTAT EB TJ GWh'!$I$6:$I$146,0),MATCH(BA$7,'EUROSTAT EB TJ GWh'!$J$5:$CC$5,0))*$W91</f>
        <v>0</v>
      </c>
      <c r="BB91">
        <f>INDEX('EUROSTAT EB TJ GWh'!$J$6:$CC$146,MATCH($V91,'EUROSTAT EB TJ GWh'!$I$6:$I$146,0),MATCH(BB$7,'EUROSTAT EB TJ GWh'!$J$5:$CC$5,0))*$W91</f>
        <v>0</v>
      </c>
      <c r="BC91">
        <f>INDEX('EUROSTAT EB TJ GWh'!$J$6:$CC$146,MATCH($V91,'EUROSTAT EB TJ GWh'!$I$6:$I$146,0),MATCH(BC$7,'EUROSTAT EB TJ GWh'!$J$5:$CC$5,0))*$W91</f>
        <v>0</v>
      </c>
      <c r="BD91">
        <f>INDEX('EUROSTAT EB TJ GWh'!$J$6:$CC$146,MATCH($V91,'EUROSTAT EB TJ GWh'!$I$6:$I$146,0),MATCH(BD$7,'EUROSTAT EB TJ GWh'!$J$5:$CC$5,0))*$W91</f>
        <v>0</v>
      </c>
      <c r="BE91">
        <f>INDEX('EUROSTAT EB TJ GWh'!$J$6:$CC$146,MATCH($V91,'EUROSTAT EB TJ GWh'!$I$6:$I$146,0),MATCH(BE$7,'EUROSTAT EB TJ GWh'!$J$5:$CC$5,0))*$W91</f>
        <v>0</v>
      </c>
      <c r="BF91">
        <f>INDEX('EUROSTAT EB TJ GWh'!$J$6:$CC$146,MATCH($V91,'EUROSTAT EB TJ GWh'!$I$6:$I$146,0),MATCH(BF$7,'EUROSTAT EB TJ GWh'!$J$5:$CC$5,0))*$W91</f>
        <v>0</v>
      </c>
      <c r="BG91">
        <f>INDEX('EUROSTAT EB TJ GWh'!$J$6:$CC$146,MATCH($V91,'EUROSTAT EB TJ GWh'!$I$6:$I$146,0),MATCH(BG$7,'EUROSTAT EB TJ GWh'!$J$5:$CC$5,0))*$W91</f>
        <v>0</v>
      </c>
      <c r="BH91">
        <f>INDEX('EUROSTAT EB TJ GWh'!$J$6:$CC$146,MATCH($V91,'EUROSTAT EB TJ GWh'!$I$6:$I$146,0),MATCH(BH$7,'EUROSTAT EB TJ GWh'!$J$5:$CC$5,0))*$W91</f>
        <v>0</v>
      </c>
      <c r="BI91">
        <f>INDEX('EUROSTAT EB TJ GWh'!$J$6:$CC$146,MATCH($V91,'EUROSTAT EB TJ GWh'!$I$6:$I$146,0),MATCH(BI$7,'EUROSTAT EB TJ GWh'!$J$5:$CC$5,0))*$W91</f>
        <v>2786.5247400000003</v>
      </c>
      <c r="BJ91">
        <f>INDEX('EUROSTAT EB TJ GWh'!$J$6:$CC$146,MATCH($V91,'EUROSTAT EB TJ GWh'!$I$6:$I$146,0),MATCH(BJ$7,'EUROSTAT EB TJ GWh'!$J$5:$CC$5,0))*$W91</f>
        <v>0</v>
      </c>
      <c r="BK91">
        <f>INDEX('EUROSTAT EB TJ GWh'!$J$6:$CC$146,MATCH($V91,'EUROSTAT EB TJ GWh'!$I$6:$I$146,0),MATCH(BK$7,'EUROSTAT EB TJ GWh'!$J$5:$CC$5,0))*$W91</f>
        <v>0</v>
      </c>
      <c r="BL91">
        <f>INDEX('EUROSTAT EB TJ GWh'!$J$6:$CC$146,MATCH($V91,'EUROSTAT EB TJ GWh'!$I$6:$I$146,0),MATCH(BL$7,'EUROSTAT EB TJ GWh'!$J$5:$CC$5,0))*$W91</f>
        <v>0</v>
      </c>
      <c r="BM91">
        <f>INDEX('EUROSTAT EB TJ GWh'!$J$6:$CC$146,MATCH($V91,'EUROSTAT EB TJ GWh'!$I$6:$I$146,0),MATCH(BM$7,'EUROSTAT EB TJ GWh'!$J$5:$CC$5,0))*$W91</f>
        <v>0</v>
      </c>
      <c r="BN91">
        <f>INDEX('EUROSTAT EB TJ GWh'!$J$6:$CC$146,MATCH($V91,'EUROSTAT EB TJ GWh'!$I$6:$I$146,0),MATCH(BN$7,'EUROSTAT EB TJ GWh'!$J$5:$CC$5,0))*$W91</f>
        <v>0</v>
      </c>
      <c r="BO91">
        <f>INDEX('EUROSTAT EB TJ GWh'!$J$6:$CC$146,MATCH($V91,'EUROSTAT EB TJ GWh'!$I$6:$I$146,0),MATCH(BO$7,'EUROSTAT EB TJ GWh'!$J$5:$CC$5,0))*$W91</f>
        <v>0</v>
      </c>
      <c r="BP91">
        <f>INDEX('EUROSTAT EB TJ GWh'!$J$6:$CC$146,MATCH($V91,'EUROSTAT EB TJ GWh'!$I$6:$I$146,0),MATCH(BP$7,'EUROSTAT EB TJ GWh'!$J$5:$CC$5,0))*$W91</f>
        <v>0</v>
      </c>
      <c r="BQ91">
        <f>INDEX('EUROSTAT EB TJ GWh'!$J$6:$CC$146,MATCH($V91,'EUROSTAT EB TJ GWh'!$I$6:$I$146,0),MATCH(BQ$7,'EUROSTAT EB TJ GWh'!$J$5:$CC$5,0))*$W91</f>
        <v>0</v>
      </c>
      <c r="BR91">
        <f>INDEX('EUROSTAT EB TJ GWh'!$J$6:$CC$146,MATCH($V91,'EUROSTAT EB TJ GWh'!$I$6:$I$146,0),MATCH(BR$7,'EUROSTAT EB TJ GWh'!$J$5:$CC$5,0))*$W91</f>
        <v>0</v>
      </c>
      <c r="BS91">
        <f>INDEX('EUROSTAT EB TJ GWh'!$J$6:$CC$146,MATCH($V91,'EUROSTAT EB TJ GWh'!$I$6:$I$146,0),MATCH(BS$7,'EUROSTAT EB TJ GWh'!$J$5:$CC$5,0))*$W91+INDEX('EUROSTAT EB TJ GWh'!$J$6:$CC$146,MATCH($V91,'EUROSTAT EB TJ GWh'!$I$6:$I$146,0),MATCH(BS$6,'EUROSTAT EB TJ GWh'!$J$5:$CC$5,0))*$W91</f>
        <v>0</v>
      </c>
      <c r="BT91">
        <f>INDEX('EUROSTAT EB TJ GWh'!$J$6:$CC$146,MATCH($V91,'EUROSTAT EB TJ GWh'!$I$6:$I$146,0),MATCH(BT$7,'EUROSTAT EB TJ GWh'!$J$5:$CC$5,0))*$W91+INDEX('EUROSTAT EB TJ GWh'!$J$6:$CC$146,MATCH($V91,'EUROSTAT EB TJ GWh'!$I$6:$I$146,0),MATCH(BT$6,'EUROSTAT EB TJ GWh'!$J$5:$CC$5,0))*$W91</f>
        <v>0</v>
      </c>
      <c r="BU91">
        <f>INDEX('EUROSTAT EB TJ GWh'!$J$6:$CC$146,MATCH($V91,'EUROSTAT EB TJ GWh'!$I$6:$I$146,0),MATCH(BU$7,'EUROSTAT EB TJ GWh'!$J$5:$CC$5,0))*$W91</f>
        <v>0</v>
      </c>
      <c r="BV91">
        <v>0</v>
      </c>
      <c r="BW91">
        <f>INDEX('EUROSTAT EB TJ GWh'!$J$6:$CC$146,MATCH($V91,'EUROSTAT EB TJ GWh'!$I$6:$I$146,0),MATCH(BW$7,'EUROSTAT EB TJ GWh'!$J$5:$CC$5,0))*$W91</f>
        <v>0</v>
      </c>
      <c r="BX91">
        <v>0</v>
      </c>
      <c r="BY91">
        <v>0</v>
      </c>
      <c r="BZ91">
        <f>INDEX('EUROSTAT EB TJ GWh'!$J$6:$CC$146,MATCH($V91,'EUROSTAT EB TJ GWh'!$I$6:$I$146,0),MATCH(BZ$7,'EUROSTAT EB TJ GWh'!$J$5:$CC$5,0))*$W91</f>
        <v>0</v>
      </c>
      <c r="CA91">
        <f>INDEX('EUROSTAT EB TJ GWh'!$J$6:$CC$146,MATCH($V91,'EUROSTAT EB TJ GWh'!$I$6:$I$146,0),MATCH(CA$7,'EUROSTAT EB TJ GWh'!$J$5:$CC$5,0))*$W91</f>
        <v>0</v>
      </c>
      <c r="CB91">
        <f>INDEX('EUROSTAT EB TJ GWh'!$J$6:$CC$146,MATCH($V91,'EUROSTAT EB TJ GWh'!$I$6:$I$146,0),MATCH(CB$7,'EUROSTAT EB TJ GWh'!$J$5:$CC$5,0))*$W91</f>
        <v>0</v>
      </c>
      <c r="CC91">
        <f>INDEX('EUROSTAT EB TJ GWh'!$J$6:$CC$146,MATCH($V91,'EUROSTAT EB TJ GWh'!$I$6:$I$146,0),MATCH(CC$7,'EUROSTAT EB TJ GWh'!$J$5:$CC$5,0))*$W91</f>
        <v>0</v>
      </c>
      <c r="CD91">
        <f>INDEX('EUROSTAT EB TJ GWh'!$J$6:$CC$146,MATCH($V91,'EUROSTAT EB TJ GWh'!$I$6:$I$146,0),MATCH(CD$7,'EUROSTAT EB TJ GWh'!$J$5:$CC$5,0))*$W91</f>
        <v>0</v>
      </c>
      <c r="CE91">
        <f>INDEX('EUROSTAT EB TJ GWh'!$J$6:$CC$146,MATCH($V91,'EUROSTAT EB TJ GWh'!$I$6:$I$146,0),MATCH(CE$7,'EUROSTAT EB TJ GWh'!$J$5:$CC$5,0))*$W91</f>
        <v>0</v>
      </c>
      <c r="CF91">
        <f>INDEX('EUROSTAT EB TJ GWh'!$J$6:$CC$146,MATCH($V91,'EUROSTAT EB TJ GWh'!$I$6:$I$146,0),MATCH(CF$7,'EUROSTAT EB TJ GWh'!$J$5:$CC$5,0))*$W91</f>
        <v>0</v>
      </c>
      <c r="CG91">
        <v>0</v>
      </c>
      <c r="CH91">
        <f>INDEX('EUROSTAT EB TJ GWh'!$J$6:$CC$146,MATCH($V91,'EUROSTAT EB TJ GWh'!$I$6:$I$146,0),MATCH(CH$7,'EUROSTAT EB TJ GWh'!$J$5:$CC$5,0))*$W91</f>
        <v>0</v>
      </c>
      <c r="CI91">
        <f>INDEX('EUROSTAT EB TJ GWh'!$J$6:$CC$146,MATCH($V91,'EUROSTAT EB TJ GWh'!$I$6:$I$146,0),MATCH(CI$7,'EUROSTAT EB TJ GWh'!$J$5:$CC$5,0))*$W91</f>
        <v>0</v>
      </c>
      <c r="CJ91">
        <f>INDEX('EUROSTAT EB TJ GWh'!$J$6:$CC$146,MATCH($V91,'EUROSTAT EB TJ GWh'!$I$6:$I$146,0),MATCH(CJ$7,'EUROSTAT EB TJ GWh'!$J$5:$CC$5,0))*$W91</f>
        <v>2786.5247400000003</v>
      </c>
      <c r="CK91">
        <f t="shared" si="6"/>
        <v>0</v>
      </c>
      <c r="CL91" s="316" t="s">
        <v>493</v>
      </c>
      <c r="CM91" s="364">
        <f t="shared" si="7"/>
        <v>0</v>
      </c>
      <c r="CN91" s="293">
        <f>INDEX('EUROSTAT EB TJ GWh'!$J$6:$CC$146,MATCH($V91,'EUROSTAT EB TJ GWh'!$I$6:$I$146,0),MATCH(CN$7,'EUROSTAT EB TJ GWh'!$J$5:$CC$5,0))*$W91</f>
        <v>0</v>
      </c>
      <c r="CO91" s="293">
        <f t="shared" si="8"/>
        <v>0</v>
      </c>
    </row>
    <row r="92" spans="1:93" x14ac:dyDescent="0.2">
      <c r="A92" t="s">
        <v>465</v>
      </c>
      <c r="B92" s="321"/>
      <c r="C92" s="321" t="s">
        <v>493</v>
      </c>
      <c r="D92" s="338"/>
      <c r="E92" s="345"/>
      <c r="F92" s="338"/>
      <c r="G92" s="345"/>
      <c r="H92" s="338"/>
      <c r="I92" s="345"/>
      <c r="J92" s="338"/>
      <c r="K92" s="345"/>
      <c r="L92" s="338"/>
      <c r="M92" s="345"/>
      <c r="N92" s="338"/>
      <c r="O92" s="345"/>
      <c r="P92" s="338"/>
      <c r="Q92" s="345"/>
      <c r="R92" s="338"/>
      <c r="S92" s="345"/>
      <c r="T92" s="338"/>
      <c r="U92" s="345"/>
      <c r="V92" s="342" t="s">
        <v>578</v>
      </c>
      <c r="W92" s="340">
        <v>1</v>
      </c>
      <c r="X92" s="316" t="s">
        <v>493</v>
      </c>
      <c r="Y92" t="s">
        <v>619</v>
      </c>
      <c r="Z92" t="s">
        <v>619</v>
      </c>
      <c r="AA92">
        <f>INDEX('EUROSTAT EB TJ GWh'!$J$6:$CC$146,MATCH($V92,'EUROSTAT EB TJ GWh'!$I$6:$I$146,0),MATCH(AA$7,'EUROSTAT EB TJ GWh'!$J$5:$CC$5,0))*$W92</f>
        <v>0</v>
      </c>
      <c r="AB92">
        <f>INDEX('EUROSTAT EB TJ GWh'!$J$6:$CC$146,MATCH($V92,'EUROSTAT EB TJ GWh'!$I$6:$I$146,0),MATCH(AB$7,'EUROSTAT EB TJ GWh'!$J$5:$CC$5,0))*$W92</f>
        <v>0</v>
      </c>
      <c r="AC92">
        <f>INDEX('EUROSTAT EB TJ GWh'!$J$6:$CC$146,MATCH($V92,'EUROSTAT EB TJ GWh'!$I$6:$I$146,0),MATCH(AC$7,'EUROSTAT EB TJ GWh'!$J$5:$CC$5,0))*$W92</f>
        <v>0</v>
      </c>
      <c r="AD92">
        <f>INDEX('EUROSTAT EB TJ GWh'!$J$6:$CC$146,MATCH($V92,'EUROSTAT EB TJ GWh'!$I$6:$I$146,0),MATCH(AD$7,'EUROSTAT EB TJ GWh'!$J$5:$CC$5,0))*$W92</f>
        <v>0</v>
      </c>
      <c r="AE92">
        <f>INDEX('EUROSTAT EB TJ GWh'!$J$6:$CC$146,MATCH($V92,'EUROSTAT EB TJ GWh'!$I$6:$I$146,0),MATCH(AE$7,'EUROSTAT EB TJ GWh'!$J$5:$CC$5,0))*$W92</f>
        <v>0</v>
      </c>
      <c r="AF92">
        <f>INDEX('EUROSTAT EB TJ GWh'!$J$6:$CC$146,MATCH($V92,'EUROSTAT EB TJ GWh'!$I$6:$I$146,0),MATCH(AF$7,'EUROSTAT EB TJ GWh'!$J$5:$CC$5,0))*$W92</f>
        <v>0</v>
      </c>
      <c r="AG92">
        <f>INDEX('EUROSTAT EB TJ GWh'!$J$6:$CC$146,MATCH($V92,'EUROSTAT EB TJ GWh'!$I$6:$I$146,0),MATCH(AG$7,'EUROSTAT EB TJ GWh'!$J$5:$CC$5,0))*$W92</f>
        <v>0</v>
      </c>
      <c r="AH92">
        <f>INDEX('EUROSTAT EB TJ GWh'!$J$6:$CC$146,MATCH($V92,'EUROSTAT EB TJ GWh'!$I$6:$I$146,0),MATCH(AH$7,'EUROSTAT EB TJ GWh'!$J$5:$CC$5,0))*$W92</f>
        <v>0</v>
      </c>
      <c r="AI92">
        <f>INDEX('EUROSTAT EB TJ GWh'!$J$6:$CC$146,MATCH($V92,'EUROSTAT EB TJ GWh'!$I$6:$I$146,0),MATCH(AI$7,'EUROSTAT EB TJ GWh'!$J$5:$CC$5,0))*$W92</f>
        <v>0</v>
      </c>
      <c r="AJ92">
        <f>INDEX('EUROSTAT EB TJ GWh'!$J$6:$CC$146,MATCH($V92,'EUROSTAT EB TJ GWh'!$I$6:$I$146,0),MATCH(AJ$7,'EUROSTAT EB TJ GWh'!$J$5:$CC$5,0))*$W92</f>
        <v>0</v>
      </c>
      <c r="AK92">
        <f>INDEX('EUROSTAT EB TJ GWh'!$J$6:$CC$146,MATCH($V92,'EUROSTAT EB TJ GWh'!$I$6:$I$146,0),MATCH(AK$7,'EUROSTAT EB TJ GWh'!$J$5:$CC$5,0))*$W92</f>
        <v>0</v>
      </c>
      <c r="AL92">
        <f>INDEX('EUROSTAT EB TJ GWh'!$J$6:$CC$146,MATCH($V92,'EUROSTAT EB TJ GWh'!$I$6:$I$146,0),MATCH(AL$7,'EUROSTAT EB TJ GWh'!$J$5:$CC$5,0))*$W92</f>
        <v>0</v>
      </c>
      <c r="AM92">
        <f>INDEX('EUROSTAT EB TJ GWh'!$J$6:$CC$146,MATCH($V92,'EUROSTAT EB TJ GWh'!$I$6:$I$146,0),MATCH(AM$7,'EUROSTAT EB TJ GWh'!$J$5:$CC$5,0))*$W92</f>
        <v>0</v>
      </c>
      <c r="AN92">
        <f>INDEX('EUROSTAT EB TJ GWh'!$J$6:$CC$146,MATCH($V92,'EUROSTAT EB TJ GWh'!$I$6:$I$146,0),MATCH(AN$7,'EUROSTAT EB TJ GWh'!$J$5:$CC$5,0))*$W92</f>
        <v>0</v>
      </c>
      <c r="AO92">
        <f>INDEX('EUROSTAT EB TJ GWh'!$J$6:$CC$146,MATCH($V92,'EUROSTAT EB TJ GWh'!$I$6:$I$146,0),MATCH(AO$7,'EUROSTAT EB TJ GWh'!$J$5:$CC$5,0))*$W92</f>
        <v>0</v>
      </c>
      <c r="AP92">
        <f>INDEX('EUROSTAT EB TJ GWh'!$J$6:$CC$146,MATCH($V92,'EUROSTAT EB TJ GWh'!$I$6:$I$146,0),MATCH(AP$7,'EUROSTAT EB TJ GWh'!$J$5:$CC$5,0))*$W92</f>
        <v>0</v>
      </c>
      <c r="AQ92" t="s">
        <v>619</v>
      </c>
      <c r="AR92">
        <f>INDEX('EUROSTAT EB TJ GWh'!$J$6:$CC$146,MATCH($V92,'EUROSTAT EB TJ GWh'!$I$6:$I$146,0),MATCH(AR$7,'EUROSTAT EB TJ GWh'!$J$5:$CC$5,0))*$W92</f>
        <v>0</v>
      </c>
      <c r="AS92">
        <f>INDEX('EUROSTAT EB TJ GWh'!$J$6:$CC$146,MATCH($V92,'EUROSTAT EB TJ GWh'!$I$6:$I$146,0),MATCH(AS$7,'EUROSTAT EB TJ GWh'!$J$5:$CC$5,0))*$W92</f>
        <v>0</v>
      </c>
      <c r="AT92">
        <f>INDEX('EUROSTAT EB TJ GWh'!$J$6:$CC$146,MATCH($V92,'EUROSTAT EB TJ GWh'!$I$6:$I$146,0),MATCH(AT$7,'EUROSTAT EB TJ GWh'!$J$5:$CC$5,0))*$W92</f>
        <v>0</v>
      </c>
      <c r="AU92">
        <f>INDEX('EUROSTAT EB TJ GWh'!$J$6:$CC$146,MATCH($V92,'EUROSTAT EB TJ GWh'!$I$6:$I$146,0),MATCH(AU$7,'EUROSTAT EB TJ GWh'!$J$5:$CC$5,0))*$W92</f>
        <v>0</v>
      </c>
      <c r="AV92">
        <f>INDEX('EUROSTAT EB TJ GWh'!$J$6:$CC$146,MATCH($V92,'EUROSTAT EB TJ GWh'!$I$6:$I$146,0),MATCH(AV$7,'EUROSTAT EB TJ GWh'!$J$5:$CC$5,0))*$W92</f>
        <v>0</v>
      </c>
      <c r="AW92">
        <f>INDEX('EUROSTAT EB TJ GWh'!$J$6:$CC$146,MATCH($V92,'EUROSTAT EB TJ GWh'!$I$6:$I$146,0),MATCH(AW$7,'EUROSTAT EB TJ GWh'!$J$5:$CC$5,0))*$W92</f>
        <v>0</v>
      </c>
      <c r="AX92">
        <f>INDEX('EUROSTAT EB TJ GWh'!$J$6:$CC$146,MATCH($V92,'EUROSTAT EB TJ GWh'!$I$6:$I$146,0),MATCH(AX$7,'EUROSTAT EB TJ GWh'!$J$5:$CC$5,0))*$W92</f>
        <v>0</v>
      </c>
      <c r="AY92">
        <f>INDEX('EUROSTAT EB TJ GWh'!$J$6:$CC$146,MATCH($V92,'EUROSTAT EB TJ GWh'!$I$6:$I$146,0),MATCH(AY$7,'EUROSTAT EB TJ GWh'!$J$5:$CC$5,0))*$W92</f>
        <v>0</v>
      </c>
      <c r="AZ92">
        <f>INDEX('EUROSTAT EB TJ GWh'!$J$6:$CC$146,MATCH($V92,'EUROSTAT EB TJ GWh'!$I$6:$I$146,0),MATCH(AZ$7,'EUROSTAT EB TJ GWh'!$J$5:$CC$5,0))*$W92</f>
        <v>0</v>
      </c>
      <c r="BA92">
        <f>INDEX('EUROSTAT EB TJ GWh'!$J$6:$CC$146,MATCH($V92,'EUROSTAT EB TJ GWh'!$I$6:$I$146,0),MATCH(BA$7,'EUROSTAT EB TJ GWh'!$J$5:$CC$5,0))*$W92</f>
        <v>0</v>
      </c>
      <c r="BB92">
        <f>INDEX('EUROSTAT EB TJ GWh'!$J$6:$CC$146,MATCH($V92,'EUROSTAT EB TJ GWh'!$I$6:$I$146,0),MATCH(BB$7,'EUROSTAT EB TJ GWh'!$J$5:$CC$5,0))*$W92</f>
        <v>0</v>
      </c>
      <c r="BC92">
        <f>INDEX('EUROSTAT EB TJ GWh'!$J$6:$CC$146,MATCH($V92,'EUROSTAT EB TJ GWh'!$I$6:$I$146,0),MATCH(BC$7,'EUROSTAT EB TJ GWh'!$J$5:$CC$5,0))*$W92</f>
        <v>0</v>
      </c>
      <c r="BD92">
        <f>INDEX('EUROSTAT EB TJ GWh'!$J$6:$CC$146,MATCH($V92,'EUROSTAT EB TJ GWh'!$I$6:$I$146,0),MATCH(BD$7,'EUROSTAT EB TJ GWh'!$J$5:$CC$5,0))*$W92</f>
        <v>75.111192000000003</v>
      </c>
      <c r="BE92">
        <f>INDEX('EUROSTAT EB TJ GWh'!$J$6:$CC$146,MATCH($V92,'EUROSTAT EB TJ GWh'!$I$6:$I$146,0),MATCH(BE$7,'EUROSTAT EB TJ GWh'!$J$5:$CC$5,0))*$W92</f>
        <v>0</v>
      </c>
      <c r="BF92">
        <f>INDEX('EUROSTAT EB TJ GWh'!$J$6:$CC$146,MATCH($V92,'EUROSTAT EB TJ GWh'!$I$6:$I$146,0),MATCH(BF$7,'EUROSTAT EB TJ GWh'!$J$5:$CC$5,0))*$W92</f>
        <v>0</v>
      </c>
      <c r="BG92">
        <f>INDEX('EUROSTAT EB TJ GWh'!$J$6:$CC$146,MATCH($V92,'EUROSTAT EB TJ GWh'!$I$6:$I$146,0),MATCH(BG$7,'EUROSTAT EB TJ GWh'!$J$5:$CC$5,0))*$W92</f>
        <v>0</v>
      </c>
      <c r="BH92">
        <f>INDEX('EUROSTAT EB TJ GWh'!$J$6:$CC$146,MATCH($V92,'EUROSTAT EB TJ GWh'!$I$6:$I$146,0),MATCH(BH$7,'EUROSTAT EB TJ GWh'!$J$5:$CC$5,0))*$W92</f>
        <v>0</v>
      </c>
      <c r="BI92">
        <f>INDEX('EUROSTAT EB TJ GWh'!$J$6:$CC$146,MATCH($V92,'EUROSTAT EB TJ GWh'!$I$6:$I$146,0),MATCH(BI$7,'EUROSTAT EB TJ GWh'!$J$5:$CC$5,0))*$W92</f>
        <v>1529.354304</v>
      </c>
      <c r="BJ92">
        <f>INDEX('EUROSTAT EB TJ GWh'!$J$6:$CC$146,MATCH($V92,'EUROSTAT EB TJ GWh'!$I$6:$I$146,0),MATCH(BJ$7,'EUROSTAT EB TJ GWh'!$J$5:$CC$5,0))*$W92</f>
        <v>0</v>
      </c>
      <c r="BK92">
        <f>INDEX('EUROSTAT EB TJ GWh'!$J$6:$CC$146,MATCH($V92,'EUROSTAT EB TJ GWh'!$I$6:$I$146,0),MATCH(BK$7,'EUROSTAT EB TJ GWh'!$J$5:$CC$5,0))*$W92</f>
        <v>0</v>
      </c>
      <c r="BL92">
        <f>INDEX('EUROSTAT EB TJ GWh'!$J$6:$CC$146,MATCH($V92,'EUROSTAT EB TJ GWh'!$I$6:$I$146,0),MATCH(BL$7,'EUROSTAT EB TJ GWh'!$J$5:$CC$5,0))*$W92</f>
        <v>0</v>
      </c>
      <c r="BM92">
        <f>INDEX('EUROSTAT EB TJ GWh'!$J$6:$CC$146,MATCH($V92,'EUROSTAT EB TJ GWh'!$I$6:$I$146,0),MATCH(BM$7,'EUROSTAT EB TJ GWh'!$J$5:$CC$5,0))*$W92</f>
        <v>0</v>
      </c>
      <c r="BN92">
        <f>INDEX('EUROSTAT EB TJ GWh'!$J$6:$CC$146,MATCH($V92,'EUROSTAT EB TJ GWh'!$I$6:$I$146,0),MATCH(BN$7,'EUROSTAT EB TJ GWh'!$J$5:$CC$5,0))*$W92</f>
        <v>0</v>
      </c>
      <c r="BO92">
        <f>INDEX('EUROSTAT EB TJ GWh'!$J$6:$CC$146,MATCH($V92,'EUROSTAT EB TJ GWh'!$I$6:$I$146,0),MATCH(BO$7,'EUROSTAT EB TJ GWh'!$J$5:$CC$5,0))*$W92</f>
        <v>0</v>
      </c>
      <c r="BP92">
        <f>INDEX('EUROSTAT EB TJ GWh'!$J$6:$CC$146,MATCH($V92,'EUROSTAT EB TJ GWh'!$I$6:$I$146,0),MATCH(BP$7,'EUROSTAT EB TJ GWh'!$J$5:$CC$5,0))*$W92</f>
        <v>0</v>
      </c>
      <c r="BQ92">
        <f>INDEX('EUROSTAT EB TJ GWh'!$J$6:$CC$146,MATCH($V92,'EUROSTAT EB TJ GWh'!$I$6:$I$146,0),MATCH(BQ$7,'EUROSTAT EB TJ GWh'!$J$5:$CC$5,0))*$W92</f>
        <v>0</v>
      </c>
      <c r="BR92">
        <f>INDEX('EUROSTAT EB TJ GWh'!$J$6:$CC$146,MATCH($V92,'EUROSTAT EB TJ GWh'!$I$6:$I$146,0),MATCH(BR$7,'EUROSTAT EB TJ GWh'!$J$5:$CC$5,0))*$W92</f>
        <v>0</v>
      </c>
      <c r="BS92">
        <f>INDEX('EUROSTAT EB TJ GWh'!$J$6:$CC$146,MATCH($V92,'EUROSTAT EB TJ GWh'!$I$6:$I$146,0),MATCH(BS$7,'EUROSTAT EB TJ GWh'!$J$5:$CC$5,0))*$W92+INDEX('EUROSTAT EB TJ GWh'!$J$6:$CC$146,MATCH($V92,'EUROSTAT EB TJ GWh'!$I$6:$I$146,0),MATCH(BS$6,'EUROSTAT EB TJ GWh'!$J$5:$CC$5,0))*$W92</f>
        <v>0</v>
      </c>
      <c r="BT92">
        <f>INDEX('EUROSTAT EB TJ GWh'!$J$6:$CC$146,MATCH($V92,'EUROSTAT EB TJ GWh'!$I$6:$I$146,0),MATCH(BT$7,'EUROSTAT EB TJ GWh'!$J$5:$CC$5,0))*$W92+INDEX('EUROSTAT EB TJ GWh'!$J$6:$CC$146,MATCH($V92,'EUROSTAT EB TJ GWh'!$I$6:$I$146,0),MATCH(BT$6,'EUROSTAT EB TJ GWh'!$J$5:$CC$5,0))*$W92</f>
        <v>0</v>
      </c>
      <c r="BU92">
        <f>INDEX('EUROSTAT EB TJ GWh'!$J$6:$CC$146,MATCH($V92,'EUROSTAT EB TJ GWh'!$I$6:$I$146,0),MATCH(BU$7,'EUROSTAT EB TJ GWh'!$J$5:$CC$5,0))*$W92</f>
        <v>0</v>
      </c>
      <c r="BV92">
        <v>0</v>
      </c>
      <c r="BW92">
        <f>INDEX('EUROSTAT EB TJ GWh'!$J$6:$CC$146,MATCH($V92,'EUROSTAT EB TJ GWh'!$I$6:$I$146,0),MATCH(BW$7,'EUROSTAT EB TJ GWh'!$J$5:$CC$5,0))*$W92</f>
        <v>0</v>
      </c>
      <c r="BX92">
        <v>0</v>
      </c>
      <c r="BY92">
        <v>0</v>
      </c>
      <c r="BZ92">
        <f>INDEX('EUROSTAT EB TJ GWh'!$J$6:$CC$146,MATCH($V92,'EUROSTAT EB TJ GWh'!$I$6:$I$146,0),MATCH(BZ$7,'EUROSTAT EB TJ GWh'!$J$5:$CC$5,0))*$W92</f>
        <v>0</v>
      </c>
      <c r="CA92">
        <f>INDEX('EUROSTAT EB TJ GWh'!$J$6:$CC$146,MATCH($V92,'EUROSTAT EB TJ GWh'!$I$6:$I$146,0),MATCH(CA$7,'EUROSTAT EB TJ GWh'!$J$5:$CC$5,0))*$W92</f>
        <v>0</v>
      </c>
      <c r="CB92">
        <f>INDEX('EUROSTAT EB TJ GWh'!$J$6:$CC$146,MATCH($V92,'EUROSTAT EB TJ GWh'!$I$6:$I$146,0),MATCH(CB$7,'EUROSTAT EB TJ GWh'!$J$5:$CC$5,0))*$W92</f>
        <v>0</v>
      </c>
      <c r="CC92">
        <f>INDEX('EUROSTAT EB TJ GWh'!$J$6:$CC$146,MATCH($V92,'EUROSTAT EB TJ GWh'!$I$6:$I$146,0),MATCH(CC$7,'EUROSTAT EB TJ GWh'!$J$5:$CC$5,0))*$W92</f>
        <v>0</v>
      </c>
      <c r="CD92">
        <f>INDEX('EUROSTAT EB TJ GWh'!$J$6:$CC$146,MATCH($V92,'EUROSTAT EB TJ GWh'!$I$6:$I$146,0),MATCH(CD$7,'EUROSTAT EB TJ GWh'!$J$5:$CC$5,0))*$W92</f>
        <v>0</v>
      </c>
      <c r="CE92">
        <f>INDEX('EUROSTAT EB TJ GWh'!$J$6:$CC$146,MATCH($V92,'EUROSTAT EB TJ GWh'!$I$6:$I$146,0),MATCH(CE$7,'EUROSTAT EB TJ GWh'!$J$5:$CC$5,0))*$W92</f>
        <v>0</v>
      </c>
      <c r="CF92">
        <f>INDEX('EUROSTAT EB TJ GWh'!$J$6:$CC$146,MATCH($V92,'EUROSTAT EB TJ GWh'!$I$6:$I$146,0),MATCH(CF$7,'EUROSTAT EB TJ GWh'!$J$5:$CC$5,0))*$W92</f>
        <v>0</v>
      </c>
      <c r="CG92">
        <v>0</v>
      </c>
      <c r="CH92">
        <f>INDEX('EUROSTAT EB TJ GWh'!$J$6:$CC$146,MATCH($V92,'EUROSTAT EB TJ GWh'!$I$6:$I$146,0),MATCH(CH$7,'EUROSTAT EB TJ GWh'!$J$5:$CC$5,0))*$W92</f>
        <v>0</v>
      </c>
      <c r="CI92">
        <f>INDEX('EUROSTAT EB TJ GWh'!$J$6:$CC$146,MATCH($V92,'EUROSTAT EB TJ GWh'!$I$6:$I$146,0),MATCH(CI$7,'EUROSTAT EB TJ GWh'!$J$5:$CC$5,0))*$W92</f>
        <v>0</v>
      </c>
      <c r="CJ92">
        <f>INDEX('EUROSTAT EB TJ GWh'!$J$6:$CC$146,MATCH($V92,'EUROSTAT EB TJ GWh'!$I$6:$I$146,0),MATCH(CJ$7,'EUROSTAT EB TJ GWh'!$J$5:$CC$5,0))*$W92</f>
        <v>1604.4654960000003</v>
      </c>
      <c r="CK92">
        <f t="shared" si="6"/>
        <v>0</v>
      </c>
      <c r="CL92" s="316" t="s">
        <v>493</v>
      </c>
      <c r="CM92" s="364">
        <f t="shared" si="7"/>
        <v>0</v>
      </c>
      <c r="CN92" s="293">
        <f>INDEX('EUROSTAT EB TJ GWh'!$J$6:$CC$146,MATCH($V92,'EUROSTAT EB TJ GWh'!$I$6:$I$146,0),MATCH(CN$7,'EUROSTAT EB TJ GWh'!$J$5:$CC$5,0))*$W92</f>
        <v>0</v>
      </c>
      <c r="CO92" s="293">
        <f t="shared" si="8"/>
        <v>0</v>
      </c>
    </row>
    <row r="93" spans="1:93" x14ac:dyDescent="0.2">
      <c r="A93" t="s">
        <v>466</v>
      </c>
      <c r="B93" s="321"/>
      <c r="C93" s="321" t="s">
        <v>493</v>
      </c>
      <c r="D93" s="338"/>
      <c r="E93" s="345"/>
      <c r="F93" s="338"/>
      <c r="G93" s="345"/>
      <c r="H93" s="338"/>
      <c r="I93" s="345"/>
      <c r="J93" s="338"/>
      <c r="K93" s="345"/>
      <c r="L93" s="338"/>
      <c r="M93" s="345"/>
      <c r="N93" s="338"/>
      <c r="O93" s="345"/>
      <c r="P93" s="338"/>
      <c r="Q93" s="345"/>
      <c r="R93" s="338"/>
      <c r="S93" s="345"/>
      <c r="T93" s="338"/>
      <c r="U93" s="345"/>
      <c r="V93" s="355" t="s">
        <v>377</v>
      </c>
      <c r="W93" s="340">
        <v>1</v>
      </c>
      <c r="X93" s="316" t="s">
        <v>493</v>
      </c>
      <c r="Y93" t="s">
        <v>619</v>
      </c>
      <c r="Z93" t="s">
        <v>619</v>
      </c>
      <c r="AA93">
        <f>INDEX('EUROSTAT EB TJ GWh'!$J$6:$CC$146,MATCH($V93,'EUROSTAT EB TJ GWh'!$I$6:$I$146,0),MATCH(AA$7,'EUROSTAT EB TJ GWh'!$J$5:$CC$5,0))*$W93</f>
        <v>0</v>
      </c>
      <c r="AB93">
        <f>INDEX('EUROSTAT EB TJ GWh'!$J$6:$CC$146,MATCH($V93,'EUROSTAT EB TJ GWh'!$I$6:$I$146,0),MATCH(AB$7,'EUROSTAT EB TJ GWh'!$J$5:$CC$5,0))*$W93</f>
        <v>0</v>
      </c>
      <c r="AC93">
        <f>INDEX('EUROSTAT EB TJ GWh'!$J$6:$CC$146,MATCH($V93,'EUROSTAT EB TJ GWh'!$I$6:$I$146,0),MATCH(AC$7,'EUROSTAT EB TJ GWh'!$J$5:$CC$5,0))*$W93</f>
        <v>17714.967189999999</v>
      </c>
      <c r="AD93">
        <f>INDEX('EUROSTAT EB TJ GWh'!$J$6:$CC$146,MATCH($V93,'EUROSTAT EB TJ GWh'!$I$6:$I$146,0),MATCH(AD$7,'EUROSTAT EB TJ GWh'!$J$5:$CC$5,0))*$W93</f>
        <v>0</v>
      </c>
      <c r="AE93">
        <f>INDEX('EUROSTAT EB TJ GWh'!$J$6:$CC$146,MATCH($V93,'EUROSTAT EB TJ GWh'!$I$6:$I$146,0),MATCH(AE$7,'EUROSTAT EB TJ GWh'!$J$5:$CC$5,0))*$W93</f>
        <v>0</v>
      </c>
      <c r="AF93">
        <f>INDEX('EUROSTAT EB TJ GWh'!$J$6:$CC$146,MATCH($V93,'EUROSTAT EB TJ GWh'!$I$6:$I$146,0),MATCH(AF$7,'EUROSTAT EB TJ GWh'!$J$5:$CC$5,0))*$W93</f>
        <v>0</v>
      </c>
      <c r="AG93">
        <f>INDEX('EUROSTAT EB TJ GWh'!$J$6:$CC$146,MATCH($V93,'EUROSTAT EB TJ GWh'!$I$6:$I$146,0),MATCH(AG$7,'EUROSTAT EB TJ GWh'!$J$5:$CC$5,0))*$W93</f>
        <v>0</v>
      </c>
      <c r="AH93">
        <f>INDEX('EUROSTAT EB TJ GWh'!$J$6:$CC$146,MATCH($V93,'EUROSTAT EB TJ GWh'!$I$6:$I$146,0),MATCH(AH$7,'EUROSTAT EB TJ GWh'!$J$5:$CC$5,0))*$W93</f>
        <v>0</v>
      </c>
      <c r="AI93">
        <f>INDEX('EUROSTAT EB TJ GWh'!$J$6:$CC$146,MATCH($V93,'EUROSTAT EB TJ GWh'!$I$6:$I$146,0),MATCH(AI$7,'EUROSTAT EB TJ GWh'!$J$5:$CC$5,0))*$W93</f>
        <v>0</v>
      </c>
      <c r="AJ93">
        <f>INDEX('EUROSTAT EB TJ GWh'!$J$6:$CC$146,MATCH($V93,'EUROSTAT EB TJ GWh'!$I$6:$I$146,0),MATCH(AJ$7,'EUROSTAT EB TJ GWh'!$J$5:$CC$5,0))*$W93</f>
        <v>0</v>
      </c>
      <c r="AK93">
        <f>INDEX('EUROSTAT EB TJ GWh'!$J$6:$CC$146,MATCH($V93,'EUROSTAT EB TJ GWh'!$I$6:$I$146,0),MATCH(AK$7,'EUROSTAT EB TJ GWh'!$J$5:$CC$5,0))*$W93</f>
        <v>0</v>
      </c>
      <c r="AL93">
        <f>INDEX('EUROSTAT EB TJ GWh'!$J$6:$CC$146,MATCH($V93,'EUROSTAT EB TJ GWh'!$I$6:$I$146,0),MATCH(AL$7,'EUROSTAT EB TJ GWh'!$J$5:$CC$5,0))*$W93</f>
        <v>175.98516000000001</v>
      </c>
      <c r="AM93">
        <f>INDEX('EUROSTAT EB TJ GWh'!$J$6:$CC$146,MATCH($V93,'EUROSTAT EB TJ GWh'!$I$6:$I$146,0),MATCH(AM$7,'EUROSTAT EB TJ GWh'!$J$5:$CC$5,0))*$W93</f>
        <v>2175.0426000000002</v>
      </c>
      <c r="AN93">
        <f>INDEX('EUROSTAT EB TJ GWh'!$J$6:$CC$146,MATCH($V93,'EUROSTAT EB TJ GWh'!$I$6:$I$146,0),MATCH(AN$7,'EUROSTAT EB TJ GWh'!$J$5:$CC$5,0))*$W93</f>
        <v>0</v>
      </c>
      <c r="AO93">
        <f>INDEX('EUROSTAT EB TJ GWh'!$J$6:$CC$146,MATCH($V93,'EUROSTAT EB TJ GWh'!$I$6:$I$146,0),MATCH(AO$7,'EUROSTAT EB TJ GWh'!$J$5:$CC$5,0))*$W93</f>
        <v>0</v>
      </c>
      <c r="AP93">
        <f>INDEX('EUROSTAT EB TJ GWh'!$J$6:$CC$146,MATCH($V93,'EUROSTAT EB TJ GWh'!$I$6:$I$146,0),MATCH(AP$7,'EUROSTAT EB TJ GWh'!$J$5:$CC$5,0))*$W93</f>
        <v>70483.347510000007</v>
      </c>
      <c r="AQ93" t="s">
        <v>619</v>
      </c>
      <c r="AR93">
        <f>INDEX('EUROSTAT EB TJ GWh'!$J$6:$CC$146,MATCH($V93,'EUROSTAT EB TJ GWh'!$I$6:$I$146,0),MATCH(AR$7,'EUROSTAT EB TJ GWh'!$J$5:$CC$5,0))*$W93</f>
        <v>0</v>
      </c>
      <c r="AS93">
        <f>INDEX('EUROSTAT EB TJ GWh'!$J$6:$CC$146,MATCH($V93,'EUROSTAT EB TJ GWh'!$I$6:$I$146,0),MATCH(AS$7,'EUROSTAT EB TJ GWh'!$J$5:$CC$5,0))*$W93</f>
        <v>0</v>
      </c>
      <c r="AT93">
        <f>INDEX('EUROSTAT EB TJ GWh'!$J$6:$CC$146,MATCH($V93,'EUROSTAT EB TJ GWh'!$I$6:$I$146,0),MATCH(AT$7,'EUROSTAT EB TJ GWh'!$J$5:$CC$5,0))*$W93</f>
        <v>0</v>
      </c>
      <c r="AU93">
        <f>INDEX('EUROSTAT EB TJ GWh'!$J$6:$CC$146,MATCH($V93,'EUROSTAT EB TJ GWh'!$I$6:$I$146,0),MATCH(AU$7,'EUROSTAT EB TJ GWh'!$J$5:$CC$5,0))*$W93</f>
        <v>0</v>
      </c>
      <c r="AV93">
        <f>INDEX('EUROSTAT EB TJ GWh'!$J$6:$CC$146,MATCH($V93,'EUROSTAT EB TJ GWh'!$I$6:$I$146,0),MATCH(AV$7,'EUROSTAT EB TJ GWh'!$J$5:$CC$5,0))*$W93</f>
        <v>0</v>
      </c>
      <c r="AW93">
        <f>INDEX('EUROSTAT EB TJ GWh'!$J$6:$CC$146,MATCH($V93,'EUROSTAT EB TJ GWh'!$I$6:$I$146,0),MATCH(AW$7,'EUROSTAT EB TJ GWh'!$J$5:$CC$5,0))*$W93</f>
        <v>1336.1474400000002</v>
      </c>
      <c r="AX93">
        <f>INDEX('EUROSTAT EB TJ GWh'!$J$6:$CC$146,MATCH($V93,'EUROSTAT EB TJ GWh'!$I$6:$I$146,0),MATCH(AX$7,'EUROSTAT EB TJ GWh'!$J$5:$CC$5,0))*$W93</f>
        <v>0</v>
      </c>
      <c r="AY93">
        <f>INDEX('EUROSTAT EB TJ GWh'!$J$6:$CC$146,MATCH($V93,'EUROSTAT EB TJ GWh'!$I$6:$I$146,0),MATCH(AY$7,'EUROSTAT EB TJ GWh'!$J$5:$CC$5,0))*$W93</f>
        <v>0</v>
      </c>
      <c r="AZ93">
        <f>INDEX('EUROSTAT EB TJ GWh'!$J$6:$CC$146,MATCH($V93,'EUROSTAT EB TJ GWh'!$I$6:$I$146,0),MATCH(AZ$7,'EUROSTAT EB TJ GWh'!$J$5:$CC$5,0))*$W93</f>
        <v>0</v>
      </c>
      <c r="BA93">
        <f>INDEX('EUROSTAT EB TJ GWh'!$J$6:$CC$146,MATCH($V93,'EUROSTAT EB TJ GWh'!$I$6:$I$146,0),MATCH(BA$7,'EUROSTAT EB TJ GWh'!$J$5:$CC$5,0))*$W93</f>
        <v>0</v>
      </c>
      <c r="BB93">
        <f>INDEX('EUROSTAT EB TJ GWh'!$J$6:$CC$146,MATCH($V93,'EUROSTAT EB TJ GWh'!$I$6:$I$146,0),MATCH(BB$7,'EUROSTAT EB TJ GWh'!$J$5:$CC$5,0))*$W93</f>
        <v>0</v>
      </c>
      <c r="BC93">
        <f>INDEX('EUROSTAT EB TJ GWh'!$J$6:$CC$146,MATCH($V93,'EUROSTAT EB TJ GWh'!$I$6:$I$146,0),MATCH(BC$7,'EUROSTAT EB TJ GWh'!$J$5:$CC$5,0))*$W93</f>
        <v>0</v>
      </c>
      <c r="BD93">
        <f>INDEX('EUROSTAT EB TJ GWh'!$J$6:$CC$146,MATCH($V93,'EUROSTAT EB TJ GWh'!$I$6:$I$146,0),MATCH(BD$7,'EUROSTAT EB TJ GWh'!$J$5:$CC$5,0))*$W93</f>
        <v>0</v>
      </c>
      <c r="BE93">
        <f>INDEX('EUROSTAT EB TJ GWh'!$J$6:$CC$146,MATCH($V93,'EUROSTAT EB TJ GWh'!$I$6:$I$146,0),MATCH(BE$7,'EUROSTAT EB TJ GWh'!$J$5:$CC$5,0))*$W93</f>
        <v>74.362220000000008</v>
      </c>
      <c r="BF93">
        <f>INDEX('EUROSTAT EB TJ GWh'!$J$6:$CC$146,MATCH($V93,'EUROSTAT EB TJ GWh'!$I$6:$I$146,0),MATCH(BF$7,'EUROSTAT EB TJ GWh'!$J$5:$CC$5,0))*$W93</f>
        <v>0</v>
      </c>
      <c r="BG93">
        <f>INDEX('EUROSTAT EB TJ GWh'!$J$6:$CC$146,MATCH($V93,'EUROSTAT EB TJ GWh'!$I$6:$I$146,0),MATCH(BG$7,'EUROSTAT EB TJ GWh'!$J$5:$CC$5,0))*$W93</f>
        <v>0</v>
      </c>
      <c r="BH93">
        <f>INDEX('EUROSTAT EB TJ GWh'!$J$6:$CC$146,MATCH($V93,'EUROSTAT EB TJ GWh'!$I$6:$I$146,0),MATCH(BH$7,'EUROSTAT EB TJ GWh'!$J$5:$CC$5,0))*$W93</f>
        <v>0</v>
      </c>
      <c r="BI93">
        <f>INDEX('EUROSTAT EB TJ GWh'!$J$6:$CC$146,MATCH($V93,'EUROSTAT EB TJ GWh'!$I$6:$I$146,0),MATCH(BI$7,'EUROSTAT EB TJ GWh'!$J$5:$CC$5,0))*$W93</f>
        <v>0</v>
      </c>
      <c r="BJ93">
        <f>INDEX('EUROSTAT EB TJ GWh'!$J$6:$CC$146,MATCH($V93,'EUROSTAT EB TJ GWh'!$I$6:$I$146,0),MATCH(BJ$7,'EUROSTAT EB TJ GWh'!$J$5:$CC$5,0))*$W93</f>
        <v>0</v>
      </c>
      <c r="BK93">
        <f>INDEX('EUROSTAT EB TJ GWh'!$J$6:$CC$146,MATCH($V93,'EUROSTAT EB TJ GWh'!$I$6:$I$146,0),MATCH(BK$7,'EUROSTAT EB TJ GWh'!$J$5:$CC$5,0))*$W93</f>
        <v>0</v>
      </c>
      <c r="BL93">
        <f>INDEX('EUROSTAT EB TJ GWh'!$J$6:$CC$146,MATCH($V93,'EUROSTAT EB TJ GWh'!$I$6:$I$146,0),MATCH(BL$7,'EUROSTAT EB TJ GWh'!$J$5:$CC$5,0))*$W93</f>
        <v>0</v>
      </c>
      <c r="BM93">
        <f>INDEX('EUROSTAT EB TJ GWh'!$J$6:$CC$146,MATCH($V93,'EUROSTAT EB TJ GWh'!$I$6:$I$146,0),MATCH(BM$7,'EUROSTAT EB TJ GWh'!$J$5:$CC$5,0))*$W93</f>
        <v>0</v>
      </c>
      <c r="BN93">
        <f>INDEX('EUROSTAT EB TJ GWh'!$J$6:$CC$146,MATCH($V93,'EUROSTAT EB TJ GWh'!$I$6:$I$146,0),MATCH(BN$7,'EUROSTAT EB TJ GWh'!$J$5:$CC$5,0))*$W93</f>
        <v>0</v>
      </c>
      <c r="BO93">
        <f>INDEX('EUROSTAT EB TJ GWh'!$J$6:$CC$146,MATCH($V93,'EUROSTAT EB TJ GWh'!$I$6:$I$146,0),MATCH(BO$7,'EUROSTAT EB TJ GWh'!$J$5:$CC$5,0))*$W93</f>
        <v>2081.58392</v>
      </c>
      <c r="BP93">
        <f>INDEX('EUROSTAT EB TJ GWh'!$J$6:$CC$146,MATCH($V93,'EUROSTAT EB TJ GWh'!$I$6:$I$146,0),MATCH(BP$7,'EUROSTAT EB TJ GWh'!$J$5:$CC$5,0))*$W93</f>
        <v>1845.9252300000001</v>
      </c>
      <c r="BQ93">
        <f>INDEX('EUROSTAT EB TJ GWh'!$J$6:$CC$146,MATCH($V93,'EUROSTAT EB TJ GWh'!$I$6:$I$146,0),MATCH(BQ$7,'EUROSTAT EB TJ GWh'!$J$5:$CC$5,0))*$W93</f>
        <v>2837.6851099999999</v>
      </c>
      <c r="BR93">
        <f>INDEX('EUROSTAT EB TJ GWh'!$J$6:$CC$146,MATCH($V93,'EUROSTAT EB TJ GWh'!$I$6:$I$146,0),MATCH(BR$7,'EUROSTAT EB TJ GWh'!$J$5:$CC$5,0))*$W93</f>
        <v>894.91687000000002</v>
      </c>
      <c r="BS93">
        <f>INDEX('EUROSTAT EB TJ GWh'!$J$6:$CC$146,MATCH($V93,'EUROSTAT EB TJ GWh'!$I$6:$I$146,0),MATCH(BS$7,'EUROSTAT EB TJ GWh'!$J$5:$CC$5,0))*$W93+INDEX('EUROSTAT EB TJ GWh'!$J$6:$CC$146,MATCH($V93,'EUROSTAT EB TJ GWh'!$I$6:$I$146,0),MATCH(BS$6,'EUROSTAT EB TJ GWh'!$J$5:$CC$5,0))*$W93</f>
        <v>0</v>
      </c>
      <c r="BT93">
        <f>INDEX('EUROSTAT EB TJ GWh'!$J$6:$CC$146,MATCH($V93,'EUROSTAT EB TJ GWh'!$I$6:$I$146,0),MATCH(BT$7,'EUROSTAT EB TJ GWh'!$J$5:$CC$5,0))*$W93+INDEX('EUROSTAT EB TJ GWh'!$J$6:$CC$146,MATCH($V93,'EUROSTAT EB TJ GWh'!$I$6:$I$146,0),MATCH(BT$6,'EUROSTAT EB TJ GWh'!$J$5:$CC$5,0))*$W93</f>
        <v>0</v>
      </c>
      <c r="BU93">
        <f>INDEX('EUROSTAT EB TJ GWh'!$J$6:$CC$146,MATCH($V93,'EUROSTAT EB TJ GWh'!$I$6:$I$146,0),MATCH(BU$7,'EUROSTAT EB TJ GWh'!$J$5:$CC$5,0))*$W93</f>
        <v>0</v>
      </c>
      <c r="BV93">
        <v>0</v>
      </c>
      <c r="BW93">
        <f>INDEX('EUROSTAT EB TJ GWh'!$J$6:$CC$146,MATCH($V93,'EUROSTAT EB TJ GWh'!$I$6:$I$146,0),MATCH(BW$7,'EUROSTAT EB TJ GWh'!$J$5:$CC$5,0))*$W93</f>
        <v>0</v>
      </c>
      <c r="BX93">
        <v>0</v>
      </c>
      <c r="BY93">
        <v>0</v>
      </c>
      <c r="BZ93">
        <f>INDEX('EUROSTAT EB TJ GWh'!$J$6:$CC$146,MATCH($V93,'EUROSTAT EB TJ GWh'!$I$6:$I$146,0),MATCH(BZ$7,'EUROSTAT EB TJ GWh'!$J$5:$CC$5,0))*$W93</f>
        <v>3909.7501400000001</v>
      </c>
      <c r="CA93">
        <f>INDEX('EUROSTAT EB TJ GWh'!$J$6:$CC$146,MATCH($V93,'EUROSTAT EB TJ GWh'!$I$6:$I$146,0),MATCH(CA$7,'EUROSTAT EB TJ GWh'!$J$5:$CC$5,0))*$W93</f>
        <v>74.187769999999986</v>
      </c>
      <c r="CB93">
        <f>INDEX('EUROSTAT EB TJ GWh'!$J$6:$CC$146,MATCH($V93,'EUROSTAT EB TJ GWh'!$I$6:$I$146,0),MATCH(CB$7,'EUROSTAT EB TJ GWh'!$J$5:$CC$5,0))*$W93</f>
        <v>0</v>
      </c>
      <c r="CC93">
        <f>INDEX('EUROSTAT EB TJ GWh'!$J$6:$CC$146,MATCH($V93,'EUROSTAT EB TJ GWh'!$I$6:$I$146,0),MATCH(CC$7,'EUROSTAT EB TJ GWh'!$J$5:$CC$5,0))*$W93</f>
        <v>5335.4602100000002</v>
      </c>
      <c r="CD93">
        <f>INDEX('EUROSTAT EB TJ GWh'!$J$6:$CC$146,MATCH($V93,'EUROSTAT EB TJ GWh'!$I$6:$I$146,0),MATCH(CD$7,'EUROSTAT EB TJ GWh'!$J$5:$CC$5,0))*$W93</f>
        <v>0</v>
      </c>
      <c r="CE93">
        <f>INDEX('EUROSTAT EB TJ GWh'!$J$6:$CC$146,MATCH($V93,'EUROSTAT EB TJ GWh'!$I$6:$I$146,0),MATCH(CE$7,'EUROSTAT EB TJ GWh'!$J$5:$CC$5,0))*$W93</f>
        <v>0</v>
      </c>
      <c r="CF93">
        <f>INDEX('EUROSTAT EB TJ GWh'!$J$6:$CC$146,MATCH($V93,'EUROSTAT EB TJ GWh'!$I$6:$I$146,0),MATCH(CF$7,'EUROSTAT EB TJ GWh'!$J$5:$CC$5,0))*$W93</f>
        <v>11507.93152</v>
      </c>
      <c r="CG93">
        <v>0</v>
      </c>
      <c r="CH93">
        <f>INDEX('EUROSTAT EB TJ GWh'!$J$6:$CC$146,MATCH($V93,'EUROSTAT EB TJ GWh'!$I$6:$I$146,0),MATCH(CH$7,'EUROSTAT EB TJ GWh'!$J$5:$CC$5,0))*$W93</f>
        <v>0</v>
      </c>
      <c r="CI93">
        <f>INDEX('EUROSTAT EB TJ GWh'!$J$6:$CC$146,MATCH($V93,'EUROSTAT EB TJ GWh'!$I$6:$I$146,0),MATCH(CI$7,'EUROSTAT EB TJ GWh'!$J$5:$CC$5,0))*$W93</f>
        <v>0</v>
      </c>
      <c r="CJ93">
        <f>INDEX('EUROSTAT EB TJ GWh'!$J$6:$CC$146,MATCH($V93,'EUROSTAT EB TJ GWh'!$I$6:$I$146,0),MATCH(CJ$7,'EUROSTAT EB TJ GWh'!$J$5:$CC$5,0))*$W93</f>
        <v>120447.28126000002</v>
      </c>
      <c r="CK93">
        <f t="shared" si="6"/>
        <v>22731.765399999997</v>
      </c>
      <c r="CL93" s="316" t="s">
        <v>493</v>
      </c>
      <c r="CM93" s="364">
        <f t="shared" si="7"/>
        <v>1.1630000008153729E-2</v>
      </c>
      <c r="CN93" s="293">
        <f>INDEX('EUROSTAT EB TJ GWh'!$J$6:$CC$146,MATCH($V93,'EUROSTAT EB TJ GWh'!$I$6:$I$146,0),MATCH(CN$7,'EUROSTAT EB TJ GWh'!$J$5:$CC$5,0))*$W93</f>
        <v>0</v>
      </c>
      <c r="CO93" s="293">
        <f t="shared" si="8"/>
        <v>1.1630000008153729E-2</v>
      </c>
    </row>
    <row r="94" spans="1:93" x14ac:dyDescent="0.2">
      <c r="A94" t="s">
        <v>467</v>
      </c>
      <c r="B94" s="321"/>
      <c r="C94" s="321" t="s">
        <v>493</v>
      </c>
      <c r="D94" s="338"/>
      <c r="E94" s="345"/>
      <c r="F94" s="338"/>
      <c r="G94" s="345"/>
      <c r="H94" s="338"/>
      <c r="I94" s="345"/>
      <c r="J94" s="338"/>
      <c r="K94" s="345"/>
      <c r="L94" s="338"/>
      <c r="M94" s="345"/>
      <c r="N94" s="338"/>
      <c r="O94" s="345"/>
      <c r="P94" s="338"/>
      <c r="Q94" s="345"/>
      <c r="R94" s="338"/>
      <c r="S94" s="345"/>
      <c r="T94" s="338"/>
      <c r="U94" s="345"/>
      <c r="V94" s="343" t="s">
        <v>607</v>
      </c>
      <c r="W94" s="340">
        <v>1</v>
      </c>
      <c r="X94" s="316" t="s">
        <v>493</v>
      </c>
      <c r="Y94" t="s">
        <v>619</v>
      </c>
      <c r="Z94" t="s">
        <v>619</v>
      </c>
      <c r="AA94">
        <f>INDEX('EUROSTAT EB TJ GWh'!$J$6:$CC$146,MATCH($V94,'EUROSTAT EB TJ GWh'!$I$6:$I$146,0),MATCH(AA$7,'EUROSTAT EB TJ GWh'!$J$5:$CC$5,0))*$W94</f>
        <v>0</v>
      </c>
      <c r="AB94">
        <f>INDEX('EUROSTAT EB TJ GWh'!$J$6:$CC$146,MATCH($V94,'EUROSTAT EB TJ GWh'!$I$6:$I$146,0),MATCH(AB$7,'EUROSTAT EB TJ GWh'!$J$5:$CC$5,0))*$W94</f>
        <v>0</v>
      </c>
      <c r="AC94">
        <f>INDEX('EUROSTAT EB TJ GWh'!$J$6:$CC$146,MATCH($V94,'EUROSTAT EB TJ GWh'!$I$6:$I$146,0),MATCH(AC$7,'EUROSTAT EB TJ GWh'!$J$5:$CC$5,0))*$W94</f>
        <v>15535.133029999999</v>
      </c>
      <c r="AD94">
        <f>INDEX('EUROSTAT EB TJ GWh'!$J$6:$CC$146,MATCH($V94,'EUROSTAT EB TJ GWh'!$I$6:$I$146,0),MATCH(AD$7,'EUROSTAT EB TJ GWh'!$J$5:$CC$5,0))*$W94</f>
        <v>0</v>
      </c>
      <c r="AE94">
        <f>INDEX('EUROSTAT EB TJ GWh'!$J$6:$CC$146,MATCH($V94,'EUROSTAT EB TJ GWh'!$I$6:$I$146,0),MATCH(AE$7,'EUROSTAT EB TJ GWh'!$J$5:$CC$5,0))*$W94</f>
        <v>0</v>
      </c>
      <c r="AF94">
        <f>INDEX('EUROSTAT EB TJ GWh'!$J$6:$CC$146,MATCH($V94,'EUROSTAT EB TJ GWh'!$I$6:$I$146,0),MATCH(AF$7,'EUROSTAT EB TJ GWh'!$J$5:$CC$5,0))*$W94</f>
        <v>0</v>
      </c>
      <c r="AG94">
        <f>INDEX('EUROSTAT EB TJ GWh'!$J$6:$CC$146,MATCH($V94,'EUROSTAT EB TJ GWh'!$I$6:$I$146,0),MATCH(AG$7,'EUROSTAT EB TJ GWh'!$J$5:$CC$5,0))*$W94</f>
        <v>0</v>
      </c>
      <c r="AH94">
        <f>INDEX('EUROSTAT EB TJ GWh'!$J$6:$CC$146,MATCH($V94,'EUROSTAT EB TJ GWh'!$I$6:$I$146,0),MATCH(AH$7,'EUROSTAT EB TJ GWh'!$J$5:$CC$5,0))*$W94</f>
        <v>0</v>
      </c>
      <c r="AI94">
        <f>INDEX('EUROSTAT EB TJ GWh'!$J$6:$CC$146,MATCH($V94,'EUROSTAT EB TJ GWh'!$I$6:$I$146,0),MATCH(AI$7,'EUROSTAT EB TJ GWh'!$J$5:$CC$5,0))*$W94</f>
        <v>0</v>
      </c>
      <c r="AJ94">
        <f>INDEX('EUROSTAT EB TJ GWh'!$J$6:$CC$146,MATCH($V94,'EUROSTAT EB TJ GWh'!$I$6:$I$146,0),MATCH(AJ$7,'EUROSTAT EB TJ GWh'!$J$5:$CC$5,0))*$W94</f>
        <v>0</v>
      </c>
      <c r="AK94">
        <f>INDEX('EUROSTAT EB TJ GWh'!$J$6:$CC$146,MATCH($V94,'EUROSTAT EB TJ GWh'!$I$6:$I$146,0),MATCH(AK$7,'EUROSTAT EB TJ GWh'!$J$5:$CC$5,0))*$W94</f>
        <v>0</v>
      </c>
      <c r="AL94">
        <f>INDEX('EUROSTAT EB TJ GWh'!$J$6:$CC$146,MATCH($V94,'EUROSTAT EB TJ GWh'!$I$6:$I$146,0),MATCH(AL$7,'EUROSTAT EB TJ GWh'!$J$5:$CC$5,0))*$W94</f>
        <v>164.73894999999999</v>
      </c>
      <c r="AM94">
        <f>INDEX('EUROSTAT EB TJ GWh'!$J$6:$CC$146,MATCH($V94,'EUROSTAT EB TJ GWh'!$I$6:$I$146,0),MATCH(AM$7,'EUROSTAT EB TJ GWh'!$J$5:$CC$5,0))*$W94</f>
        <v>1329.6695299999999</v>
      </c>
      <c r="AN94">
        <f>INDEX('EUROSTAT EB TJ GWh'!$J$6:$CC$146,MATCH($V94,'EUROSTAT EB TJ GWh'!$I$6:$I$146,0),MATCH(AN$7,'EUROSTAT EB TJ GWh'!$J$5:$CC$5,0))*$W94</f>
        <v>0</v>
      </c>
      <c r="AO94">
        <f>INDEX('EUROSTAT EB TJ GWh'!$J$6:$CC$146,MATCH($V94,'EUROSTAT EB TJ GWh'!$I$6:$I$146,0),MATCH(AO$7,'EUROSTAT EB TJ GWh'!$J$5:$CC$5,0))*$W94</f>
        <v>0</v>
      </c>
      <c r="AP94">
        <f>INDEX('EUROSTAT EB TJ GWh'!$J$6:$CC$146,MATCH($V94,'EUROSTAT EB TJ GWh'!$I$6:$I$146,0),MATCH(AP$7,'EUROSTAT EB TJ GWh'!$J$5:$CC$5,0))*$W94</f>
        <v>36325.316450000006</v>
      </c>
      <c r="AQ94" t="s">
        <v>619</v>
      </c>
      <c r="AR94">
        <f>INDEX('EUROSTAT EB TJ GWh'!$J$6:$CC$146,MATCH($V94,'EUROSTAT EB TJ GWh'!$I$6:$I$146,0),MATCH(AR$7,'EUROSTAT EB TJ GWh'!$J$5:$CC$5,0))*$W94</f>
        <v>0</v>
      </c>
      <c r="AS94">
        <f>INDEX('EUROSTAT EB TJ GWh'!$J$6:$CC$146,MATCH($V94,'EUROSTAT EB TJ GWh'!$I$6:$I$146,0),MATCH(AS$7,'EUROSTAT EB TJ GWh'!$J$5:$CC$5,0))*$W94</f>
        <v>0</v>
      </c>
      <c r="AT94">
        <f>INDEX('EUROSTAT EB TJ GWh'!$J$6:$CC$146,MATCH($V94,'EUROSTAT EB TJ GWh'!$I$6:$I$146,0),MATCH(AT$7,'EUROSTAT EB TJ GWh'!$J$5:$CC$5,0))*$W94</f>
        <v>0</v>
      </c>
      <c r="AU94">
        <f>INDEX('EUROSTAT EB TJ GWh'!$J$6:$CC$146,MATCH($V94,'EUROSTAT EB TJ GWh'!$I$6:$I$146,0),MATCH(AU$7,'EUROSTAT EB TJ GWh'!$J$5:$CC$5,0))*$W94</f>
        <v>0</v>
      </c>
      <c r="AV94">
        <f>INDEX('EUROSTAT EB TJ GWh'!$J$6:$CC$146,MATCH($V94,'EUROSTAT EB TJ GWh'!$I$6:$I$146,0),MATCH(AV$7,'EUROSTAT EB TJ GWh'!$J$5:$CC$5,0))*$W94</f>
        <v>0</v>
      </c>
      <c r="AW94">
        <f>INDEX('EUROSTAT EB TJ GWh'!$J$6:$CC$146,MATCH($V94,'EUROSTAT EB TJ GWh'!$I$6:$I$146,0),MATCH(AW$7,'EUROSTAT EB TJ GWh'!$J$5:$CC$5,0))*$W94</f>
        <v>0</v>
      </c>
      <c r="AX94">
        <f>INDEX('EUROSTAT EB TJ GWh'!$J$6:$CC$146,MATCH($V94,'EUROSTAT EB TJ GWh'!$I$6:$I$146,0),MATCH(AX$7,'EUROSTAT EB TJ GWh'!$J$5:$CC$5,0))*$W94</f>
        <v>0</v>
      </c>
      <c r="AY94">
        <f>INDEX('EUROSTAT EB TJ GWh'!$J$6:$CC$146,MATCH($V94,'EUROSTAT EB TJ GWh'!$I$6:$I$146,0),MATCH(AY$7,'EUROSTAT EB TJ GWh'!$J$5:$CC$5,0))*$W94</f>
        <v>0</v>
      </c>
      <c r="AZ94">
        <f>INDEX('EUROSTAT EB TJ GWh'!$J$6:$CC$146,MATCH($V94,'EUROSTAT EB TJ GWh'!$I$6:$I$146,0),MATCH(AZ$7,'EUROSTAT EB TJ GWh'!$J$5:$CC$5,0))*$W94</f>
        <v>0</v>
      </c>
      <c r="BA94">
        <f>INDEX('EUROSTAT EB TJ GWh'!$J$6:$CC$146,MATCH($V94,'EUROSTAT EB TJ GWh'!$I$6:$I$146,0),MATCH(BA$7,'EUROSTAT EB TJ GWh'!$J$5:$CC$5,0))*$W94</f>
        <v>0</v>
      </c>
      <c r="BB94">
        <f>INDEX('EUROSTAT EB TJ GWh'!$J$6:$CC$146,MATCH($V94,'EUROSTAT EB TJ GWh'!$I$6:$I$146,0),MATCH(BB$7,'EUROSTAT EB TJ GWh'!$J$5:$CC$5,0))*$W94</f>
        <v>0</v>
      </c>
      <c r="BC94">
        <f>INDEX('EUROSTAT EB TJ GWh'!$J$6:$CC$146,MATCH($V94,'EUROSTAT EB TJ GWh'!$I$6:$I$146,0),MATCH(BC$7,'EUROSTAT EB TJ GWh'!$J$5:$CC$5,0))*$W94</f>
        <v>0</v>
      </c>
      <c r="BD94">
        <f>INDEX('EUROSTAT EB TJ GWh'!$J$6:$CC$146,MATCH($V94,'EUROSTAT EB TJ GWh'!$I$6:$I$146,0),MATCH(BD$7,'EUROSTAT EB TJ GWh'!$J$5:$CC$5,0))*$W94</f>
        <v>0</v>
      </c>
      <c r="BE94">
        <f>INDEX('EUROSTAT EB TJ GWh'!$J$6:$CC$146,MATCH($V94,'EUROSTAT EB TJ GWh'!$I$6:$I$146,0),MATCH(BE$7,'EUROSTAT EB TJ GWh'!$J$5:$CC$5,0))*$W94</f>
        <v>0</v>
      </c>
      <c r="BF94">
        <f>INDEX('EUROSTAT EB TJ GWh'!$J$6:$CC$146,MATCH($V94,'EUROSTAT EB TJ GWh'!$I$6:$I$146,0),MATCH(BF$7,'EUROSTAT EB TJ GWh'!$J$5:$CC$5,0))*$W94</f>
        <v>0</v>
      </c>
      <c r="BG94">
        <f>INDEX('EUROSTAT EB TJ GWh'!$J$6:$CC$146,MATCH($V94,'EUROSTAT EB TJ GWh'!$I$6:$I$146,0),MATCH(BG$7,'EUROSTAT EB TJ GWh'!$J$5:$CC$5,0))*$W94</f>
        <v>0</v>
      </c>
      <c r="BH94">
        <f>INDEX('EUROSTAT EB TJ GWh'!$J$6:$CC$146,MATCH($V94,'EUROSTAT EB TJ GWh'!$I$6:$I$146,0),MATCH(BH$7,'EUROSTAT EB TJ GWh'!$J$5:$CC$5,0))*$W94</f>
        <v>0</v>
      </c>
      <c r="BI94">
        <f>INDEX('EUROSTAT EB TJ GWh'!$J$6:$CC$146,MATCH($V94,'EUROSTAT EB TJ GWh'!$I$6:$I$146,0),MATCH(BI$7,'EUROSTAT EB TJ GWh'!$J$5:$CC$5,0))*$W94</f>
        <v>0</v>
      </c>
      <c r="BJ94">
        <f>INDEX('EUROSTAT EB TJ GWh'!$J$6:$CC$146,MATCH($V94,'EUROSTAT EB TJ GWh'!$I$6:$I$146,0),MATCH(BJ$7,'EUROSTAT EB TJ GWh'!$J$5:$CC$5,0))*$W94</f>
        <v>0</v>
      </c>
      <c r="BK94">
        <f>INDEX('EUROSTAT EB TJ GWh'!$J$6:$CC$146,MATCH($V94,'EUROSTAT EB TJ GWh'!$I$6:$I$146,0),MATCH(BK$7,'EUROSTAT EB TJ GWh'!$J$5:$CC$5,0))*$W94</f>
        <v>0</v>
      </c>
      <c r="BL94">
        <f>INDEX('EUROSTAT EB TJ GWh'!$J$6:$CC$146,MATCH($V94,'EUROSTAT EB TJ GWh'!$I$6:$I$146,0),MATCH(BL$7,'EUROSTAT EB TJ GWh'!$J$5:$CC$5,0))*$W94</f>
        <v>0</v>
      </c>
      <c r="BM94">
        <f>INDEX('EUROSTAT EB TJ GWh'!$J$6:$CC$146,MATCH($V94,'EUROSTAT EB TJ GWh'!$I$6:$I$146,0),MATCH(BM$7,'EUROSTAT EB TJ GWh'!$J$5:$CC$5,0))*$W94</f>
        <v>0</v>
      </c>
      <c r="BN94">
        <f>INDEX('EUROSTAT EB TJ GWh'!$J$6:$CC$146,MATCH($V94,'EUROSTAT EB TJ GWh'!$I$6:$I$146,0),MATCH(BN$7,'EUROSTAT EB TJ GWh'!$J$5:$CC$5,0))*$W94</f>
        <v>0</v>
      </c>
      <c r="BO94">
        <f>INDEX('EUROSTAT EB TJ GWh'!$J$6:$CC$146,MATCH($V94,'EUROSTAT EB TJ GWh'!$I$6:$I$146,0),MATCH(BO$7,'EUROSTAT EB TJ GWh'!$J$5:$CC$5,0))*$W94</f>
        <v>0</v>
      </c>
      <c r="BP94">
        <f>INDEX('EUROSTAT EB TJ GWh'!$J$6:$CC$146,MATCH($V94,'EUROSTAT EB TJ GWh'!$I$6:$I$146,0),MATCH(BP$7,'EUROSTAT EB TJ GWh'!$J$5:$CC$5,0))*$W94</f>
        <v>0</v>
      </c>
      <c r="BQ94">
        <f>INDEX('EUROSTAT EB TJ GWh'!$J$6:$CC$146,MATCH($V94,'EUROSTAT EB TJ GWh'!$I$6:$I$146,0),MATCH(BQ$7,'EUROSTAT EB TJ GWh'!$J$5:$CC$5,0))*$W94</f>
        <v>877.78588000000002</v>
      </c>
      <c r="BR94">
        <f>INDEX('EUROSTAT EB TJ GWh'!$J$6:$CC$146,MATCH($V94,'EUROSTAT EB TJ GWh'!$I$6:$I$146,0),MATCH(BR$7,'EUROSTAT EB TJ GWh'!$J$5:$CC$5,0))*$W94</f>
        <v>4.3961399999999999</v>
      </c>
      <c r="BS94">
        <f>INDEX('EUROSTAT EB TJ GWh'!$J$6:$CC$146,MATCH($V94,'EUROSTAT EB TJ GWh'!$I$6:$I$146,0),MATCH(BS$7,'EUROSTAT EB TJ GWh'!$J$5:$CC$5,0))*$W94+INDEX('EUROSTAT EB TJ GWh'!$J$6:$CC$146,MATCH($V94,'EUROSTAT EB TJ GWh'!$I$6:$I$146,0),MATCH(BS$6,'EUROSTAT EB TJ GWh'!$J$5:$CC$5,0))*$W94</f>
        <v>0</v>
      </c>
      <c r="BT94">
        <f>INDEX('EUROSTAT EB TJ GWh'!$J$6:$CC$146,MATCH($V94,'EUROSTAT EB TJ GWh'!$I$6:$I$146,0),MATCH(BT$7,'EUROSTAT EB TJ GWh'!$J$5:$CC$5,0))*$W94+INDEX('EUROSTAT EB TJ GWh'!$J$6:$CC$146,MATCH($V94,'EUROSTAT EB TJ GWh'!$I$6:$I$146,0),MATCH(BT$6,'EUROSTAT EB TJ GWh'!$J$5:$CC$5,0))*$W94</f>
        <v>0</v>
      </c>
      <c r="BU94">
        <f>INDEX('EUROSTAT EB TJ GWh'!$J$6:$CC$146,MATCH($V94,'EUROSTAT EB TJ GWh'!$I$6:$I$146,0),MATCH(BU$7,'EUROSTAT EB TJ GWh'!$J$5:$CC$5,0))*$W94</f>
        <v>0</v>
      </c>
      <c r="BV94">
        <v>0</v>
      </c>
      <c r="BW94">
        <f>INDEX('EUROSTAT EB TJ GWh'!$J$6:$CC$146,MATCH($V94,'EUROSTAT EB TJ GWh'!$I$6:$I$146,0),MATCH(BW$7,'EUROSTAT EB TJ GWh'!$J$5:$CC$5,0))*$W94</f>
        <v>0</v>
      </c>
      <c r="BX94">
        <v>0</v>
      </c>
      <c r="BY94">
        <v>0</v>
      </c>
      <c r="BZ94">
        <f>INDEX('EUROSTAT EB TJ GWh'!$J$6:$CC$146,MATCH($V94,'EUROSTAT EB TJ GWh'!$I$6:$I$146,0),MATCH(BZ$7,'EUROSTAT EB TJ GWh'!$J$5:$CC$5,0))*$W94</f>
        <v>3909.7501400000001</v>
      </c>
      <c r="CA94">
        <f>INDEX('EUROSTAT EB TJ GWh'!$J$6:$CC$146,MATCH($V94,'EUROSTAT EB TJ GWh'!$I$6:$I$146,0),MATCH(CA$7,'EUROSTAT EB TJ GWh'!$J$5:$CC$5,0))*$W94</f>
        <v>74.187769999999986</v>
      </c>
      <c r="CB94">
        <f>INDEX('EUROSTAT EB TJ GWh'!$J$6:$CC$146,MATCH($V94,'EUROSTAT EB TJ GWh'!$I$6:$I$146,0),MATCH(CB$7,'EUROSTAT EB TJ GWh'!$J$5:$CC$5,0))*$W94</f>
        <v>0</v>
      </c>
      <c r="CC94">
        <f>INDEX('EUROSTAT EB TJ GWh'!$J$6:$CC$146,MATCH($V94,'EUROSTAT EB TJ GWh'!$I$6:$I$146,0),MATCH(CC$7,'EUROSTAT EB TJ GWh'!$J$5:$CC$5,0))*$W94</f>
        <v>589.88522999999998</v>
      </c>
      <c r="CD94">
        <f>INDEX('EUROSTAT EB TJ GWh'!$J$6:$CC$146,MATCH($V94,'EUROSTAT EB TJ GWh'!$I$6:$I$146,0),MATCH(CD$7,'EUROSTAT EB TJ GWh'!$J$5:$CC$5,0))*$W94</f>
        <v>0</v>
      </c>
      <c r="CE94">
        <f>INDEX('EUROSTAT EB TJ GWh'!$J$6:$CC$146,MATCH($V94,'EUROSTAT EB TJ GWh'!$I$6:$I$146,0),MATCH(CE$7,'EUROSTAT EB TJ GWh'!$J$5:$CC$5,0))*$W94</f>
        <v>0</v>
      </c>
      <c r="CF94">
        <f>INDEX('EUROSTAT EB TJ GWh'!$J$6:$CC$146,MATCH($V94,'EUROSTAT EB TJ GWh'!$I$6:$I$146,0),MATCH(CF$7,'EUROSTAT EB TJ GWh'!$J$5:$CC$5,0))*$W94</f>
        <v>10372.320170000001</v>
      </c>
      <c r="CG94">
        <v>0</v>
      </c>
      <c r="CH94">
        <f>INDEX('EUROSTAT EB TJ GWh'!$J$6:$CC$146,MATCH($V94,'EUROSTAT EB TJ GWh'!$I$6:$I$146,0),MATCH(CH$7,'EUROSTAT EB TJ GWh'!$J$5:$CC$5,0))*$W94</f>
        <v>0</v>
      </c>
      <c r="CI94">
        <f>INDEX('EUROSTAT EB TJ GWh'!$J$6:$CC$146,MATCH($V94,'EUROSTAT EB TJ GWh'!$I$6:$I$146,0),MATCH(CI$7,'EUROSTAT EB TJ GWh'!$J$5:$CC$5,0))*$W94</f>
        <v>0</v>
      </c>
      <c r="CJ94">
        <f>INDEX('EUROSTAT EB TJ GWh'!$J$6:$CC$146,MATCH($V94,'EUROSTAT EB TJ GWh'!$I$6:$I$146,0),MATCH(CJ$7,'EUROSTAT EB TJ GWh'!$J$5:$CC$5,0))*$W94</f>
        <v>69183.183290000001</v>
      </c>
      <c r="CK94">
        <f t="shared" si="6"/>
        <v>11918.575190000001</v>
      </c>
      <c r="CL94" s="316" t="s">
        <v>493</v>
      </c>
      <c r="CM94" s="364">
        <f t="shared" si="7"/>
        <v>0</v>
      </c>
      <c r="CN94" s="293">
        <f>INDEX('EUROSTAT EB TJ GWh'!$J$6:$CC$146,MATCH($V94,'EUROSTAT EB TJ GWh'!$I$6:$I$146,0),MATCH(CN$7,'EUROSTAT EB TJ GWh'!$J$5:$CC$5,0))*$W94</f>
        <v>0</v>
      </c>
      <c r="CO94" s="293">
        <f t="shared" si="8"/>
        <v>0</v>
      </c>
    </row>
    <row r="95" spans="1:93" x14ac:dyDescent="0.2">
      <c r="A95" t="s">
        <v>468</v>
      </c>
      <c r="B95" s="321"/>
      <c r="C95" s="321" t="s">
        <v>493</v>
      </c>
      <c r="D95" s="338"/>
      <c r="E95" s="345"/>
      <c r="F95" s="338"/>
      <c r="G95" s="345"/>
      <c r="H95" s="338"/>
      <c r="I95" s="345"/>
      <c r="J95" s="338"/>
      <c r="K95" s="345"/>
      <c r="L95" s="338"/>
      <c r="M95" s="345"/>
      <c r="N95" s="338"/>
      <c r="O95" s="345"/>
      <c r="P95" s="338"/>
      <c r="Q95" s="345"/>
      <c r="R95" s="338"/>
      <c r="S95" s="345"/>
      <c r="T95" s="338"/>
      <c r="U95" s="345"/>
      <c r="V95" s="342" t="s">
        <v>609</v>
      </c>
      <c r="W95" s="340">
        <v>1</v>
      </c>
      <c r="X95" s="316" t="s">
        <v>493</v>
      </c>
      <c r="Y95" t="s">
        <v>619</v>
      </c>
      <c r="Z95" t="s">
        <v>619</v>
      </c>
      <c r="AA95">
        <f>INDEX('EUROSTAT EB TJ GWh'!$J$6:$CC$146,MATCH($V95,'EUROSTAT EB TJ GWh'!$I$6:$I$146,0),MATCH(AA$7,'EUROSTAT EB TJ GWh'!$J$5:$CC$5,0))*$W95</f>
        <v>0</v>
      </c>
      <c r="AB95">
        <f>INDEX('EUROSTAT EB TJ GWh'!$J$6:$CC$146,MATCH($V95,'EUROSTAT EB TJ GWh'!$I$6:$I$146,0),MATCH(AB$7,'EUROSTAT EB TJ GWh'!$J$5:$CC$5,0))*$W95</f>
        <v>0</v>
      </c>
      <c r="AC95">
        <f>INDEX('EUROSTAT EB TJ GWh'!$J$6:$CC$146,MATCH($V95,'EUROSTAT EB TJ GWh'!$I$6:$I$146,0),MATCH(AC$7,'EUROSTAT EB TJ GWh'!$J$5:$CC$5,0))*$W95</f>
        <v>0</v>
      </c>
      <c r="AD95">
        <f>INDEX('EUROSTAT EB TJ GWh'!$J$6:$CC$146,MATCH($V95,'EUROSTAT EB TJ GWh'!$I$6:$I$146,0),MATCH(AD$7,'EUROSTAT EB TJ GWh'!$J$5:$CC$5,0))*$W95</f>
        <v>0</v>
      </c>
      <c r="AE95">
        <f>INDEX('EUROSTAT EB TJ GWh'!$J$6:$CC$146,MATCH($V95,'EUROSTAT EB TJ GWh'!$I$6:$I$146,0),MATCH(AE$7,'EUROSTAT EB TJ GWh'!$J$5:$CC$5,0))*$W95</f>
        <v>0</v>
      </c>
      <c r="AF95">
        <f>INDEX('EUROSTAT EB TJ GWh'!$J$6:$CC$146,MATCH($V95,'EUROSTAT EB TJ GWh'!$I$6:$I$146,0),MATCH(AF$7,'EUROSTAT EB TJ GWh'!$J$5:$CC$5,0))*$W95</f>
        <v>0</v>
      </c>
      <c r="AG95">
        <f>INDEX('EUROSTAT EB TJ GWh'!$J$6:$CC$146,MATCH($V95,'EUROSTAT EB TJ GWh'!$I$6:$I$146,0),MATCH(AG$7,'EUROSTAT EB TJ GWh'!$J$5:$CC$5,0))*$W95</f>
        <v>0</v>
      </c>
      <c r="AH95">
        <f>INDEX('EUROSTAT EB TJ GWh'!$J$6:$CC$146,MATCH($V95,'EUROSTAT EB TJ GWh'!$I$6:$I$146,0),MATCH(AH$7,'EUROSTAT EB TJ GWh'!$J$5:$CC$5,0))*$W95</f>
        <v>0</v>
      </c>
      <c r="AI95">
        <f>INDEX('EUROSTAT EB TJ GWh'!$J$6:$CC$146,MATCH($V95,'EUROSTAT EB TJ GWh'!$I$6:$I$146,0),MATCH(AI$7,'EUROSTAT EB TJ GWh'!$J$5:$CC$5,0))*$W95</f>
        <v>0</v>
      </c>
      <c r="AJ95">
        <f>INDEX('EUROSTAT EB TJ GWh'!$J$6:$CC$146,MATCH($V95,'EUROSTAT EB TJ GWh'!$I$6:$I$146,0),MATCH(AJ$7,'EUROSTAT EB TJ GWh'!$J$5:$CC$5,0))*$W95</f>
        <v>0</v>
      </c>
      <c r="AK95">
        <f>INDEX('EUROSTAT EB TJ GWh'!$J$6:$CC$146,MATCH($V95,'EUROSTAT EB TJ GWh'!$I$6:$I$146,0),MATCH(AK$7,'EUROSTAT EB TJ GWh'!$J$5:$CC$5,0))*$W95</f>
        <v>0</v>
      </c>
      <c r="AL95">
        <f>INDEX('EUROSTAT EB TJ GWh'!$J$6:$CC$146,MATCH($V95,'EUROSTAT EB TJ GWh'!$I$6:$I$146,0),MATCH(AL$7,'EUROSTAT EB TJ GWh'!$J$5:$CC$5,0))*$W95</f>
        <v>0</v>
      </c>
      <c r="AM95">
        <f>INDEX('EUROSTAT EB TJ GWh'!$J$6:$CC$146,MATCH($V95,'EUROSTAT EB TJ GWh'!$I$6:$I$146,0),MATCH(AM$7,'EUROSTAT EB TJ GWh'!$J$5:$CC$5,0))*$W95</f>
        <v>0</v>
      </c>
      <c r="AN95">
        <f>INDEX('EUROSTAT EB TJ GWh'!$J$6:$CC$146,MATCH($V95,'EUROSTAT EB TJ GWh'!$I$6:$I$146,0),MATCH(AN$7,'EUROSTAT EB TJ GWh'!$J$5:$CC$5,0))*$W95</f>
        <v>0</v>
      </c>
      <c r="AO95">
        <f>INDEX('EUROSTAT EB TJ GWh'!$J$6:$CC$146,MATCH($V95,'EUROSTAT EB TJ GWh'!$I$6:$I$146,0),MATCH(AO$7,'EUROSTAT EB TJ GWh'!$J$5:$CC$5,0))*$W95</f>
        <v>0</v>
      </c>
      <c r="AP95">
        <f>INDEX('EUROSTAT EB TJ GWh'!$J$6:$CC$146,MATCH($V95,'EUROSTAT EB TJ GWh'!$I$6:$I$146,0),MATCH(AP$7,'EUROSTAT EB TJ GWh'!$J$5:$CC$5,0))*$W95</f>
        <v>33.21528</v>
      </c>
      <c r="AQ95" t="s">
        <v>619</v>
      </c>
      <c r="AR95">
        <f>INDEX('EUROSTAT EB TJ GWh'!$J$6:$CC$146,MATCH($V95,'EUROSTAT EB TJ GWh'!$I$6:$I$146,0),MATCH(AR$7,'EUROSTAT EB TJ GWh'!$J$5:$CC$5,0))*$W95</f>
        <v>0</v>
      </c>
      <c r="AS95">
        <f>INDEX('EUROSTAT EB TJ GWh'!$J$6:$CC$146,MATCH($V95,'EUROSTAT EB TJ GWh'!$I$6:$I$146,0),MATCH(AS$7,'EUROSTAT EB TJ GWh'!$J$5:$CC$5,0))*$W95</f>
        <v>0</v>
      </c>
      <c r="AT95">
        <f>INDEX('EUROSTAT EB TJ GWh'!$J$6:$CC$146,MATCH($V95,'EUROSTAT EB TJ GWh'!$I$6:$I$146,0),MATCH(AT$7,'EUROSTAT EB TJ GWh'!$J$5:$CC$5,0))*$W95</f>
        <v>0</v>
      </c>
      <c r="AU95">
        <f>INDEX('EUROSTAT EB TJ GWh'!$J$6:$CC$146,MATCH($V95,'EUROSTAT EB TJ GWh'!$I$6:$I$146,0),MATCH(AU$7,'EUROSTAT EB TJ GWh'!$J$5:$CC$5,0))*$W95</f>
        <v>0</v>
      </c>
      <c r="AV95">
        <f>INDEX('EUROSTAT EB TJ GWh'!$J$6:$CC$146,MATCH($V95,'EUROSTAT EB TJ GWh'!$I$6:$I$146,0),MATCH(AV$7,'EUROSTAT EB TJ GWh'!$J$5:$CC$5,0))*$W95</f>
        <v>0</v>
      </c>
      <c r="AW95">
        <f>INDEX('EUROSTAT EB TJ GWh'!$J$6:$CC$146,MATCH($V95,'EUROSTAT EB TJ GWh'!$I$6:$I$146,0),MATCH(AW$7,'EUROSTAT EB TJ GWh'!$J$5:$CC$5,0))*$W95</f>
        <v>0</v>
      </c>
      <c r="AX95">
        <f>INDEX('EUROSTAT EB TJ GWh'!$J$6:$CC$146,MATCH($V95,'EUROSTAT EB TJ GWh'!$I$6:$I$146,0),MATCH(AX$7,'EUROSTAT EB TJ GWh'!$J$5:$CC$5,0))*$W95</f>
        <v>0</v>
      </c>
      <c r="AY95">
        <f>INDEX('EUROSTAT EB TJ GWh'!$J$6:$CC$146,MATCH($V95,'EUROSTAT EB TJ GWh'!$I$6:$I$146,0),MATCH(AY$7,'EUROSTAT EB TJ GWh'!$J$5:$CC$5,0))*$W95</f>
        <v>0</v>
      </c>
      <c r="AZ95">
        <f>INDEX('EUROSTAT EB TJ GWh'!$J$6:$CC$146,MATCH($V95,'EUROSTAT EB TJ GWh'!$I$6:$I$146,0),MATCH(AZ$7,'EUROSTAT EB TJ GWh'!$J$5:$CC$5,0))*$W95</f>
        <v>0</v>
      </c>
      <c r="BA95">
        <f>INDEX('EUROSTAT EB TJ GWh'!$J$6:$CC$146,MATCH($V95,'EUROSTAT EB TJ GWh'!$I$6:$I$146,0),MATCH(BA$7,'EUROSTAT EB TJ GWh'!$J$5:$CC$5,0))*$W95</f>
        <v>0</v>
      </c>
      <c r="BB95">
        <f>INDEX('EUROSTAT EB TJ GWh'!$J$6:$CC$146,MATCH($V95,'EUROSTAT EB TJ GWh'!$I$6:$I$146,0),MATCH(BB$7,'EUROSTAT EB TJ GWh'!$J$5:$CC$5,0))*$W95</f>
        <v>0</v>
      </c>
      <c r="BC95">
        <f>INDEX('EUROSTAT EB TJ GWh'!$J$6:$CC$146,MATCH($V95,'EUROSTAT EB TJ GWh'!$I$6:$I$146,0),MATCH(BC$7,'EUROSTAT EB TJ GWh'!$J$5:$CC$5,0))*$W95</f>
        <v>0</v>
      </c>
      <c r="BD95">
        <f>INDEX('EUROSTAT EB TJ GWh'!$J$6:$CC$146,MATCH($V95,'EUROSTAT EB TJ GWh'!$I$6:$I$146,0),MATCH(BD$7,'EUROSTAT EB TJ GWh'!$J$5:$CC$5,0))*$W95</f>
        <v>0</v>
      </c>
      <c r="BE95">
        <f>INDEX('EUROSTAT EB TJ GWh'!$J$6:$CC$146,MATCH($V95,'EUROSTAT EB TJ GWh'!$I$6:$I$146,0),MATCH(BE$7,'EUROSTAT EB TJ GWh'!$J$5:$CC$5,0))*$W95</f>
        <v>0</v>
      </c>
      <c r="BF95">
        <f>INDEX('EUROSTAT EB TJ GWh'!$J$6:$CC$146,MATCH($V95,'EUROSTAT EB TJ GWh'!$I$6:$I$146,0),MATCH(BF$7,'EUROSTAT EB TJ GWh'!$J$5:$CC$5,0))*$W95</f>
        <v>0</v>
      </c>
      <c r="BG95">
        <f>INDEX('EUROSTAT EB TJ GWh'!$J$6:$CC$146,MATCH($V95,'EUROSTAT EB TJ GWh'!$I$6:$I$146,0),MATCH(BG$7,'EUROSTAT EB TJ GWh'!$J$5:$CC$5,0))*$W95</f>
        <v>0</v>
      </c>
      <c r="BH95">
        <f>INDEX('EUROSTAT EB TJ GWh'!$J$6:$CC$146,MATCH($V95,'EUROSTAT EB TJ GWh'!$I$6:$I$146,0),MATCH(BH$7,'EUROSTAT EB TJ GWh'!$J$5:$CC$5,0))*$W95</f>
        <v>0</v>
      </c>
      <c r="BI95">
        <f>INDEX('EUROSTAT EB TJ GWh'!$J$6:$CC$146,MATCH($V95,'EUROSTAT EB TJ GWh'!$I$6:$I$146,0),MATCH(BI$7,'EUROSTAT EB TJ GWh'!$J$5:$CC$5,0))*$W95</f>
        <v>0</v>
      </c>
      <c r="BJ95">
        <f>INDEX('EUROSTAT EB TJ GWh'!$J$6:$CC$146,MATCH($V95,'EUROSTAT EB TJ GWh'!$I$6:$I$146,0),MATCH(BJ$7,'EUROSTAT EB TJ GWh'!$J$5:$CC$5,0))*$W95</f>
        <v>0</v>
      </c>
      <c r="BK95">
        <f>INDEX('EUROSTAT EB TJ GWh'!$J$6:$CC$146,MATCH($V95,'EUROSTAT EB TJ GWh'!$I$6:$I$146,0),MATCH(BK$7,'EUROSTAT EB TJ GWh'!$J$5:$CC$5,0))*$W95</f>
        <v>0</v>
      </c>
      <c r="BL95">
        <f>INDEX('EUROSTAT EB TJ GWh'!$J$6:$CC$146,MATCH($V95,'EUROSTAT EB TJ GWh'!$I$6:$I$146,0),MATCH(BL$7,'EUROSTAT EB TJ GWh'!$J$5:$CC$5,0))*$W95</f>
        <v>0</v>
      </c>
      <c r="BM95">
        <f>INDEX('EUROSTAT EB TJ GWh'!$J$6:$CC$146,MATCH($V95,'EUROSTAT EB TJ GWh'!$I$6:$I$146,0),MATCH(BM$7,'EUROSTAT EB TJ GWh'!$J$5:$CC$5,0))*$W95</f>
        <v>0</v>
      </c>
      <c r="BN95">
        <f>INDEX('EUROSTAT EB TJ GWh'!$J$6:$CC$146,MATCH($V95,'EUROSTAT EB TJ GWh'!$I$6:$I$146,0),MATCH(BN$7,'EUROSTAT EB TJ GWh'!$J$5:$CC$5,0))*$W95</f>
        <v>0</v>
      </c>
      <c r="BO95">
        <f>INDEX('EUROSTAT EB TJ GWh'!$J$6:$CC$146,MATCH($V95,'EUROSTAT EB TJ GWh'!$I$6:$I$146,0),MATCH(BO$7,'EUROSTAT EB TJ GWh'!$J$5:$CC$5,0))*$W95</f>
        <v>0</v>
      </c>
      <c r="BP95">
        <f>INDEX('EUROSTAT EB TJ GWh'!$J$6:$CC$146,MATCH($V95,'EUROSTAT EB TJ GWh'!$I$6:$I$146,0),MATCH(BP$7,'EUROSTAT EB TJ GWh'!$J$5:$CC$5,0))*$W95</f>
        <v>0</v>
      </c>
      <c r="BQ95">
        <f>INDEX('EUROSTAT EB TJ GWh'!$J$6:$CC$146,MATCH($V95,'EUROSTAT EB TJ GWh'!$I$6:$I$146,0),MATCH(BQ$7,'EUROSTAT EB TJ GWh'!$J$5:$CC$5,0))*$W95</f>
        <v>0</v>
      </c>
      <c r="BR95">
        <f>INDEX('EUROSTAT EB TJ GWh'!$J$6:$CC$146,MATCH($V95,'EUROSTAT EB TJ GWh'!$I$6:$I$146,0),MATCH(BR$7,'EUROSTAT EB TJ GWh'!$J$5:$CC$5,0))*$W95</f>
        <v>16.886759999999999</v>
      </c>
      <c r="BS95">
        <f>INDEX('EUROSTAT EB TJ GWh'!$J$6:$CC$146,MATCH($V95,'EUROSTAT EB TJ GWh'!$I$6:$I$146,0),MATCH(BS$7,'EUROSTAT EB TJ GWh'!$J$5:$CC$5,0))*$W95+INDEX('EUROSTAT EB TJ GWh'!$J$6:$CC$146,MATCH($V95,'EUROSTAT EB TJ GWh'!$I$6:$I$146,0),MATCH(BS$6,'EUROSTAT EB TJ GWh'!$J$5:$CC$5,0))*$W95</f>
        <v>0</v>
      </c>
      <c r="BT95">
        <f>INDEX('EUROSTAT EB TJ GWh'!$J$6:$CC$146,MATCH($V95,'EUROSTAT EB TJ GWh'!$I$6:$I$146,0),MATCH(BT$7,'EUROSTAT EB TJ GWh'!$J$5:$CC$5,0))*$W95+INDEX('EUROSTAT EB TJ GWh'!$J$6:$CC$146,MATCH($V95,'EUROSTAT EB TJ GWh'!$I$6:$I$146,0),MATCH(BT$6,'EUROSTAT EB TJ GWh'!$J$5:$CC$5,0))*$W95</f>
        <v>0</v>
      </c>
      <c r="BU95">
        <f>INDEX('EUROSTAT EB TJ GWh'!$J$6:$CC$146,MATCH($V95,'EUROSTAT EB TJ GWh'!$I$6:$I$146,0),MATCH(BU$7,'EUROSTAT EB TJ GWh'!$J$5:$CC$5,0))*$W95</f>
        <v>0</v>
      </c>
      <c r="BV95">
        <v>0</v>
      </c>
      <c r="BW95">
        <f>INDEX('EUROSTAT EB TJ GWh'!$J$6:$CC$146,MATCH($V95,'EUROSTAT EB TJ GWh'!$I$6:$I$146,0),MATCH(BW$7,'EUROSTAT EB TJ GWh'!$J$5:$CC$5,0))*$W95</f>
        <v>0</v>
      </c>
      <c r="BX95">
        <v>0</v>
      </c>
      <c r="BY95">
        <v>0</v>
      </c>
      <c r="BZ95">
        <f>INDEX('EUROSTAT EB TJ GWh'!$J$6:$CC$146,MATCH($V95,'EUROSTAT EB TJ GWh'!$I$6:$I$146,0),MATCH(BZ$7,'EUROSTAT EB TJ GWh'!$J$5:$CC$5,0))*$W95</f>
        <v>0</v>
      </c>
      <c r="CA95">
        <f>INDEX('EUROSTAT EB TJ GWh'!$J$6:$CC$146,MATCH($V95,'EUROSTAT EB TJ GWh'!$I$6:$I$146,0),MATCH(CA$7,'EUROSTAT EB TJ GWh'!$J$5:$CC$5,0))*$W95</f>
        <v>0</v>
      </c>
      <c r="CB95">
        <f>INDEX('EUROSTAT EB TJ GWh'!$J$6:$CC$146,MATCH($V95,'EUROSTAT EB TJ GWh'!$I$6:$I$146,0),MATCH(CB$7,'EUROSTAT EB TJ GWh'!$J$5:$CC$5,0))*$W95</f>
        <v>0</v>
      </c>
      <c r="CC95">
        <f>INDEX('EUROSTAT EB TJ GWh'!$J$6:$CC$146,MATCH($V95,'EUROSTAT EB TJ GWh'!$I$6:$I$146,0),MATCH(CC$7,'EUROSTAT EB TJ GWh'!$J$5:$CC$5,0))*$W95</f>
        <v>4745.5633500000004</v>
      </c>
      <c r="CD95">
        <f>INDEX('EUROSTAT EB TJ GWh'!$J$6:$CC$146,MATCH($V95,'EUROSTAT EB TJ GWh'!$I$6:$I$146,0),MATCH(CD$7,'EUROSTAT EB TJ GWh'!$J$5:$CC$5,0))*$W95</f>
        <v>0</v>
      </c>
      <c r="CE95">
        <f>INDEX('EUROSTAT EB TJ GWh'!$J$6:$CC$146,MATCH($V95,'EUROSTAT EB TJ GWh'!$I$6:$I$146,0),MATCH(CE$7,'EUROSTAT EB TJ GWh'!$J$5:$CC$5,0))*$W95</f>
        <v>0</v>
      </c>
      <c r="CF95">
        <f>INDEX('EUROSTAT EB TJ GWh'!$J$6:$CC$146,MATCH($V95,'EUROSTAT EB TJ GWh'!$I$6:$I$146,0),MATCH(CF$7,'EUROSTAT EB TJ GWh'!$J$5:$CC$5,0))*$W95</f>
        <v>1135.6113499999999</v>
      </c>
      <c r="CG95">
        <v>0</v>
      </c>
      <c r="CH95">
        <f>INDEX('EUROSTAT EB TJ GWh'!$J$6:$CC$146,MATCH($V95,'EUROSTAT EB TJ GWh'!$I$6:$I$146,0),MATCH(CH$7,'EUROSTAT EB TJ GWh'!$J$5:$CC$5,0))*$W95</f>
        <v>0</v>
      </c>
      <c r="CI95">
        <f>INDEX('EUROSTAT EB TJ GWh'!$J$6:$CC$146,MATCH($V95,'EUROSTAT EB TJ GWh'!$I$6:$I$146,0),MATCH(CI$7,'EUROSTAT EB TJ GWh'!$J$5:$CC$5,0))*$W95</f>
        <v>0</v>
      </c>
      <c r="CJ95">
        <f>INDEX('EUROSTAT EB TJ GWh'!$J$6:$CC$146,MATCH($V95,'EUROSTAT EB TJ GWh'!$I$6:$I$146,0),MATCH(CJ$7,'EUROSTAT EB TJ GWh'!$J$5:$CC$5,0))*$W95</f>
        <v>5931.2651100000012</v>
      </c>
      <c r="CK95">
        <f t="shared" si="6"/>
        <v>5898.0614600000008</v>
      </c>
      <c r="CL95" s="316" t="s">
        <v>493</v>
      </c>
      <c r="CM95" s="364">
        <f t="shared" si="7"/>
        <v>1.1629999999058782E-2</v>
      </c>
      <c r="CN95" s="293">
        <f>INDEX('EUROSTAT EB TJ GWh'!$J$6:$CC$146,MATCH($V95,'EUROSTAT EB TJ GWh'!$I$6:$I$146,0),MATCH(CN$7,'EUROSTAT EB TJ GWh'!$J$5:$CC$5,0))*$W95</f>
        <v>0</v>
      </c>
      <c r="CO95" s="293">
        <f t="shared" si="8"/>
        <v>1.1629999999058782E-2</v>
      </c>
    </row>
    <row r="96" spans="1:93" x14ac:dyDescent="0.2">
      <c r="A96" t="s">
        <v>469</v>
      </c>
      <c r="B96" s="321"/>
      <c r="C96" s="321" t="s">
        <v>493</v>
      </c>
      <c r="D96" s="338"/>
      <c r="E96" s="345"/>
      <c r="F96" s="338"/>
      <c r="G96" s="345"/>
      <c r="H96" s="338"/>
      <c r="I96" s="345"/>
      <c r="J96" s="338"/>
      <c r="K96" s="345"/>
      <c r="L96" s="338"/>
      <c r="M96" s="345"/>
      <c r="N96" s="338"/>
      <c r="O96" s="345"/>
      <c r="P96" s="338"/>
      <c r="Q96" s="345"/>
      <c r="R96" s="338"/>
      <c r="S96" s="345"/>
      <c r="T96" s="338"/>
      <c r="U96" s="345"/>
      <c r="V96" s="342" t="s">
        <v>608</v>
      </c>
      <c r="W96" s="340">
        <v>1</v>
      </c>
      <c r="X96" s="316" t="s">
        <v>493</v>
      </c>
      <c r="Y96" t="s">
        <v>619</v>
      </c>
      <c r="Z96" t="s">
        <v>619</v>
      </c>
      <c r="AA96">
        <f>INDEX('EUROSTAT EB TJ GWh'!$J$6:$CC$146,MATCH($V96,'EUROSTAT EB TJ GWh'!$I$6:$I$146,0),MATCH(AA$7,'EUROSTAT EB TJ GWh'!$J$5:$CC$5,0))*$W96</f>
        <v>0</v>
      </c>
      <c r="AB96">
        <f>INDEX('EUROSTAT EB TJ GWh'!$J$6:$CC$146,MATCH($V96,'EUROSTAT EB TJ GWh'!$I$6:$I$146,0),MATCH(AB$7,'EUROSTAT EB TJ GWh'!$J$5:$CC$5,0))*$W96</f>
        <v>0</v>
      </c>
      <c r="AC96">
        <f>INDEX('EUROSTAT EB TJ GWh'!$J$6:$CC$146,MATCH($V96,'EUROSTAT EB TJ GWh'!$I$6:$I$146,0),MATCH(AC$7,'EUROSTAT EB TJ GWh'!$J$5:$CC$5,0))*$W96</f>
        <v>2179.8341599999999</v>
      </c>
      <c r="AD96">
        <f>INDEX('EUROSTAT EB TJ GWh'!$J$6:$CC$146,MATCH($V96,'EUROSTAT EB TJ GWh'!$I$6:$I$146,0),MATCH(AD$7,'EUROSTAT EB TJ GWh'!$J$5:$CC$5,0))*$W96</f>
        <v>0</v>
      </c>
      <c r="AE96">
        <f>INDEX('EUROSTAT EB TJ GWh'!$J$6:$CC$146,MATCH($V96,'EUROSTAT EB TJ GWh'!$I$6:$I$146,0),MATCH(AE$7,'EUROSTAT EB TJ GWh'!$J$5:$CC$5,0))*$W96</f>
        <v>0</v>
      </c>
      <c r="AF96">
        <f>INDEX('EUROSTAT EB TJ GWh'!$J$6:$CC$146,MATCH($V96,'EUROSTAT EB TJ GWh'!$I$6:$I$146,0),MATCH(AF$7,'EUROSTAT EB TJ GWh'!$J$5:$CC$5,0))*$W96</f>
        <v>0</v>
      </c>
      <c r="AG96">
        <f>INDEX('EUROSTAT EB TJ GWh'!$J$6:$CC$146,MATCH($V96,'EUROSTAT EB TJ GWh'!$I$6:$I$146,0),MATCH(AG$7,'EUROSTAT EB TJ GWh'!$J$5:$CC$5,0))*$W96</f>
        <v>0</v>
      </c>
      <c r="AH96">
        <f>INDEX('EUROSTAT EB TJ GWh'!$J$6:$CC$146,MATCH($V96,'EUROSTAT EB TJ GWh'!$I$6:$I$146,0),MATCH(AH$7,'EUROSTAT EB TJ GWh'!$J$5:$CC$5,0))*$W96</f>
        <v>0</v>
      </c>
      <c r="AI96">
        <f>INDEX('EUROSTAT EB TJ GWh'!$J$6:$CC$146,MATCH($V96,'EUROSTAT EB TJ GWh'!$I$6:$I$146,0),MATCH(AI$7,'EUROSTAT EB TJ GWh'!$J$5:$CC$5,0))*$W96</f>
        <v>0</v>
      </c>
      <c r="AJ96">
        <f>INDEX('EUROSTAT EB TJ GWh'!$J$6:$CC$146,MATCH($V96,'EUROSTAT EB TJ GWh'!$I$6:$I$146,0),MATCH(AJ$7,'EUROSTAT EB TJ GWh'!$J$5:$CC$5,0))*$W96</f>
        <v>0</v>
      </c>
      <c r="AK96">
        <f>INDEX('EUROSTAT EB TJ GWh'!$J$6:$CC$146,MATCH($V96,'EUROSTAT EB TJ GWh'!$I$6:$I$146,0),MATCH(AK$7,'EUROSTAT EB TJ GWh'!$J$5:$CC$5,0))*$W96</f>
        <v>0</v>
      </c>
      <c r="AL96">
        <f>INDEX('EUROSTAT EB TJ GWh'!$J$6:$CC$146,MATCH($V96,'EUROSTAT EB TJ GWh'!$I$6:$I$146,0),MATCH(AL$7,'EUROSTAT EB TJ GWh'!$J$5:$CC$5,0))*$W96</f>
        <v>0</v>
      </c>
      <c r="AM96">
        <f>INDEX('EUROSTAT EB TJ GWh'!$J$6:$CC$146,MATCH($V96,'EUROSTAT EB TJ GWh'!$I$6:$I$146,0),MATCH(AM$7,'EUROSTAT EB TJ GWh'!$J$5:$CC$5,0))*$W96</f>
        <v>786.40897000000007</v>
      </c>
      <c r="AN96">
        <f>INDEX('EUROSTAT EB TJ GWh'!$J$6:$CC$146,MATCH($V96,'EUROSTAT EB TJ GWh'!$I$6:$I$146,0),MATCH(AN$7,'EUROSTAT EB TJ GWh'!$J$5:$CC$5,0))*$W96</f>
        <v>0</v>
      </c>
      <c r="AO96">
        <f>INDEX('EUROSTAT EB TJ GWh'!$J$6:$CC$146,MATCH($V96,'EUROSTAT EB TJ GWh'!$I$6:$I$146,0),MATCH(AO$7,'EUROSTAT EB TJ GWh'!$J$5:$CC$5,0))*$W96</f>
        <v>0</v>
      </c>
      <c r="AP96">
        <f>INDEX('EUROSTAT EB TJ GWh'!$J$6:$CC$146,MATCH($V96,'EUROSTAT EB TJ GWh'!$I$6:$I$146,0),MATCH(AP$7,'EUROSTAT EB TJ GWh'!$J$5:$CC$5,0))*$W96</f>
        <v>17625.683680000002</v>
      </c>
      <c r="AQ96" t="s">
        <v>619</v>
      </c>
      <c r="AR96">
        <f>INDEX('EUROSTAT EB TJ GWh'!$J$6:$CC$146,MATCH($V96,'EUROSTAT EB TJ GWh'!$I$6:$I$146,0),MATCH(AR$7,'EUROSTAT EB TJ GWh'!$J$5:$CC$5,0))*$W96</f>
        <v>0</v>
      </c>
      <c r="AS96">
        <f>INDEX('EUROSTAT EB TJ GWh'!$J$6:$CC$146,MATCH($V96,'EUROSTAT EB TJ GWh'!$I$6:$I$146,0),MATCH(AS$7,'EUROSTAT EB TJ GWh'!$J$5:$CC$5,0))*$W96</f>
        <v>0</v>
      </c>
      <c r="AT96">
        <f>INDEX('EUROSTAT EB TJ GWh'!$J$6:$CC$146,MATCH($V96,'EUROSTAT EB TJ GWh'!$I$6:$I$146,0),MATCH(AT$7,'EUROSTAT EB TJ GWh'!$J$5:$CC$5,0))*$W96</f>
        <v>0</v>
      </c>
      <c r="AU96">
        <f>INDEX('EUROSTAT EB TJ GWh'!$J$6:$CC$146,MATCH($V96,'EUROSTAT EB TJ GWh'!$I$6:$I$146,0),MATCH(AU$7,'EUROSTAT EB TJ GWh'!$J$5:$CC$5,0))*$W96</f>
        <v>0</v>
      </c>
      <c r="AV96">
        <f>INDEX('EUROSTAT EB TJ GWh'!$J$6:$CC$146,MATCH($V96,'EUROSTAT EB TJ GWh'!$I$6:$I$146,0),MATCH(AV$7,'EUROSTAT EB TJ GWh'!$J$5:$CC$5,0))*$W96</f>
        <v>0</v>
      </c>
      <c r="AW96">
        <f>INDEX('EUROSTAT EB TJ GWh'!$J$6:$CC$146,MATCH($V96,'EUROSTAT EB TJ GWh'!$I$6:$I$146,0),MATCH(AW$7,'EUROSTAT EB TJ GWh'!$J$5:$CC$5,0))*$W96</f>
        <v>565.98558000000003</v>
      </c>
      <c r="AX96">
        <f>INDEX('EUROSTAT EB TJ GWh'!$J$6:$CC$146,MATCH($V96,'EUROSTAT EB TJ GWh'!$I$6:$I$146,0),MATCH(AX$7,'EUROSTAT EB TJ GWh'!$J$5:$CC$5,0))*$W96</f>
        <v>0</v>
      </c>
      <c r="AY96">
        <f>INDEX('EUROSTAT EB TJ GWh'!$J$6:$CC$146,MATCH($V96,'EUROSTAT EB TJ GWh'!$I$6:$I$146,0),MATCH(AY$7,'EUROSTAT EB TJ GWh'!$J$5:$CC$5,0))*$W96</f>
        <v>0</v>
      </c>
      <c r="AZ96">
        <f>INDEX('EUROSTAT EB TJ GWh'!$J$6:$CC$146,MATCH($V96,'EUROSTAT EB TJ GWh'!$I$6:$I$146,0),MATCH(AZ$7,'EUROSTAT EB TJ GWh'!$J$5:$CC$5,0))*$W96</f>
        <v>0</v>
      </c>
      <c r="BA96">
        <f>INDEX('EUROSTAT EB TJ GWh'!$J$6:$CC$146,MATCH($V96,'EUROSTAT EB TJ GWh'!$I$6:$I$146,0),MATCH(BA$7,'EUROSTAT EB TJ GWh'!$J$5:$CC$5,0))*$W96</f>
        <v>0</v>
      </c>
      <c r="BB96">
        <f>INDEX('EUROSTAT EB TJ GWh'!$J$6:$CC$146,MATCH($V96,'EUROSTAT EB TJ GWh'!$I$6:$I$146,0),MATCH(BB$7,'EUROSTAT EB TJ GWh'!$J$5:$CC$5,0))*$W96</f>
        <v>0</v>
      </c>
      <c r="BC96">
        <f>INDEX('EUROSTAT EB TJ GWh'!$J$6:$CC$146,MATCH($V96,'EUROSTAT EB TJ GWh'!$I$6:$I$146,0),MATCH(BC$7,'EUROSTAT EB TJ GWh'!$J$5:$CC$5,0))*$W96</f>
        <v>0</v>
      </c>
      <c r="BD96">
        <f>INDEX('EUROSTAT EB TJ GWh'!$J$6:$CC$146,MATCH($V96,'EUROSTAT EB TJ GWh'!$I$6:$I$146,0),MATCH(BD$7,'EUROSTAT EB TJ GWh'!$J$5:$CC$5,0))*$W96</f>
        <v>0</v>
      </c>
      <c r="BE96">
        <f>INDEX('EUROSTAT EB TJ GWh'!$J$6:$CC$146,MATCH($V96,'EUROSTAT EB TJ GWh'!$I$6:$I$146,0),MATCH(BE$7,'EUROSTAT EB TJ GWh'!$J$5:$CC$5,0))*$W96</f>
        <v>65.186150000000012</v>
      </c>
      <c r="BF96">
        <f>INDEX('EUROSTAT EB TJ GWh'!$J$6:$CC$146,MATCH($V96,'EUROSTAT EB TJ GWh'!$I$6:$I$146,0),MATCH(BF$7,'EUROSTAT EB TJ GWh'!$J$5:$CC$5,0))*$W96</f>
        <v>0</v>
      </c>
      <c r="BG96">
        <f>INDEX('EUROSTAT EB TJ GWh'!$J$6:$CC$146,MATCH($V96,'EUROSTAT EB TJ GWh'!$I$6:$I$146,0),MATCH(BG$7,'EUROSTAT EB TJ GWh'!$J$5:$CC$5,0))*$W96</f>
        <v>0</v>
      </c>
      <c r="BH96">
        <f>INDEX('EUROSTAT EB TJ GWh'!$J$6:$CC$146,MATCH($V96,'EUROSTAT EB TJ GWh'!$I$6:$I$146,0),MATCH(BH$7,'EUROSTAT EB TJ GWh'!$J$5:$CC$5,0))*$W96</f>
        <v>0</v>
      </c>
      <c r="BI96">
        <f>INDEX('EUROSTAT EB TJ GWh'!$J$6:$CC$146,MATCH($V96,'EUROSTAT EB TJ GWh'!$I$6:$I$146,0),MATCH(BI$7,'EUROSTAT EB TJ GWh'!$J$5:$CC$5,0))*$W96</f>
        <v>0</v>
      </c>
      <c r="BJ96">
        <f>INDEX('EUROSTAT EB TJ GWh'!$J$6:$CC$146,MATCH($V96,'EUROSTAT EB TJ GWh'!$I$6:$I$146,0),MATCH(BJ$7,'EUROSTAT EB TJ GWh'!$J$5:$CC$5,0))*$W96</f>
        <v>0</v>
      </c>
      <c r="BK96">
        <f>INDEX('EUROSTAT EB TJ GWh'!$J$6:$CC$146,MATCH($V96,'EUROSTAT EB TJ GWh'!$I$6:$I$146,0),MATCH(BK$7,'EUROSTAT EB TJ GWh'!$J$5:$CC$5,0))*$W96</f>
        <v>0</v>
      </c>
      <c r="BL96">
        <f>INDEX('EUROSTAT EB TJ GWh'!$J$6:$CC$146,MATCH($V96,'EUROSTAT EB TJ GWh'!$I$6:$I$146,0),MATCH(BL$7,'EUROSTAT EB TJ GWh'!$J$5:$CC$5,0))*$W96</f>
        <v>0</v>
      </c>
      <c r="BM96">
        <f>INDEX('EUROSTAT EB TJ GWh'!$J$6:$CC$146,MATCH($V96,'EUROSTAT EB TJ GWh'!$I$6:$I$146,0),MATCH(BM$7,'EUROSTAT EB TJ GWh'!$J$5:$CC$5,0))*$W96</f>
        <v>0</v>
      </c>
      <c r="BN96">
        <f>INDEX('EUROSTAT EB TJ GWh'!$J$6:$CC$146,MATCH($V96,'EUROSTAT EB TJ GWh'!$I$6:$I$146,0),MATCH(BN$7,'EUROSTAT EB TJ GWh'!$J$5:$CC$5,0))*$W96</f>
        <v>0</v>
      </c>
      <c r="BO96">
        <f>INDEX('EUROSTAT EB TJ GWh'!$J$6:$CC$146,MATCH($V96,'EUROSTAT EB TJ GWh'!$I$6:$I$146,0),MATCH(BO$7,'EUROSTAT EB TJ GWh'!$J$5:$CC$5,0))*$W96</f>
        <v>0</v>
      </c>
      <c r="BP96">
        <f>INDEX('EUROSTAT EB TJ GWh'!$J$6:$CC$146,MATCH($V96,'EUROSTAT EB TJ GWh'!$I$6:$I$146,0),MATCH(BP$7,'EUROSTAT EB TJ GWh'!$J$5:$CC$5,0))*$W96</f>
        <v>0</v>
      </c>
      <c r="BQ96">
        <f>INDEX('EUROSTAT EB TJ GWh'!$J$6:$CC$146,MATCH($V96,'EUROSTAT EB TJ GWh'!$I$6:$I$146,0),MATCH(BQ$7,'EUROSTAT EB TJ GWh'!$J$5:$CC$5,0))*$W96</f>
        <v>1535.7182399999999</v>
      </c>
      <c r="BR96">
        <f>INDEX('EUROSTAT EB TJ GWh'!$J$6:$CC$146,MATCH($V96,'EUROSTAT EB TJ GWh'!$I$6:$I$146,0),MATCH(BR$7,'EUROSTAT EB TJ GWh'!$J$5:$CC$5,0))*$W96</f>
        <v>24.841680000000004</v>
      </c>
      <c r="BS96">
        <f>INDEX('EUROSTAT EB TJ GWh'!$J$6:$CC$146,MATCH($V96,'EUROSTAT EB TJ GWh'!$I$6:$I$146,0),MATCH(BS$7,'EUROSTAT EB TJ GWh'!$J$5:$CC$5,0))*$W96+INDEX('EUROSTAT EB TJ GWh'!$J$6:$CC$146,MATCH($V96,'EUROSTAT EB TJ GWh'!$I$6:$I$146,0),MATCH(BS$6,'EUROSTAT EB TJ GWh'!$J$5:$CC$5,0))*$W96</f>
        <v>0</v>
      </c>
      <c r="BT96">
        <f>INDEX('EUROSTAT EB TJ GWh'!$J$6:$CC$146,MATCH($V96,'EUROSTAT EB TJ GWh'!$I$6:$I$146,0),MATCH(BT$7,'EUROSTAT EB TJ GWh'!$J$5:$CC$5,0))*$W96+INDEX('EUROSTAT EB TJ GWh'!$J$6:$CC$146,MATCH($V96,'EUROSTAT EB TJ GWh'!$I$6:$I$146,0),MATCH(BT$6,'EUROSTAT EB TJ GWh'!$J$5:$CC$5,0))*$W96</f>
        <v>0</v>
      </c>
      <c r="BU96">
        <f>INDEX('EUROSTAT EB TJ GWh'!$J$6:$CC$146,MATCH($V96,'EUROSTAT EB TJ GWh'!$I$6:$I$146,0),MATCH(BU$7,'EUROSTAT EB TJ GWh'!$J$5:$CC$5,0))*$W96</f>
        <v>0</v>
      </c>
      <c r="BV96">
        <v>0</v>
      </c>
      <c r="BW96">
        <f>INDEX('EUROSTAT EB TJ GWh'!$J$6:$CC$146,MATCH($V96,'EUROSTAT EB TJ GWh'!$I$6:$I$146,0),MATCH(BW$7,'EUROSTAT EB TJ GWh'!$J$5:$CC$5,0))*$W96</f>
        <v>0</v>
      </c>
      <c r="BX96">
        <v>0</v>
      </c>
      <c r="BY96">
        <v>0</v>
      </c>
      <c r="BZ96">
        <f>INDEX('EUROSTAT EB TJ GWh'!$J$6:$CC$146,MATCH($V96,'EUROSTAT EB TJ GWh'!$I$6:$I$146,0),MATCH(BZ$7,'EUROSTAT EB TJ GWh'!$J$5:$CC$5,0))*$W96</f>
        <v>0</v>
      </c>
      <c r="CA96">
        <f>INDEX('EUROSTAT EB TJ GWh'!$J$6:$CC$146,MATCH($V96,'EUROSTAT EB TJ GWh'!$I$6:$I$146,0),MATCH(CA$7,'EUROSTAT EB TJ GWh'!$J$5:$CC$5,0))*$W96</f>
        <v>0</v>
      </c>
      <c r="CB96">
        <f>INDEX('EUROSTAT EB TJ GWh'!$J$6:$CC$146,MATCH($V96,'EUROSTAT EB TJ GWh'!$I$6:$I$146,0),MATCH(CB$7,'EUROSTAT EB TJ GWh'!$J$5:$CC$5,0))*$W96</f>
        <v>0</v>
      </c>
      <c r="CC96">
        <f>INDEX('EUROSTAT EB TJ GWh'!$J$6:$CC$146,MATCH($V96,'EUROSTAT EB TJ GWh'!$I$6:$I$146,0),MATCH(CC$7,'EUROSTAT EB TJ GWh'!$J$5:$CC$5,0))*$W96</f>
        <v>0</v>
      </c>
      <c r="CD96">
        <f>INDEX('EUROSTAT EB TJ GWh'!$J$6:$CC$146,MATCH($V96,'EUROSTAT EB TJ GWh'!$I$6:$I$146,0),MATCH(CD$7,'EUROSTAT EB TJ GWh'!$J$5:$CC$5,0))*$W96</f>
        <v>0</v>
      </c>
      <c r="CE96">
        <f>INDEX('EUROSTAT EB TJ GWh'!$J$6:$CC$146,MATCH($V96,'EUROSTAT EB TJ GWh'!$I$6:$I$146,0),MATCH(CE$7,'EUROSTAT EB TJ GWh'!$J$5:$CC$5,0))*$W96</f>
        <v>0</v>
      </c>
      <c r="CF96">
        <f>INDEX('EUROSTAT EB TJ GWh'!$J$6:$CC$146,MATCH($V96,'EUROSTAT EB TJ GWh'!$I$6:$I$146,0),MATCH(CF$7,'EUROSTAT EB TJ GWh'!$J$5:$CC$5,0))*$W96</f>
        <v>0</v>
      </c>
      <c r="CG96">
        <v>0</v>
      </c>
      <c r="CH96">
        <f>INDEX('EUROSTAT EB TJ GWh'!$J$6:$CC$146,MATCH($V96,'EUROSTAT EB TJ GWh'!$I$6:$I$146,0),MATCH(CH$7,'EUROSTAT EB TJ GWh'!$J$5:$CC$5,0))*$W96</f>
        <v>0</v>
      </c>
      <c r="CI96">
        <f>INDEX('EUROSTAT EB TJ GWh'!$J$6:$CC$146,MATCH($V96,'EUROSTAT EB TJ GWh'!$I$6:$I$146,0),MATCH(CI$7,'EUROSTAT EB TJ GWh'!$J$5:$CC$5,0))*$W96</f>
        <v>0</v>
      </c>
      <c r="CJ96">
        <f>INDEX('EUROSTAT EB TJ GWh'!$J$6:$CC$146,MATCH($V96,'EUROSTAT EB TJ GWh'!$I$6:$I$146,0),MATCH(CJ$7,'EUROSTAT EB TJ GWh'!$J$5:$CC$5,0))*$W96</f>
        <v>22783.670089999996</v>
      </c>
      <c r="CK96">
        <f t="shared" si="6"/>
        <v>1560.5599199999999</v>
      </c>
      <c r="CL96" s="316" t="s">
        <v>493</v>
      </c>
      <c r="CM96" s="364">
        <f t="shared" si="7"/>
        <v>-1.1629999993601814E-2</v>
      </c>
      <c r="CN96" s="293">
        <f>INDEX('EUROSTAT EB TJ GWh'!$J$6:$CC$146,MATCH($V96,'EUROSTAT EB TJ GWh'!$I$6:$I$146,0),MATCH(CN$7,'EUROSTAT EB TJ GWh'!$J$5:$CC$5,0))*$W96</f>
        <v>0</v>
      </c>
      <c r="CO96" s="293">
        <f t="shared" si="8"/>
        <v>-1.1629999993601814E-2</v>
      </c>
    </row>
    <row r="97" spans="1:93" x14ac:dyDescent="0.2">
      <c r="A97" t="s">
        <v>470</v>
      </c>
      <c r="B97" s="321"/>
      <c r="C97" s="321" t="s">
        <v>493</v>
      </c>
      <c r="D97" s="338"/>
      <c r="E97" s="345"/>
      <c r="F97" s="338"/>
      <c r="G97" s="345"/>
      <c r="H97" s="338"/>
      <c r="I97" s="345"/>
      <c r="J97" s="338"/>
      <c r="K97" s="345"/>
      <c r="L97" s="338"/>
      <c r="M97" s="345"/>
      <c r="N97" s="338"/>
      <c r="O97" s="345"/>
      <c r="P97" s="338"/>
      <c r="Q97" s="345"/>
      <c r="R97" s="338"/>
      <c r="S97" s="345"/>
      <c r="T97" s="338"/>
      <c r="U97" s="345"/>
      <c r="V97" s="356" t="s">
        <v>610</v>
      </c>
      <c r="W97" s="340">
        <v>1</v>
      </c>
      <c r="X97" s="316" t="s">
        <v>493</v>
      </c>
      <c r="Y97" t="s">
        <v>619</v>
      </c>
      <c r="Z97" t="s">
        <v>619</v>
      </c>
      <c r="AA97">
        <f>INDEX('EUROSTAT EB TJ GWh'!$J$6:$CC$146,MATCH($V97,'EUROSTAT EB TJ GWh'!$I$6:$I$146,0),MATCH(AA$7,'EUROSTAT EB TJ GWh'!$J$5:$CC$5,0))*$W97</f>
        <v>0</v>
      </c>
      <c r="AB97">
        <f>INDEX('EUROSTAT EB TJ GWh'!$J$6:$CC$146,MATCH($V97,'EUROSTAT EB TJ GWh'!$I$6:$I$146,0),MATCH(AB$7,'EUROSTAT EB TJ GWh'!$J$5:$CC$5,0))*$W97</f>
        <v>0</v>
      </c>
      <c r="AC97">
        <f>INDEX('EUROSTAT EB TJ GWh'!$J$6:$CC$146,MATCH($V97,'EUROSTAT EB TJ GWh'!$I$6:$I$146,0),MATCH(AC$7,'EUROSTAT EB TJ GWh'!$J$5:$CC$5,0))*$W97</f>
        <v>0</v>
      </c>
      <c r="AD97">
        <f>INDEX('EUROSTAT EB TJ GWh'!$J$6:$CC$146,MATCH($V97,'EUROSTAT EB TJ GWh'!$I$6:$I$146,0),MATCH(AD$7,'EUROSTAT EB TJ GWh'!$J$5:$CC$5,0))*$W97</f>
        <v>0</v>
      </c>
      <c r="AE97">
        <f>INDEX('EUROSTAT EB TJ GWh'!$J$6:$CC$146,MATCH($V97,'EUROSTAT EB TJ GWh'!$I$6:$I$146,0),MATCH(AE$7,'EUROSTAT EB TJ GWh'!$J$5:$CC$5,0))*$W97</f>
        <v>0</v>
      </c>
      <c r="AF97">
        <f>INDEX('EUROSTAT EB TJ GWh'!$J$6:$CC$146,MATCH($V97,'EUROSTAT EB TJ GWh'!$I$6:$I$146,0),MATCH(AF$7,'EUROSTAT EB TJ GWh'!$J$5:$CC$5,0))*$W97</f>
        <v>0</v>
      </c>
      <c r="AG97">
        <f>INDEX('EUROSTAT EB TJ GWh'!$J$6:$CC$146,MATCH($V97,'EUROSTAT EB TJ GWh'!$I$6:$I$146,0),MATCH(AG$7,'EUROSTAT EB TJ GWh'!$J$5:$CC$5,0))*$W97</f>
        <v>0</v>
      </c>
      <c r="AH97">
        <f>INDEX('EUROSTAT EB TJ GWh'!$J$6:$CC$146,MATCH($V97,'EUROSTAT EB TJ GWh'!$I$6:$I$146,0),MATCH(AH$7,'EUROSTAT EB TJ GWh'!$J$5:$CC$5,0))*$W97</f>
        <v>0</v>
      </c>
      <c r="AI97">
        <f>INDEX('EUROSTAT EB TJ GWh'!$J$6:$CC$146,MATCH($V97,'EUROSTAT EB TJ GWh'!$I$6:$I$146,0),MATCH(AI$7,'EUROSTAT EB TJ GWh'!$J$5:$CC$5,0))*$W97</f>
        <v>0</v>
      </c>
      <c r="AJ97">
        <f>INDEX('EUROSTAT EB TJ GWh'!$J$6:$CC$146,MATCH($V97,'EUROSTAT EB TJ GWh'!$I$6:$I$146,0),MATCH(AJ$7,'EUROSTAT EB TJ GWh'!$J$5:$CC$5,0))*$W97</f>
        <v>0</v>
      </c>
      <c r="AK97">
        <f>INDEX('EUROSTAT EB TJ GWh'!$J$6:$CC$146,MATCH($V97,'EUROSTAT EB TJ GWh'!$I$6:$I$146,0),MATCH(AK$7,'EUROSTAT EB TJ GWh'!$J$5:$CC$5,0))*$W97</f>
        <v>0</v>
      </c>
      <c r="AL97">
        <f>INDEX('EUROSTAT EB TJ GWh'!$J$6:$CC$146,MATCH($V97,'EUROSTAT EB TJ GWh'!$I$6:$I$146,0),MATCH(AL$7,'EUROSTAT EB TJ GWh'!$J$5:$CC$5,0))*$W97</f>
        <v>11.24621</v>
      </c>
      <c r="AM97">
        <f>INDEX('EUROSTAT EB TJ GWh'!$J$6:$CC$146,MATCH($V97,'EUROSTAT EB TJ GWh'!$I$6:$I$146,0),MATCH(AM$7,'EUROSTAT EB TJ GWh'!$J$5:$CC$5,0))*$W97</f>
        <v>58.964100000000002</v>
      </c>
      <c r="AN97">
        <f>INDEX('EUROSTAT EB TJ GWh'!$J$6:$CC$146,MATCH($V97,'EUROSTAT EB TJ GWh'!$I$6:$I$146,0),MATCH(AN$7,'EUROSTAT EB TJ GWh'!$J$5:$CC$5,0))*$W97</f>
        <v>0</v>
      </c>
      <c r="AO97">
        <f>INDEX('EUROSTAT EB TJ GWh'!$J$6:$CC$146,MATCH($V97,'EUROSTAT EB TJ GWh'!$I$6:$I$146,0),MATCH(AO$7,'EUROSTAT EB TJ GWh'!$J$5:$CC$5,0))*$W97</f>
        <v>0</v>
      </c>
      <c r="AP97">
        <f>INDEX('EUROSTAT EB TJ GWh'!$J$6:$CC$146,MATCH($V97,'EUROSTAT EB TJ GWh'!$I$6:$I$146,0),MATCH(AP$7,'EUROSTAT EB TJ GWh'!$J$5:$CC$5,0))*$W97</f>
        <v>16499.132100000003</v>
      </c>
      <c r="AQ97" t="s">
        <v>619</v>
      </c>
      <c r="AR97">
        <f>INDEX('EUROSTAT EB TJ GWh'!$J$6:$CC$146,MATCH($V97,'EUROSTAT EB TJ GWh'!$I$6:$I$146,0),MATCH(AR$7,'EUROSTAT EB TJ GWh'!$J$5:$CC$5,0))*$W97</f>
        <v>0</v>
      </c>
      <c r="AS97">
        <f>INDEX('EUROSTAT EB TJ GWh'!$J$6:$CC$146,MATCH($V97,'EUROSTAT EB TJ GWh'!$I$6:$I$146,0),MATCH(AS$7,'EUROSTAT EB TJ GWh'!$J$5:$CC$5,0))*$W97</f>
        <v>0</v>
      </c>
      <c r="AT97">
        <f>INDEX('EUROSTAT EB TJ GWh'!$J$6:$CC$146,MATCH($V97,'EUROSTAT EB TJ GWh'!$I$6:$I$146,0),MATCH(AT$7,'EUROSTAT EB TJ GWh'!$J$5:$CC$5,0))*$W97</f>
        <v>0</v>
      </c>
      <c r="AU97">
        <f>INDEX('EUROSTAT EB TJ GWh'!$J$6:$CC$146,MATCH($V97,'EUROSTAT EB TJ GWh'!$I$6:$I$146,0),MATCH(AU$7,'EUROSTAT EB TJ GWh'!$J$5:$CC$5,0))*$W97</f>
        <v>0</v>
      </c>
      <c r="AV97">
        <f>INDEX('EUROSTAT EB TJ GWh'!$J$6:$CC$146,MATCH($V97,'EUROSTAT EB TJ GWh'!$I$6:$I$146,0),MATCH(AV$7,'EUROSTAT EB TJ GWh'!$J$5:$CC$5,0))*$W97</f>
        <v>0</v>
      </c>
      <c r="AW97">
        <f>INDEX('EUROSTAT EB TJ GWh'!$J$6:$CC$146,MATCH($V97,'EUROSTAT EB TJ GWh'!$I$6:$I$146,0),MATCH(AW$7,'EUROSTAT EB TJ GWh'!$J$5:$CC$5,0))*$W97</f>
        <v>770.15022999999997</v>
      </c>
      <c r="AX97">
        <f>INDEX('EUROSTAT EB TJ GWh'!$J$6:$CC$146,MATCH($V97,'EUROSTAT EB TJ GWh'!$I$6:$I$146,0),MATCH(AX$7,'EUROSTAT EB TJ GWh'!$J$5:$CC$5,0))*$W97</f>
        <v>0</v>
      </c>
      <c r="AY97">
        <f>INDEX('EUROSTAT EB TJ GWh'!$J$6:$CC$146,MATCH($V97,'EUROSTAT EB TJ GWh'!$I$6:$I$146,0),MATCH(AY$7,'EUROSTAT EB TJ GWh'!$J$5:$CC$5,0))*$W97</f>
        <v>0</v>
      </c>
      <c r="AZ97">
        <f>INDEX('EUROSTAT EB TJ GWh'!$J$6:$CC$146,MATCH($V97,'EUROSTAT EB TJ GWh'!$I$6:$I$146,0),MATCH(AZ$7,'EUROSTAT EB TJ GWh'!$J$5:$CC$5,0))*$W97</f>
        <v>0</v>
      </c>
      <c r="BA97">
        <f>INDEX('EUROSTAT EB TJ GWh'!$J$6:$CC$146,MATCH($V97,'EUROSTAT EB TJ GWh'!$I$6:$I$146,0),MATCH(BA$7,'EUROSTAT EB TJ GWh'!$J$5:$CC$5,0))*$W97</f>
        <v>0</v>
      </c>
      <c r="BB97">
        <f>INDEX('EUROSTAT EB TJ GWh'!$J$6:$CC$146,MATCH($V97,'EUROSTAT EB TJ GWh'!$I$6:$I$146,0),MATCH(BB$7,'EUROSTAT EB TJ GWh'!$J$5:$CC$5,0))*$W97</f>
        <v>0</v>
      </c>
      <c r="BC97">
        <f>INDEX('EUROSTAT EB TJ GWh'!$J$6:$CC$146,MATCH($V97,'EUROSTAT EB TJ GWh'!$I$6:$I$146,0),MATCH(BC$7,'EUROSTAT EB TJ GWh'!$J$5:$CC$5,0))*$W97</f>
        <v>0</v>
      </c>
      <c r="BD97">
        <f>INDEX('EUROSTAT EB TJ GWh'!$J$6:$CC$146,MATCH($V97,'EUROSTAT EB TJ GWh'!$I$6:$I$146,0),MATCH(BD$7,'EUROSTAT EB TJ GWh'!$J$5:$CC$5,0))*$W97</f>
        <v>0</v>
      </c>
      <c r="BE97">
        <f>INDEX('EUROSTAT EB TJ GWh'!$J$6:$CC$146,MATCH($V97,'EUROSTAT EB TJ GWh'!$I$6:$I$146,0),MATCH(BE$7,'EUROSTAT EB TJ GWh'!$J$5:$CC$5,0))*$W97</f>
        <v>9.1760700000000011</v>
      </c>
      <c r="BF97">
        <f>INDEX('EUROSTAT EB TJ GWh'!$J$6:$CC$146,MATCH($V97,'EUROSTAT EB TJ GWh'!$I$6:$I$146,0),MATCH(BF$7,'EUROSTAT EB TJ GWh'!$J$5:$CC$5,0))*$W97</f>
        <v>0</v>
      </c>
      <c r="BG97">
        <f>INDEX('EUROSTAT EB TJ GWh'!$J$6:$CC$146,MATCH($V97,'EUROSTAT EB TJ GWh'!$I$6:$I$146,0),MATCH(BG$7,'EUROSTAT EB TJ GWh'!$J$5:$CC$5,0))*$W97</f>
        <v>0</v>
      </c>
      <c r="BH97">
        <f>INDEX('EUROSTAT EB TJ GWh'!$J$6:$CC$146,MATCH($V97,'EUROSTAT EB TJ GWh'!$I$6:$I$146,0),MATCH(BH$7,'EUROSTAT EB TJ GWh'!$J$5:$CC$5,0))*$W97</f>
        <v>0</v>
      </c>
      <c r="BI97">
        <f>INDEX('EUROSTAT EB TJ GWh'!$J$6:$CC$146,MATCH($V97,'EUROSTAT EB TJ GWh'!$I$6:$I$146,0),MATCH(BI$7,'EUROSTAT EB TJ GWh'!$J$5:$CC$5,0))*$W97</f>
        <v>0</v>
      </c>
      <c r="BJ97">
        <f>INDEX('EUROSTAT EB TJ GWh'!$J$6:$CC$146,MATCH($V97,'EUROSTAT EB TJ GWh'!$I$6:$I$146,0),MATCH(BJ$7,'EUROSTAT EB TJ GWh'!$J$5:$CC$5,0))*$W97</f>
        <v>0</v>
      </c>
      <c r="BK97">
        <f>INDEX('EUROSTAT EB TJ GWh'!$J$6:$CC$146,MATCH($V97,'EUROSTAT EB TJ GWh'!$I$6:$I$146,0),MATCH(BK$7,'EUROSTAT EB TJ GWh'!$J$5:$CC$5,0))*$W97</f>
        <v>0</v>
      </c>
      <c r="BL97">
        <f>INDEX('EUROSTAT EB TJ GWh'!$J$6:$CC$146,MATCH($V97,'EUROSTAT EB TJ GWh'!$I$6:$I$146,0),MATCH(BL$7,'EUROSTAT EB TJ GWh'!$J$5:$CC$5,0))*$W97</f>
        <v>0</v>
      </c>
      <c r="BM97">
        <f>INDEX('EUROSTAT EB TJ GWh'!$J$6:$CC$146,MATCH($V97,'EUROSTAT EB TJ GWh'!$I$6:$I$146,0),MATCH(BM$7,'EUROSTAT EB TJ GWh'!$J$5:$CC$5,0))*$W97</f>
        <v>0</v>
      </c>
      <c r="BN97">
        <f>INDEX('EUROSTAT EB TJ GWh'!$J$6:$CC$146,MATCH($V97,'EUROSTAT EB TJ GWh'!$I$6:$I$146,0),MATCH(BN$7,'EUROSTAT EB TJ GWh'!$J$5:$CC$5,0))*$W97</f>
        <v>0</v>
      </c>
      <c r="BO97">
        <f>INDEX('EUROSTAT EB TJ GWh'!$J$6:$CC$146,MATCH($V97,'EUROSTAT EB TJ GWh'!$I$6:$I$146,0),MATCH(BO$7,'EUROSTAT EB TJ GWh'!$J$5:$CC$5,0))*$W97</f>
        <v>2081.58392</v>
      </c>
      <c r="BP97">
        <f>INDEX('EUROSTAT EB TJ GWh'!$J$6:$CC$146,MATCH($V97,'EUROSTAT EB TJ GWh'!$I$6:$I$146,0),MATCH(BP$7,'EUROSTAT EB TJ GWh'!$J$5:$CC$5,0))*$W97</f>
        <v>1845.9252300000001</v>
      </c>
      <c r="BQ97">
        <f>INDEX('EUROSTAT EB TJ GWh'!$J$6:$CC$146,MATCH($V97,'EUROSTAT EB TJ GWh'!$I$6:$I$146,0),MATCH(BQ$7,'EUROSTAT EB TJ GWh'!$J$5:$CC$5,0))*$W97</f>
        <v>424.18099000000001</v>
      </c>
      <c r="BR97">
        <f>INDEX('EUROSTAT EB TJ GWh'!$J$6:$CC$146,MATCH($V97,'EUROSTAT EB TJ GWh'!$I$6:$I$146,0),MATCH(BR$7,'EUROSTAT EB TJ GWh'!$J$5:$CC$5,0))*$W97</f>
        <v>848.79229000000009</v>
      </c>
      <c r="BS97">
        <f>INDEX('EUROSTAT EB TJ GWh'!$J$6:$CC$146,MATCH($V97,'EUROSTAT EB TJ GWh'!$I$6:$I$146,0),MATCH(BS$7,'EUROSTAT EB TJ GWh'!$J$5:$CC$5,0))*$W97+INDEX('EUROSTAT EB TJ GWh'!$J$6:$CC$146,MATCH($V97,'EUROSTAT EB TJ GWh'!$I$6:$I$146,0),MATCH(BS$6,'EUROSTAT EB TJ GWh'!$J$5:$CC$5,0))*$W97</f>
        <v>0</v>
      </c>
      <c r="BT97">
        <f>INDEX('EUROSTAT EB TJ GWh'!$J$6:$CC$146,MATCH($V97,'EUROSTAT EB TJ GWh'!$I$6:$I$146,0),MATCH(BT$7,'EUROSTAT EB TJ GWh'!$J$5:$CC$5,0))*$W97+INDEX('EUROSTAT EB TJ GWh'!$J$6:$CC$146,MATCH($V97,'EUROSTAT EB TJ GWh'!$I$6:$I$146,0),MATCH(BT$6,'EUROSTAT EB TJ GWh'!$J$5:$CC$5,0))*$W97</f>
        <v>0</v>
      </c>
      <c r="BU97">
        <f>INDEX('EUROSTAT EB TJ GWh'!$J$6:$CC$146,MATCH($V97,'EUROSTAT EB TJ GWh'!$I$6:$I$146,0),MATCH(BU$7,'EUROSTAT EB TJ GWh'!$J$5:$CC$5,0))*$W97</f>
        <v>0</v>
      </c>
      <c r="BV97">
        <v>0</v>
      </c>
      <c r="BW97">
        <f>INDEX('EUROSTAT EB TJ GWh'!$J$6:$CC$146,MATCH($V97,'EUROSTAT EB TJ GWh'!$I$6:$I$146,0),MATCH(BW$7,'EUROSTAT EB TJ GWh'!$J$5:$CC$5,0))*$W97</f>
        <v>0</v>
      </c>
      <c r="BX97">
        <v>0</v>
      </c>
      <c r="BY97">
        <v>0</v>
      </c>
      <c r="BZ97">
        <f>INDEX('EUROSTAT EB TJ GWh'!$J$6:$CC$146,MATCH($V97,'EUROSTAT EB TJ GWh'!$I$6:$I$146,0),MATCH(BZ$7,'EUROSTAT EB TJ GWh'!$J$5:$CC$5,0))*$W97</f>
        <v>0</v>
      </c>
      <c r="CA97">
        <f>INDEX('EUROSTAT EB TJ GWh'!$J$6:$CC$146,MATCH($V97,'EUROSTAT EB TJ GWh'!$I$6:$I$146,0),MATCH(CA$7,'EUROSTAT EB TJ GWh'!$J$5:$CC$5,0))*$W97</f>
        <v>0</v>
      </c>
      <c r="CB97">
        <f>INDEX('EUROSTAT EB TJ GWh'!$J$6:$CC$146,MATCH($V97,'EUROSTAT EB TJ GWh'!$I$6:$I$146,0),MATCH(CB$7,'EUROSTAT EB TJ GWh'!$J$5:$CC$5,0))*$W97</f>
        <v>0</v>
      </c>
      <c r="CC97">
        <f>INDEX('EUROSTAT EB TJ GWh'!$J$6:$CC$146,MATCH($V97,'EUROSTAT EB TJ GWh'!$I$6:$I$146,0),MATCH(CC$7,'EUROSTAT EB TJ GWh'!$J$5:$CC$5,0))*$W97</f>
        <v>0</v>
      </c>
      <c r="CD97">
        <f>INDEX('EUROSTAT EB TJ GWh'!$J$6:$CC$146,MATCH($V97,'EUROSTAT EB TJ GWh'!$I$6:$I$146,0),MATCH(CD$7,'EUROSTAT EB TJ GWh'!$J$5:$CC$5,0))*$W97</f>
        <v>0</v>
      </c>
      <c r="CE97">
        <f>INDEX('EUROSTAT EB TJ GWh'!$J$6:$CC$146,MATCH($V97,'EUROSTAT EB TJ GWh'!$I$6:$I$146,0),MATCH(CE$7,'EUROSTAT EB TJ GWh'!$J$5:$CC$5,0))*$W97</f>
        <v>0</v>
      </c>
      <c r="CF97">
        <f>INDEX('EUROSTAT EB TJ GWh'!$J$6:$CC$146,MATCH($V97,'EUROSTAT EB TJ GWh'!$I$6:$I$146,0),MATCH(CF$7,'EUROSTAT EB TJ GWh'!$J$5:$CC$5,0))*$W97</f>
        <v>0</v>
      </c>
      <c r="CG97">
        <v>0</v>
      </c>
      <c r="CH97">
        <f>INDEX('EUROSTAT EB TJ GWh'!$J$6:$CC$146,MATCH($V97,'EUROSTAT EB TJ GWh'!$I$6:$I$146,0),MATCH(CH$7,'EUROSTAT EB TJ GWh'!$J$5:$CC$5,0))*$W97</f>
        <v>0</v>
      </c>
      <c r="CI97">
        <f>INDEX('EUROSTAT EB TJ GWh'!$J$6:$CC$146,MATCH($V97,'EUROSTAT EB TJ GWh'!$I$6:$I$146,0),MATCH(CI$7,'EUROSTAT EB TJ GWh'!$J$5:$CC$5,0))*$W97</f>
        <v>0</v>
      </c>
      <c r="CJ97">
        <f>INDEX('EUROSTAT EB TJ GWh'!$J$6:$CC$146,MATCH($V97,'EUROSTAT EB TJ GWh'!$I$6:$I$146,0),MATCH(CJ$7,'EUROSTAT EB TJ GWh'!$J$5:$CC$5,0))*$W97</f>
        <v>22549.162769999999</v>
      </c>
      <c r="CK97">
        <f t="shared" si="6"/>
        <v>3354.5572000000002</v>
      </c>
      <c r="CL97" s="316" t="s">
        <v>493</v>
      </c>
      <c r="CM97" s="364">
        <f t="shared" si="7"/>
        <v>-1.1629999993601814E-2</v>
      </c>
      <c r="CN97" s="293">
        <f>INDEX('EUROSTAT EB TJ GWh'!$J$6:$CC$146,MATCH($V97,'EUROSTAT EB TJ GWh'!$I$6:$I$146,0),MATCH(CN$7,'EUROSTAT EB TJ GWh'!$J$5:$CC$5,0))*$W97</f>
        <v>0</v>
      </c>
      <c r="CO97" s="293">
        <f t="shared" si="8"/>
        <v>-1.1629999993601814E-2</v>
      </c>
    </row>
    <row r="98" spans="1:93" x14ac:dyDescent="0.2">
      <c r="A98" t="s">
        <v>471</v>
      </c>
      <c r="B98" s="321"/>
      <c r="C98" s="321" t="s">
        <v>493</v>
      </c>
      <c r="D98" s="338"/>
      <c r="E98" s="345"/>
      <c r="F98" s="338"/>
      <c r="G98" s="345"/>
      <c r="H98" s="338"/>
      <c r="I98" s="345"/>
      <c r="J98" s="338"/>
      <c r="K98" s="345"/>
      <c r="L98" s="338"/>
      <c r="M98" s="345"/>
      <c r="N98" s="338"/>
      <c r="O98" s="345"/>
      <c r="P98" s="338"/>
      <c r="Q98" s="345"/>
      <c r="R98" s="338"/>
      <c r="S98" s="345"/>
      <c r="T98" s="338"/>
      <c r="U98" s="345"/>
      <c r="V98" s="355" t="s">
        <v>383</v>
      </c>
      <c r="W98" s="340">
        <v>1</v>
      </c>
      <c r="X98" s="316" t="s">
        <v>493</v>
      </c>
      <c r="Y98" t="s">
        <v>619</v>
      </c>
      <c r="Z98" t="s">
        <v>619</v>
      </c>
      <c r="AA98">
        <f>INDEX('EUROSTAT EB TJ GWh'!$J$6:$CC$146,MATCH($V98,'EUROSTAT EB TJ GWh'!$I$6:$I$146,0),MATCH(AA$7,'EUROSTAT EB TJ GWh'!$J$5:$CC$5,0))*$W98</f>
        <v>0</v>
      </c>
      <c r="AB98">
        <f>INDEX('EUROSTAT EB TJ GWh'!$J$6:$CC$146,MATCH($V98,'EUROSTAT EB TJ GWh'!$I$6:$I$146,0),MATCH(AB$7,'EUROSTAT EB TJ GWh'!$J$5:$CC$5,0))*$W98</f>
        <v>0</v>
      </c>
      <c r="AC98">
        <f>INDEX('EUROSTAT EB TJ GWh'!$J$6:$CC$146,MATCH($V98,'EUROSTAT EB TJ GWh'!$I$6:$I$146,0),MATCH(AC$7,'EUROSTAT EB TJ GWh'!$J$5:$CC$5,0))*$W98</f>
        <v>2710.2831120000001</v>
      </c>
      <c r="AD98">
        <f>INDEX('EUROSTAT EB TJ GWh'!$J$6:$CC$146,MATCH($V98,'EUROSTAT EB TJ GWh'!$I$6:$I$146,0),MATCH(AD$7,'EUROSTAT EB TJ GWh'!$J$5:$CC$5,0))*$W98</f>
        <v>0</v>
      </c>
      <c r="AE98">
        <f>INDEX('EUROSTAT EB TJ GWh'!$J$6:$CC$146,MATCH($V98,'EUROSTAT EB TJ GWh'!$I$6:$I$146,0),MATCH(AE$7,'EUROSTAT EB TJ GWh'!$J$5:$CC$5,0))*$W98</f>
        <v>0</v>
      </c>
      <c r="AF98">
        <f>INDEX('EUROSTAT EB TJ GWh'!$J$6:$CC$146,MATCH($V98,'EUROSTAT EB TJ GWh'!$I$6:$I$146,0),MATCH(AF$7,'EUROSTAT EB TJ GWh'!$J$5:$CC$5,0))*$W98</f>
        <v>0</v>
      </c>
      <c r="AG98">
        <f>INDEX('EUROSTAT EB TJ GWh'!$J$6:$CC$146,MATCH($V98,'EUROSTAT EB TJ GWh'!$I$6:$I$146,0),MATCH(AG$7,'EUROSTAT EB TJ GWh'!$J$5:$CC$5,0))*$W98</f>
        <v>0</v>
      </c>
      <c r="AH98">
        <f>INDEX('EUROSTAT EB TJ GWh'!$J$6:$CC$146,MATCH($V98,'EUROSTAT EB TJ GWh'!$I$6:$I$146,0),MATCH(AH$7,'EUROSTAT EB TJ GWh'!$J$5:$CC$5,0))*$W98</f>
        <v>0</v>
      </c>
      <c r="AI98">
        <f>INDEX('EUROSTAT EB TJ GWh'!$J$6:$CC$146,MATCH($V98,'EUROSTAT EB TJ GWh'!$I$6:$I$146,0),MATCH(AI$7,'EUROSTAT EB TJ GWh'!$J$5:$CC$5,0))*$W98</f>
        <v>0</v>
      </c>
      <c r="AJ98">
        <f>INDEX('EUROSTAT EB TJ GWh'!$J$6:$CC$146,MATCH($V98,'EUROSTAT EB TJ GWh'!$I$6:$I$146,0),MATCH(AJ$7,'EUROSTAT EB TJ GWh'!$J$5:$CC$5,0))*$W98</f>
        <v>0</v>
      </c>
      <c r="AK98">
        <f>INDEX('EUROSTAT EB TJ GWh'!$J$6:$CC$146,MATCH($V98,'EUROSTAT EB TJ GWh'!$I$6:$I$146,0),MATCH(AK$7,'EUROSTAT EB TJ GWh'!$J$5:$CC$5,0))*$W98</f>
        <v>0</v>
      </c>
      <c r="AL98">
        <f>INDEX('EUROSTAT EB TJ GWh'!$J$6:$CC$146,MATCH($V98,'EUROSTAT EB TJ GWh'!$I$6:$I$146,0),MATCH(AL$7,'EUROSTAT EB TJ GWh'!$J$5:$CC$5,0))*$W98</f>
        <v>0</v>
      </c>
      <c r="AM98">
        <f>INDEX('EUROSTAT EB TJ GWh'!$J$6:$CC$146,MATCH($V98,'EUROSTAT EB TJ GWh'!$I$6:$I$146,0),MATCH(AM$7,'EUROSTAT EB TJ GWh'!$J$5:$CC$5,0))*$W98</f>
        <v>215.78767200000001</v>
      </c>
      <c r="AN98">
        <f>INDEX('EUROSTAT EB TJ GWh'!$J$6:$CC$146,MATCH($V98,'EUROSTAT EB TJ GWh'!$I$6:$I$146,0),MATCH(AN$7,'EUROSTAT EB TJ GWh'!$J$5:$CC$5,0))*$W98</f>
        <v>0</v>
      </c>
      <c r="AO98">
        <f>INDEX('EUROSTAT EB TJ GWh'!$J$6:$CC$146,MATCH($V98,'EUROSTAT EB TJ GWh'!$I$6:$I$146,0),MATCH(AO$7,'EUROSTAT EB TJ GWh'!$J$5:$CC$5,0))*$W98</f>
        <v>0</v>
      </c>
      <c r="AP98">
        <f>INDEX('EUROSTAT EB TJ GWh'!$J$6:$CC$146,MATCH($V98,'EUROSTAT EB TJ GWh'!$I$6:$I$146,0),MATCH(AP$7,'EUROSTAT EB TJ GWh'!$J$5:$CC$5,0))*$W98</f>
        <v>66127.407768000005</v>
      </c>
      <c r="AQ98" t="s">
        <v>619</v>
      </c>
      <c r="AR98">
        <f>INDEX('EUROSTAT EB TJ GWh'!$J$6:$CC$146,MATCH($V98,'EUROSTAT EB TJ GWh'!$I$6:$I$146,0),MATCH(AR$7,'EUROSTAT EB TJ GWh'!$J$5:$CC$5,0))*$W98</f>
        <v>0</v>
      </c>
      <c r="AS98">
        <f>INDEX('EUROSTAT EB TJ GWh'!$J$6:$CC$146,MATCH($V98,'EUROSTAT EB TJ GWh'!$I$6:$I$146,0),MATCH(AS$7,'EUROSTAT EB TJ GWh'!$J$5:$CC$5,0))*$W98</f>
        <v>0</v>
      </c>
      <c r="AT98">
        <f>INDEX('EUROSTAT EB TJ GWh'!$J$6:$CC$146,MATCH($V98,'EUROSTAT EB TJ GWh'!$I$6:$I$146,0),MATCH(AT$7,'EUROSTAT EB TJ GWh'!$J$5:$CC$5,0))*$W98</f>
        <v>0</v>
      </c>
      <c r="AU98">
        <f>INDEX('EUROSTAT EB TJ GWh'!$J$6:$CC$146,MATCH($V98,'EUROSTAT EB TJ GWh'!$I$6:$I$146,0),MATCH(AU$7,'EUROSTAT EB TJ GWh'!$J$5:$CC$5,0))*$W98</f>
        <v>0</v>
      </c>
      <c r="AV98">
        <f>INDEX('EUROSTAT EB TJ GWh'!$J$6:$CC$146,MATCH($V98,'EUROSTAT EB TJ GWh'!$I$6:$I$146,0),MATCH(AV$7,'EUROSTAT EB TJ GWh'!$J$5:$CC$5,0))*$W98</f>
        <v>0</v>
      </c>
      <c r="AW98">
        <f>INDEX('EUROSTAT EB TJ GWh'!$J$6:$CC$146,MATCH($V98,'EUROSTAT EB TJ GWh'!$I$6:$I$146,0),MATCH(AW$7,'EUROSTAT EB TJ GWh'!$J$5:$CC$5,0))*$W98</f>
        <v>11299.293972000001</v>
      </c>
      <c r="AX98">
        <f>INDEX('EUROSTAT EB TJ GWh'!$J$6:$CC$146,MATCH($V98,'EUROSTAT EB TJ GWh'!$I$6:$I$146,0),MATCH(AX$7,'EUROSTAT EB TJ GWh'!$J$5:$CC$5,0))*$W98</f>
        <v>0</v>
      </c>
      <c r="AY98">
        <f>INDEX('EUROSTAT EB TJ GWh'!$J$6:$CC$146,MATCH($V98,'EUROSTAT EB TJ GWh'!$I$6:$I$146,0),MATCH(AY$7,'EUROSTAT EB TJ GWh'!$J$5:$CC$5,0))*$W98</f>
        <v>0</v>
      </c>
      <c r="AZ98">
        <f>INDEX('EUROSTAT EB TJ GWh'!$J$6:$CC$146,MATCH($V98,'EUROSTAT EB TJ GWh'!$I$6:$I$146,0),MATCH(AZ$7,'EUROSTAT EB TJ GWh'!$J$5:$CC$5,0))*$W98</f>
        <v>0</v>
      </c>
      <c r="BA98">
        <f>INDEX('EUROSTAT EB TJ GWh'!$J$6:$CC$146,MATCH($V98,'EUROSTAT EB TJ GWh'!$I$6:$I$146,0),MATCH(BA$7,'EUROSTAT EB TJ GWh'!$J$5:$CC$5,0))*$W98</f>
        <v>0</v>
      </c>
      <c r="BB98">
        <f>INDEX('EUROSTAT EB TJ GWh'!$J$6:$CC$146,MATCH($V98,'EUROSTAT EB TJ GWh'!$I$6:$I$146,0),MATCH(BB$7,'EUROSTAT EB TJ GWh'!$J$5:$CC$5,0))*$W98</f>
        <v>0</v>
      </c>
      <c r="BC98">
        <f>INDEX('EUROSTAT EB TJ GWh'!$J$6:$CC$146,MATCH($V98,'EUROSTAT EB TJ GWh'!$I$6:$I$146,0),MATCH(BC$7,'EUROSTAT EB TJ GWh'!$J$5:$CC$5,0))*$W98</f>
        <v>0</v>
      </c>
      <c r="BD98">
        <f>INDEX('EUROSTAT EB TJ GWh'!$J$6:$CC$146,MATCH($V98,'EUROSTAT EB TJ GWh'!$I$6:$I$146,0),MATCH(BD$7,'EUROSTAT EB TJ GWh'!$J$5:$CC$5,0))*$W98</f>
        <v>0</v>
      </c>
      <c r="BE98">
        <f>INDEX('EUROSTAT EB TJ GWh'!$J$6:$CC$146,MATCH($V98,'EUROSTAT EB TJ GWh'!$I$6:$I$146,0),MATCH(BE$7,'EUROSTAT EB TJ GWh'!$J$5:$CC$5,0))*$W98</f>
        <v>65.983968000000004</v>
      </c>
      <c r="BF98">
        <f>INDEX('EUROSTAT EB TJ GWh'!$J$6:$CC$146,MATCH($V98,'EUROSTAT EB TJ GWh'!$I$6:$I$146,0),MATCH(BF$7,'EUROSTAT EB TJ GWh'!$J$5:$CC$5,0))*$W98</f>
        <v>0</v>
      </c>
      <c r="BG98">
        <f>INDEX('EUROSTAT EB TJ GWh'!$J$6:$CC$146,MATCH($V98,'EUROSTAT EB TJ GWh'!$I$6:$I$146,0),MATCH(BG$7,'EUROSTAT EB TJ GWh'!$J$5:$CC$5,0))*$W98</f>
        <v>0</v>
      </c>
      <c r="BH98">
        <f>INDEX('EUROSTAT EB TJ GWh'!$J$6:$CC$146,MATCH($V98,'EUROSTAT EB TJ GWh'!$I$6:$I$146,0),MATCH(BH$7,'EUROSTAT EB TJ GWh'!$J$5:$CC$5,0))*$W98</f>
        <v>0</v>
      </c>
      <c r="BI98">
        <f>INDEX('EUROSTAT EB TJ GWh'!$J$6:$CC$146,MATCH($V98,'EUROSTAT EB TJ GWh'!$I$6:$I$146,0),MATCH(BI$7,'EUROSTAT EB TJ GWh'!$J$5:$CC$5,0))*$W98</f>
        <v>0</v>
      </c>
      <c r="BJ98">
        <f>INDEX('EUROSTAT EB TJ GWh'!$J$6:$CC$146,MATCH($V98,'EUROSTAT EB TJ GWh'!$I$6:$I$146,0),MATCH(BJ$7,'EUROSTAT EB TJ GWh'!$J$5:$CC$5,0))*$W98</f>
        <v>0</v>
      </c>
      <c r="BK98">
        <f>INDEX('EUROSTAT EB TJ GWh'!$J$6:$CC$146,MATCH($V98,'EUROSTAT EB TJ GWh'!$I$6:$I$146,0),MATCH(BK$7,'EUROSTAT EB TJ GWh'!$J$5:$CC$5,0))*$W98</f>
        <v>0</v>
      </c>
      <c r="BL98">
        <f>INDEX('EUROSTAT EB TJ GWh'!$J$6:$CC$146,MATCH($V98,'EUROSTAT EB TJ GWh'!$I$6:$I$146,0),MATCH(BL$7,'EUROSTAT EB TJ GWh'!$J$5:$CC$5,0))*$W98</f>
        <v>0</v>
      </c>
      <c r="BM98">
        <f>INDEX('EUROSTAT EB TJ GWh'!$J$6:$CC$146,MATCH($V98,'EUROSTAT EB TJ GWh'!$I$6:$I$146,0),MATCH(BM$7,'EUROSTAT EB TJ GWh'!$J$5:$CC$5,0))*$W98</f>
        <v>0</v>
      </c>
      <c r="BN98">
        <f>INDEX('EUROSTAT EB TJ GWh'!$J$6:$CC$146,MATCH($V98,'EUROSTAT EB TJ GWh'!$I$6:$I$146,0),MATCH(BN$7,'EUROSTAT EB TJ GWh'!$J$5:$CC$5,0))*$W98</f>
        <v>0</v>
      </c>
      <c r="BO98">
        <f>INDEX('EUROSTAT EB TJ GWh'!$J$6:$CC$146,MATCH($V98,'EUROSTAT EB TJ GWh'!$I$6:$I$146,0),MATCH(BO$7,'EUROSTAT EB TJ GWh'!$J$5:$CC$5,0))*$W98</f>
        <v>7317.1866240000008</v>
      </c>
      <c r="BP98">
        <f>INDEX('EUROSTAT EB TJ GWh'!$J$6:$CC$146,MATCH($V98,'EUROSTAT EB TJ GWh'!$I$6:$I$146,0),MATCH(BP$7,'EUROSTAT EB TJ GWh'!$J$5:$CC$5,0))*$W98</f>
        <v>6488.8282440000003</v>
      </c>
      <c r="BQ98">
        <f>INDEX('EUROSTAT EB TJ GWh'!$J$6:$CC$146,MATCH($V98,'EUROSTAT EB TJ GWh'!$I$6:$I$146,0),MATCH(BQ$7,'EUROSTAT EB TJ GWh'!$J$5:$CC$5,0))*$W98</f>
        <v>10484.417088</v>
      </c>
      <c r="BR98">
        <f>INDEX('EUROSTAT EB TJ GWh'!$J$6:$CC$146,MATCH($V98,'EUROSTAT EB TJ GWh'!$I$6:$I$146,0),MATCH(BR$7,'EUROSTAT EB TJ GWh'!$J$5:$CC$5,0))*$W98</f>
        <v>372.08091600000006</v>
      </c>
      <c r="BS98">
        <f>INDEX('EUROSTAT EB TJ GWh'!$J$6:$CC$146,MATCH($V98,'EUROSTAT EB TJ GWh'!$I$6:$I$146,0),MATCH(BS$7,'EUROSTAT EB TJ GWh'!$J$5:$CC$5,0))*$W98+INDEX('EUROSTAT EB TJ GWh'!$J$6:$CC$146,MATCH($V98,'EUROSTAT EB TJ GWh'!$I$6:$I$146,0),MATCH(BS$6,'EUROSTAT EB TJ GWh'!$J$5:$CC$5,0))*$W98</f>
        <v>0</v>
      </c>
      <c r="BT98">
        <f>INDEX('EUROSTAT EB TJ GWh'!$J$6:$CC$146,MATCH($V98,'EUROSTAT EB TJ GWh'!$I$6:$I$146,0),MATCH(BT$7,'EUROSTAT EB TJ GWh'!$J$5:$CC$5,0))*$W98+INDEX('EUROSTAT EB TJ GWh'!$J$6:$CC$146,MATCH($V98,'EUROSTAT EB TJ GWh'!$I$6:$I$146,0),MATCH(BT$6,'EUROSTAT EB TJ GWh'!$J$5:$CC$5,0))*$W98</f>
        <v>0</v>
      </c>
      <c r="BU98">
        <f>INDEX('EUROSTAT EB TJ GWh'!$J$6:$CC$146,MATCH($V98,'EUROSTAT EB TJ GWh'!$I$6:$I$146,0),MATCH(BU$7,'EUROSTAT EB TJ GWh'!$J$5:$CC$5,0))*$W98</f>
        <v>0</v>
      </c>
      <c r="BV98">
        <v>0</v>
      </c>
      <c r="BW98">
        <f>INDEX('EUROSTAT EB TJ GWh'!$J$6:$CC$146,MATCH($V98,'EUROSTAT EB TJ GWh'!$I$6:$I$146,0),MATCH(BW$7,'EUROSTAT EB TJ GWh'!$J$5:$CC$5,0))*$W98</f>
        <v>0</v>
      </c>
      <c r="BX98">
        <v>0</v>
      </c>
      <c r="BY98">
        <v>0</v>
      </c>
      <c r="BZ98">
        <f>INDEX('EUROSTAT EB TJ GWh'!$J$6:$CC$146,MATCH($V98,'EUROSTAT EB TJ GWh'!$I$6:$I$146,0),MATCH(BZ$7,'EUROSTAT EB TJ GWh'!$J$5:$CC$5,0))*$W98</f>
        <v>0</v>
      </c>
      <c r="CA98">
        <f>INDEX('EUROSTAT EB TJ GWh'!$J$6:$CC$146,MATCH($V98,'EUROSTAT EB TJ GWh'!$I$6:$I$146,0),MATCH(CA$7,'EUROSTAT EB TJ GWh'!$J$5:$CC$5,0))*$W98</f>
        <v>0</v>
      </c>
      <c r="CB98">
        <f>INDEX('EUROSTAT EB TJ GWh'!$J$6:$CC$146,MATCH($V98,'EUROSTAT EB TJ GWh'!$I$6:$I$146,0),MATCH(CB$7,'EUROSTAT EB TJ GWh'!$J$5:$CC$5,0))*$W98</f>
        <v>0</v>
      </c>
      <c r="CC98">
        <f>INDEX('EUROSTAT EB TJ GWh'!$J$6:$CC$146,MATCH($V98,'EUROSTAT EB TJ GWh'!$I$6:$I$146,0),MATCH(CC$7,'EUROSTAT EB TJ GWh'!$J$5:$CC$5,0))*$W98</f>
        <v>0</v>
      </c>
      <c r="CD98">
        <f>INDEX('EUROSTAT EB TJ GWh'!$J$6:$CC$146,MATCH($V98,'EUROSTAT EB TJ GWh'!$I$6:$I$146,0),MATCH(CD$7,'EUROSTAT EB TJ GWh'!$J$5:$CC$5,0))*$W98</f>
        <v>0</v>
      </c>
      <c r="CE98">
        <f>INDEX('EUROSTAT EB TJ GWh'!$J$6:$CC$146,MATCH($V98,'EUROSTAT EB TJ GWh'!$I$6:$I$146,0),MATCH(CE$7,'EUROSTAT EB TJ GWh'!$J$5:$CC$5,0))*$W98</f>
        <v>0</v>
      </c>
      <c r="CF98">
        <f>INDEX('EUROSTAT EB TJ GWh'!$J$6:$CC$146,MATCH($V98,'EUROSTAT EB TJ GWh'!$I$6:$I$146,0),MATCH(CF$7,'EUROSTAT EB TJ GWh'!$J$5:$CC$5,0))*$W98</f>
        <v>0</v>
      </c>
      <c r="CG98">
        <v>0</v>
      </c>
      <c r="CH98">
        <f>INDEX('EUROSTAT EB TJ GWh'!$J$6:$CC$146,MATCH($V98,'EUROSTAT EB TJ GWh'!$I$6:$I$146,0),MATCH(CH$7,'EUROSTAT EB TJ GWh'!$J$5:$CC$5,0))*$W98</f>
        <v>0</v>
      </c>
      <c r="CI98">
        <f>INDEX('EUROSTAT EB TJ GWh'!$J$6:$CC$146,MATCH($V98,'EUROSTAT EB TJ GWh'!$I$6:$I$146,0),MATCH(CI$7,'EUROSTAT EB TJ GWh'!$J$5:$CC$5,0))*$W98</f>
        <v>0</v>
      </c>
      <c r="CJ98">
        <f>INDEX('EUROSTAT EB TJ GWh'!$J$6:$CC$146,MATCH($V98,'EUROSTAT EB TJ GWh'!$I$6:$I$146,0),MATCH(CJ$7,'EUROSTAT EB TJ GWh'!$J$5:$CC$5,0))*$W98</f>
        <v>105081.31123200001</v>
      </c>
      <c r="CK98">
        <f t="shared" si="6"/>
        <v>18173.684627999999</v>
      </c>
      <c r="CL98" s="316" t="s">
        <v>493</v>
      </c>
      <c r="CM98" s="364">
        <f>SUM(Y98:CI98)-CJ98</f>
        <v>-4.1868000000249594E-2</v>
      </c>
      <c r="CN98" s="293">
        <f>INDEX('EUROSTAT EB TJ GWh'!$J$6:$CC$146,MATCH($V98,'EUROSTAT EB TJ GWh'!$I$6:$I$146,0),MATCH(CN$7,'EUROSTAT EB TJ GWh'!$J$5:$CC$5,0))*$W98</f>
        <v>0</v>
      </c>
      <c r="CO98" s="293">
        <f t="shared" si="8"/>
        <v>-4.1868000000249594E-2</v>
      </c>
    </row>
    <row r="99" spans="1:93" x14ac:dyDescent="0.2">
      <c r="A99" t="s">
        <v>472</v>
      </c>
      <c r="B99" s="321"/>
      <c r="C99" s="321" t="s">
        <v>493</v>
      </c>
      <c r="D99" s="338"/>
      <c r="E99" s="345"/>
      <c r="F99" s="338"/>
      <c r="G99" s="345"/>
      <c r="H99" s="338"/>
      <c r="I99" s="345"/>
      <c r="J99" s="338"/>
      <c r="K99" s="345"/>
      <c r="L99" s="338"/>
      <c r="M99" s="345"/>
      <c r="N99" s="338"/>
      <c r="O99" s="345"/>
      <c r="P99" s="338"/>
      <c r="Q99" s="345"/>
      <c r="R99" s="338"/>
      <c r="S99" s="345"/>
      <c r="T99" s="338"/>
      <c r="U99" s="345"/>
      <c r="V99" s="343" t="s">
        <v>611</v>
      </c>
      <c r="W99" s="340">
        <v>1</v>
      </c>
      <c r="X99" s="316" t="s">
        <v>493</v>
      </c>
      <c r="Y99" t="s">
        <v>619</v>
      </c>
      <c r="Z99" t="s">
        <v>619</v>
      </c>
      <c r="AA99">
        <f>INDEX('EUROSTAT EB TJ GWh'!$J$6:$CC$146,MATCH($V99,'EUROSTAT EB TJ GWh'!$I$6:$I$146,0),MATCH(AA$7,'EUROSTAT EB TJ GWh'!$J$5:$CC$5,0))*$W99</f>
        <v>0</v>
      </c>
      <c r="AB99">
        <f>INDEX('EUROSTAT EB TJ GWh'!$J$6:$CC$146,MATCH($V99,'EUROSTAT EB TJ GWh'!$I$6:$I$146,0),MATCH(AB$7,'EUROSTAT EB TJ GWh'!$J$5:$CC$5,0))*$W99</f>
        <v>0</v>
      </c>
      <c r="AC99">
        <f>INDEX('EUROSTAT EB TJ GWh'!$J$6:$CC$146,MATCH($V99,'EUROSTAT EB TJ GWh'!$I$6:$I$146,0),MATCH(AC$7,'EUROSTAT EB TJ GWh'!$J$5:$CC$5,0))*$W99</f>
        <v>2710.2831120000001</v>
      </c>
      <c r="AD99">
        <f>INDEX('EUROSTAT EB TJ GWh'!$J$6:$CC$146,MATCH($V99,'EUROSTAT EB TJ GWh'!$I$6:$I$146,0),MATCH(AD$7,'EUROSTAT EB TJ GWh'!$J$5:$CC$5,0))*$W99</f>
        <v>0</v>
      </c>
      <c r="AE99">
        <f>INDEX('EUROSTAT EB TJ GWh'!$J$6:$CC$146,MATCH($V99,'EUROSTAT EB TJ GWh'!$I$6:$I$146,0),MATCH(AE$7,'EUROSTAT EB TJ GWh'!$J$5:$CC$5,0))*$W99</f>
        <v>0</v>
      </c>
      <c r="AF99">
        <f>INDEX('EUROSTAT EB TJ GWh'!$J$6:$CC$146,MATCH($V99,'EUROSTAT EB TJ GWh'!$I$6:$I$146,0),MATCH(AF$7,'EUROSTAT EB TJ GWh'!$J$5:$CC$5,0))*$W99</f>
        <v>0</v>
      </c>
      <c r="AG99">
        <f>INDEX('EUROSTAT EB TJ GWh'!$J$6:$CC$146,MATCH($V99,'EUROSTAT EB TJ GWh'!$I$6:$I$146,0),MATCH(AG$7,'EUROSTAT EB TJ GWh'!$J$5:$CC$5,0))*$W99</f>
        <v>0</v>
      </c>
      <c r="AH99">
        <f>INDEX('EUROSTAT EB TJ GWh'!$J$6:$CC$146,MATCH($V99,'EUROSTAT EB TJ GWh'!$I$6:$I$146,0),MATCH(AH$7,'EUROSTAT EB TJ GWh'!$J$5:$CC$5,0))*$W99</f>
        <v>0</v>
      </c>
      <c r="AI99">
        <f>INDEX('EUROSTAT EB TJ GWh'!$J$6:$CC$146,MATCH($V99,'EUROSTAT EB TJ GWh'!$I$6:$I$146,0),MATCH(AI$7,'EUROSTAT EB TJ GWh'!$J$5:$CC$5,0))*$W99</f>
        <v>0</v>
      </c>
      <c r="AJ99">
        <f>INDEX('EUROSTAT EB TJ GWh'!$J$6:$CC$146,MATCH($V99,'EUROSTAT EB TJ GWh'!$I$6:$I$146,0),MATCH(AJ$7,'EUROSTAT EB TJ GWh'!$J$5:$CC$5,0))*$W99</f>
        <v>0</v>
      </c>
      <c r="AK99">
        <f>INDEX('EUROSTAT EB TJ GWh'!$J$6:$CC$146,MATCH($V99,'EUROSTAT EB TJ GWh'!$I$6:$I$146,0),MATCH(AK$7,'EUROSTAT EB TJ GWh'!$J$5:$CC$5,0))*$W99</f>
        <v>0</v>
      </c>
      <c r="AL99">
        <f>INDEX('EUROSTAT EB TJ GWh'!$J$6:$CC$146,MATCH($V99,'EUROSTAT EB TJ GWh'!$I$6:$I$146,0),MATCH(AL$7,'EUROSTAT EB TJ GWh'!$J$5:$CC$5,0))*$W99</f>
        <v>0</v>
      </c>
      <c r="AM99">
        <f>INDEX('EUROSTAT EB TJ GWh'!$J$6:$CC$146,MATCH($V99,'EUROSTAT EB TJ GWh'!$I$6:$I$146,0),MATCH(AM$7,'EUROSTAT EB TJ GWh'!$J$5:$CC$5,0))*$W99</f>
        <v>215.78767200000001</v>
      </c>
      <c r="AN99">
        <f>INDEX('EUROSTAT EB TJ GWh'!$J$6:$CC$146,MATCH($V99,'EUROSTAT EB TJ GWh'!$I$6:$I$146,0),MATCH(AN$7,'EUROSTAT EB TJ GWh'!$J$5:$CC$5,0))*$W99</f>
        <v>0</v>
      </c>
      <c r="AO99">
        <f>INDEX('EUROSTAT EB TJ GWh'!$J$6:$CC$146,MATCH($V99,'EUROSTAT EB TJ GWh'!$I$6:$I$146,0),MATCH(AO$7,'EUROSTAT EB TJ GWh'!$J$5:$CC$5,0))*$W99</f>
        <v>0</v>
      </c>
      <c r="AP99">
        <f>INDEX('EUROSTAT EB TJ GWh'!$J$6:$CC$146,MATCH($V99,'EUROSTAT EB TJ GWh'!$I$6:$I$146,0),MATCH(AP$7,'EUROSTAT EB TJ GWh'!$J$5:$CC$5,0))*$W99</f>
        <v>44824.508820000003</v>
      </c>
      <c r="AQ99" t="s">
        <v>619</v>
      </c>
      <c r="AR99">
        <f>INDEX('EUROSTAT EB TJ GWh'!$J$6:$CC$146,MATCH($V99,'EUROSTAT EB TJ GWh'!$I$6:$I$146,0),MATCH(AR$7,'EUROSTAT EB TJ GWh'!$J$5:$CC$5,0))*$W99</f>
        <v>0</v>
      </c>
      <c r="AS99">
        <f>INDEX('EUROSTAT EB TJ GWh'!$J$6:$CC$146,MATCH($V99,'EUROSTAT EB TJ GWh'!$I$6:$I$146,0),MATCH(AS$7,'EUROSTAT EB TJ GWh'!$J$5:$CC$5,0))*$W99</f>
        <v>0</v>
      </c>
      <c r="AT99">
        <f>INDEX('EUROSTAT EB TJ GWh'!$J$6:$CC$146,MATCH($V99,'EUROSTAT EB TJ GWh'!$I$6:$I$146,0),MATCH(AT$7,'EUROSTAT EB TJ GWh'!$J$5:$CC$5,0))*$W99</f>
        <v>0</v>
      </c>
      <c r="AU99">
        <f>INDEX('EUROSTAT EB TJ GWh'!$J$6:$CC$146,MATCH($V99,'EUROSTAT EB TJ GWh'!$I$6:$I$146,0),MATCH(AU$7,'EUROSTAT EB TJ GWh'!$J$5:$CC$5,0))*$W99</f>
        <v>0</v>
      </c>
      <c r="AV99">
        <f>INDEX('EUROSTAT EB TJ GWh'!$J$6:$CC$146,MATCH($V99,'EUROSTAT EB TJ GWh'!$I$6:$I$146,0),MATCH(AV$7,'EUROSTAT EB TJ GWh'!$J$5:$CC$5,0))*$W99</f>
        <v>0</v>
      </c>
      <c r="AW99">
        <f>INDEX('EUROSTAT EB TJ GWh'!$J$6:$CC$146,MATCH($V99,'EUROSTAT EB TJ GWh'!$I$6:$I$146,0),MATCH(AW$7,'EUROSTAT EB TJ GWh'!$J$5:$CC$5,0))*$W99</f>
        <v>2457.5259960000003</v>
      </c>
      <c r="AX99">
        <f>INDEX('EUROSTAT EB TJ GWh'!$J$6:$CC$146,MATCH($V99,'EUROSTAT EB TJ GWh'!$I$6:$I$146,0),MATCH(AX$7,'EUROSTAT EB TJ GWh'!$J$5:$CC$5,0))*$W99</f>
        <v>0</v>
      </c>
      <c r="AY99">
        <f>INDEX('EUROSTAT EB TJ GWh'!$J$6:$CC$146,MATCH($V99,'EUROSTAT EB TJ GWh'!$I$6:$I$146,0),MATCH(AY$7,'EUROSTAT EB TJ GWh'!$J$5:$CC$5,0))*$W99</f>
        <v>0</v>
      </c>
      <c r="AZ99">
        <f>INDEX('EUROSTAT EB TJ GWh'!$J$6:$CC$146,MATCH($V99,'EUROSTAT EB TJ GWh'!$I$6:$I$146,0),MATCH(AZ$7,'EUROSTAT EB TJ GWh'!$J$5:$CC$5,0))*$W99</f>
        <v>0</v>
      </c>
      <c r="BA99">
        <f>INDEX('EUROSTAT EB TJ GWh'!$J$6:$CC$146,MATCH($V99,'EUROSTAT EB TJ GWh'!$I$6:$I$146,0),MATCH(BA$7,'EUROSTAT EB TJ GWh'!$J$5:$CC$5,0))*$W99</f>
        <v>0</v>
      </c>
      <c r="BB99">
        <f>INDEX('EUROSTAT EB TJ GWh'!$J$6:$CC$146,MATCH($V99,'EUROSTAT EB TJ GWh'!$I$6:$I$146,0),MATCH(BB$7,'EUROSTAT EB TJ GWh'!$J$5:$CC$5,0))*$W99</f>
        <v>0</v>
      </c>
      <c r="BC99">
        <f>INDEX('EUROSTAT EB TJ GWh'!$J$6:$CC$146,MATCH($V99,'EUROSTAT EB TJ GWh'!$I$6:$I$146,0),MATCH(BC$7,'EUROSTAT EB TJ GWh'!$J$5:$CC$5,0))*$W99</f>
        <v>0</v>
      </c>
      <c r="BD99">
        <f>INDEX('EUROSTAT EB TJ GWh'!$J$6:$CC$146,MATCH($V99,'EUROSTAT EB TJ GWh'!$I$6:$I$146,0),MATCH(BD$7,'EUROSTAT EB TJ GWh'!$J$5:$CC$5,0))*$W99</f>
        <v>0</v>
      </c>
      <c r="BE99">
        <f>INDEX('EUROSTAT EB TJ GWh'!$J$6:$CC$146,MATCH($V99,'EUROSTAT EB TJ GWh'!$I$6:$I$146,0),MATCH(BE$7,'EUROSTAT EB TJ GWh'!$J$5:$CC$5,0))*$W99</f>
        <v>8.7922799999999999</v>
      </c>
      <c r="BF99">
        <f>INDEX('EUROSTAT EB TJ GWh'!$J$6:$CC$146,MATCH($V99,'EUROSTAT EB TJ GWh'!$I$6:$I$146,0),MATCH(BF$7,'EUROSTAT EB TJ GWh'!$J$5:$CC$5,0))*$W99</f>
        <v>0</v>
      </c>
      <c r="BG99">
        <f>INDEX('EUROSTAT EB TJ GWh'!$J$6:$CC$146,MATCH($V99,'EUROSTAT EB TJ GWh'!$I$6:$I$146,0),MATCH(BG$7,'EUROSTAT EB TJ GWh'!$J$5:$CC$5,0))*$W99</f>
        <v>0</v>
      </c>
      <c r="BH99">
        <f>INDEX('EUROSTAT EB TJ GWh'!$J$6:$CC$146,MATCH($V99,'EUROSTAT EB TJ GWh'!$I$6:$I$146,0),MATCH(BH$7,'EUROSTAT EB TJ GWh'!$J$5:$CC$5,0))*$W99</f>
        <v>0</v>
      </c>
      <c r="BI99">
        <f>INDEX('EUROSTAT EB TJ GWh'!$J$6:$CC$146,MATCH($V99,'EUROSTAT EB TJ GWh'!$I$6:$I$146,0),MATCH(BI$7,'EUROSTAT EB TJ GWh'!$J$5:$CC$5,0))*$W99</f>
        <v>0</v>
      </c>
      <c r="BJ99">
        <f>INDEX('EUROSTAT EB TJ GWh'!$J$6:$CC$146,MATCH($V99,'EUROSTAT EB TJ GWh'!$I$6:$I$146,0),MATCH(BJ$7,'EUROSTAT EB TJ GWh'!$J$5:$CC$5,0))*$W99</f>
        <v>0</v>
      </c>
      <c r="BK99">
        <f>INDEX('EUROSTAT EB TJ GWh'!$J$6:$CC$146,MATCH($V99,'EUROSTAT EB TJ GWh'!$I$6:$I$146,0),MATCH(BK$7,'EUROSTAT EB TJ GWh'!$J$5:$CC$5,0))*$W99</f>
        <v>0</v>
      </c>
      <c r="BL99">
        <f>INDEX('EUROSTAT EB TJ GWh'!$J$6:$CC$146,MATCH($V99,'EUROSTAT EB TJ GWh'!$I$6:$I$146,0),MATCH(BL$7,'EUROSTAT EB TJ GWh'!$J$5:$CC$5,0))*$W99</f>
        <v>0</v>
      </c>
      <c r="BM99">
        <f>INDEX('EUROSTAT EB TJ GWh'!$J$6:$CC$146,MATCH($V99,'EUROSTAT EB TJ GWh'!$I$6:$I$146,0),MATCH(BM$7,'EUROSTAT EB TJ GWh'!$J$5:$CC$5,0))*$W99</f>
        <v>0</v>
      </c>
      <c r="BN99">
        <f>INDEX('EUROSTAT EB TJ GWh'!$J$6:$CC$146,MATCH($V99,'EUROSTAT EB TJ GWh'!$I$6:$I$146,0),MATCH(BN$7,'EUROSTAT EB TJ GWh'!$J$5:$CC$5,0))*$W99</f>
        <v>0</v>
      </c>
      <c r="BO99">
        <f>INDEX('EUROSTAT EB TJ GWh'!$J$6:$CC$146,MATCH($V99,'EUROSTAT EB TJ GWh'!$I$6:$I$146,0),MATCH(BO$7,'EUROSTAT EB TJ GWh'!$J$5:$CC$5,0))*$W99</f>
        <v>0</v>
      </c>
      <c r="BP99">
        <f>INDEX('EUROSTAT EB TJ GWh'!$J$6:$CC$146,MATCH($V99,'EUROSTAT EB TJ GWh'!$I$6:$I$146,0),MATCH(BP$7,'EUROSTAT EB TJ GWh'!$J$5:$CC$5,0))*$W99</f>
        <v>0</v>
      </c>
      <c r="BQ99">
        <f>INDEX('EUROSTAT EB TJ GWh'!$J$6:$CC$146,MATCH($V99,'EUROSTAT EB TJ GWh'!$I$6:$I$146,0),MATCH(BQ$7,'EUROSTAT EB TJ GWh'!$J$5:$CC$5,0))*$W99</f>
        <v>4362.3106559999997</v>
      </c>
      <c r="BR99">
        <f>INDEX('EUROSTAT EB TJ GWh'!$J$6:$CC$146,MATCH($V99,'EUROSTAT EB TJ GWh'!$I$6:$I$146,0),MATCH(BR$7,'EUROSTAT EB TJ GWh'!$J$5:$CC$5,0))*$W99</f>
        <v>89.220708000000002</v>
      </c>
      <c r="BS99">
        <f>INDEX('EUROSTAT EB TJ GWh'!$J$6:$CC$146,MATCH($V99,'EUROSTAT EB TJ GWh'!$I$6:$I$146,0),MATCH(BS$7,'EUROSTAT EB TJ GWh'!$J$5:$CC$5,0))*$W99+INDEX('EUROSTAT EB TJ GWh'!$J$6:$CC$146,MATCH($V99,'EUROSTAT EB TJ GWh'!$I$6:$I$146,0),MATCH(BS$6,'EUROSTAT EB TJ GWh'!$J$5:$CC$5,0))*$W99</f>
        <v>0</v>
      </c>
      <c r="BT99">
        <f>INDEX('EUROSTAT EB TJ GWh'!$J$6:$CC$146,MATCH($V99,'EUROSTAT EB TJ GWh'!$I$6:$I$146,0),MATCH(BT$7,'EUROSTAT EB TJ GWh'!$J$5:$CC$5,0))*$W99+INDEX('EUROSTAT EB TJ GWh'!$J$6:$CC$146,MATCH($V99,'EUROSTAT EB TJ GWh'!$I$6:$I$146,0),MATCH(BT$6,'EUROSTAT EB TJ GWh'!$J$5:$CC$5,0))*$W99</f>
        <v>0</v>
      </c>
      <c r="BU99">
        <f>INDEX('EUROSTAT EB TJ GWh'!$J$6:$CC$146,MATCH($V99,'EUROSTAT EB TJ GWh'!$I$6:$I$146,0),MATCH(BU$7,'EUROSTAT EB TJ GWh'!$J$5:$CC$5,0))*$W99</f>
        <v>0</v>
      </c>
      <c r="BV99">
        <v>0</v>
      </c>
      <c r="BW99">
        <f>INDEX('EUROSTAT EB TJ GWh'!$J$6:$CC$146,MATCH($V99,'EUROSTAT EB TJ GWh'!$I$6:$I$146,0),MATCH(BW$7,'EUROSTAT EB TJ GWh'!$J$5:$CC$5,0))*$W99</f>
        <v>0</v>
      </c>
      <c r="BX99">
        <v>0</v>
      </c>
      <c r="BY99">
        <v>0</v>
      </c>
      <c r="BZ99">
        <f>INDEX('EUROSTAT EB TJ GWh'!$J$6:$CC$146,MATCH($V99,'EUROSTAT EB TJ GWh'!$I$6:$I$146,0),MATCH(BZ$7,'EUROSTAT EB TJ GWh'!$J$5:$CC$5,0))*$W99</f>
        <v>0</v>
      </c>
      <c r="CA99">
        <f>INDEX('EUROSTAT EB TJ GWh'!$J$6:$CC$146,MATCH($V99,'EUROSTAT EB TJ GWh'!$I$6:$I$146,0),MATCH(CA$7,'EUROSTAT EB TJ GWh'!$J$5:$CC$5,0))*$W99</f>
        <v>0</v>
      </c>
      <c r="CB99">
        <f>INDEX('EUROSTAT EB TJ GWh'!$J$6:$CC$146,MATCH($V99,'EUROSTAT EB TJ GWh'!$I$6:$I$146,0),MATCH(CB$7,'EUROSTAT EB TJ GWh'!$J$5:$CC$5,0))*$W99</f>
        <v>0</v>
      </c>
      <c r="CC99">
        <f>INDEX('EUROSTAT EB TJ GWh'!$J$6:$CC$146,MATCH($V99,'EUROSTAT EB TJ GWh'!$I$6:$I$146,0),MATCH(CC$7,'EUROSTAT EB TJ GWh'!$J$5:$CC$5,0))*$W99</f>
        <v>0</v>
      </c>
      <c r="CD99">
        <f>INDEX('EUROSTAT EB TJ GWh'!$J$6:$CC$146,MATCH($V99,'EUROSTAT EB TJ GWh'!$I$6:$I$146,0),MATCH(CD$7,'EUROSTAT EB TJ GWh'!$J$5:$CC$5,0))*$W99</f>
        <v>0</v>
      </c>
      <c r="CE99">
        <f>INDEX('EUROSTAT EB TJ GWh'!$J$6:$CC$146,MATCH($V99,'EUROSTAT EB TJ GWh'!$I$6:$I$146,0),MATCH(CE$7,'EUROSTAT EB TJ GWh'!$J$5:$CC$5,0))*$W99</f>
        <v>0</v>
      </c>
      <c r="CF99">
        <f>INDEX('EUROSTAT EB TJ GWh'!$J$6:$CC$146,MATCH($V99,'EUROSTAT EB TJ GWh'!$I$6:$I$146,0),MATCH(CF$7,'EUROSTAT EB TJ GWh'!$J$5:$CC$5,0))*$W99</f>
        <v>0</v>
      </c>
      <c r="CG99">
        <v>0</v>
      </c>
      <c r="CH99">
        <f>INDEX('EUROSTAT EB TJ GWh'!$J$6:$CC$146,MATCH($V99,'EUROSTAT EB TJ GWh'!$I$6:$I$146,0),MATCH(CH$7,'EUROSTAT EB TJ GWh'!$J$5:$CC$5,0))*$W99</f>
        <v>0</v>
      </c>
      <c r="CI99">
        <f>INDEX('EUROSTAT EB TJ GWh'!$J$6:$CC$146,MATCH($V99,'EUROSTAT EB TJ GWh'!$I$6:$I$146,0),MATCH(CI$7,'EUROSTAT EB TJ GWh'!$J$5:$CC$5,0))*$W99</f>
        <v>0</v>
      </c>
      <c r="CJ99">
        <f>INDEX('EUROSTAT EB TJ GWh'!$J$6:$CC$146,MATCH($V99,'EUROSTAT EB TJ GWh'!$I$6:$I$146,0),MATCH(CJ$7,'EUROSTAT EB TJ GWh'!$J$5:$CC$5,0))*$W99</f>
        <v>54668.471111999999</v>
      </c>
      <c r="CK99">
        <f t="shared" si="6"/>
        <v>4451.5313639999995</v>
      </c>
      <c r="CL99" s="316" t="s">
        <v>493</v>
      </c>
      <c r="CM99" s="364">
        <f t="shared" si="7"/>
        <v>-4.1867999985697679E-2</v>
      </c>
      <c r="CN99" s="293">
        <f>INDEX('EUROSTAT EB TJ GWh'!$J$6:$CC$146,MATCH($V99,'EUROSTAT EB TJ GWh'!$I$6:$I$146,0),MATCH(CN$7,'EUROSTAT EB TJ GWh'!$J$5:$CC$5,0))*$W99</f>
        <v>0</v>
      </c>
      <c r="CO99" s="293">
        <f t="shared" si="8"/>
        <v>-4.1867999985697679E-2</v>
      </c>
    </row>
    <row r="100" spans="1:93" x14ac:dyDescent="0.2">
      <c r="A100" t="s">
        <v>473</v>
      </c>
      <c r="B100" s="321"/>
      <c r="C100" s="321" t="s">
        <v>493</v>
      </c>
      <c r="D100" s="338"/>
      <c r="E100" s="345"/>
      <c r="F100" s="338"/>
      <c r="G100" s="345"/>
      <c r="H100" s="338"/>
      <c r="I100" s="345"/>
      <c r="J100" s="338"/>
      <c r="K100" s="345"/>
      <c r="L100" s="338"/>
      <c r="M100" s="345"/>
      <c r="N100" s="338"/>
      <c r="O100" s="345"/>
      <c r="P100" s="338"/>
      <c r="Q100" s="345"/>
      <c r="R100" s="338"/>
      <c r="S100" s="345"/>
      <c r="T100" s="338"/>
      <c r="U100" s="345"/>
      <c r="V100" s="342" t="s">
        <v>613</v>
      </c>
      <c r="W100" s="340">
        <v>1</v>
      </c>
      <c r="X100" s="316" t="s">
        <v>493</v>
      </c>
      <c r="Y100" t="s">
        <v>619</v>
      </c>
      <c r="Z100" t="s">
        <v>619</v>
      </c>
      <c r="AA100">
        <f>INDEX('EUROSTAT EB TJ GWh'!$J$6:$CC$146,MATCH($V100,'EUROSTAT EB TJ GWh'!$I$6:$I$146,0),MATCH(AA$7,'EUROSTAT EB TJ GWh'!$J$5:$CC$5,0))*$W100</f>
        <v>0</v>
      </c>
      <c r="AB100">
        <f>INDEX('EUROSTAT EB TJ GWh'!$J$6:$CC$146,MATCH($V100,'EUROSTAT EB TJ GWh'!$I$6:$I$146,0),MATCH(AB$7,'EUROSTAT EB TJ GWh'!$J$5:$CC$5,0))*$W100</f>
        <v>0</v>
      </c>
      <c r="AC100">
        <f>INDEX('EUROSTAT EB TJ GWh'!$J$6:$CC$146,MATCH($V100,'EUROSTAT EB TJ GWh'!$I$6:$I$146,0),MATCH(AC$7,'EUROSTAT EB TJ GWh'!$J$5:$CC$5,0))*$W100</f>
        <v>0</v>
      </c>
      <c r="AD100">
        <f>INDEX('EUROSTAT EB TJ GWh'!$J$6:$CC$146,MATCH($V100,'EUROSTAT EB TJ GWh'!$I$6:$I$146,0),MATCH(AD$7,'EUROSTAT EB TJ GWh'!$J$5:$CC$5,0))*$W100</f>
        <v>0</v>
      </c>
      <c r="AE100">
        <f>INDEX('EUROSTAT EB TJ GWh'!$J$6:$CC$146,MATCH($V100,'EUROSTAT EB TJ GWh'!$I$6:$I$146,0),MATCH(AE$7,'EUROSTAT EB TJ GWh'!$J$5:$CC$5,0))*$W100</f>
        <v>0</v>
      </c>
      <c r="AF100">
        <f>INDEX('EUROSTAT EB TJ GWh'!$J$6:$CC$146,MATCH($V100,'EUROSTAT EB TJ GWh'!$I$6:$I$146,0),MATCH(AF$7,'EUROSTAT EB TJ GWh'!$J$5:$CC$5,0))*$W100</f>
        <v>0</v>
      </c>
      <c r="AG100">
        <f>INDEX('EUROSTAT EB TJ GWh'!$J$6:$CC$146,MATCH($V100,'EUROSTAT EB TJ GWh'!$I$6:$I$146,0),MATCH(AG$7,'EUROSTAT EB TJ GWh'!$J$5:$CC$5,0))*$W100</f>
        <v>0</v>
      </c>
      <c r="AH100">
        <f>INDEX('EUROSTAT EB TJ GWh'!$J$6:$CC$146,MATCH($V100,'EUROSTAT EB TJ GWh'!$I$6:$I$146,0),MATCH(AH$7,'EUROSTAT EB TJ GWh'!$J$5:$CC$5,0))*$W100</f>
        <v>0</v>
      </c>
      <c r="AI100">
        <f>INDEX('EUROSTAT EB TJ GWh'!$J$6:$CC$146,MATCH($V100,'EUROSTAT EB TJ GWh'!$I$6:$I$146,0),MATCH(AI$7,'EUROSTAT EB TJ GWh'!$J$5:$CC$5,0))*$W100</f>
        <v>0</v>
      </c>
      <c r="AJ100">
        <f>INDEX('EUROSTAT EB TJ GWh'!$J$6:$CC$146,MATCH($V100,'EUROSTAT EB TJ GWh'!$I$6:$I$146,0),MATCH(AJ$7,'EUROSTAT EB TJ GWh'!$J$5:$CC$5,0))*$W100</f>
        <v>0</v>
      </c>
      <c r="AK100">
        <f>INDEX('EUROSTAT EB TJ GWh'!$J$6:$CC$146,MATCH($V100,'EUROSTAT EB TJ GWh'!$I$6:$I$146,0),MATCH(AK$7,'EUROSTAT EB TJ GWh'!$J$5:$CC$5,0))*$W100</f>
        <v>0</v>
      </c>
      <c r="AL100">
        <f>INDEX('EUROSTAT EB TJ GWh'!$J$6:$CC$146,MATCH($V100,'EUROSTAT EB TJ GWh'!$I$6:$I$146,0),MATCH(AL$7,'EUROSTAT EB TJ GWh'!$J$5:$CC$5,0))*$W100</f>
        <v>0</v>
      </c>
      <c r="AM100">
        <f>INDEX('EUROSTAT EB TJ GWh'!$J$6:$CC$146,MATCH($V100,'EUROSTAT EB TJ GWh'!$I$6:$I$146,0),MATCH(AM$7,'EUROSTAT EB TJ GWh'!$J$5:$CC$5,0))*$W100</f>
        <v>0</v>
      </c>
      <c r="AN100">
        <f>INDEX('EUROSTAT EB TJ GWh'!$J$6:$CC$146,MATCH($V100,'EUROSTAT EB TJ GWh'!$I$6:$I$146,0),MATCH(AN$7,'EUROSTAT EB TJ GWh'!$J$5:$CC$5,0))*$W100</f>
        <v>0</v>
      </c>
      <c r="AO100">
        <f>INDEX('EUROSTAT EB TJ GWh'!$J$6:$CC$146,MATCH($V100,'EUROSTAT EB TJ GWh'!$I$6:$I$146,0),MATCH(AO$7,'EUROSTAT EB TJ GWh'!$J$5:$CC$5,0))*$W100</f>
        <v>0</v>
      </c>
      <c r="AP100">
        <f>INDEX('EUROSTAT EB TJ GWh'!$J$6:$CC$146,MATCH($V100,'EUROSTAT EB TJ GWh'!$I$6:$I$146,0),MATCH(AP$7,'EUROSTAT EB TJ GWh'!$J$5:$CC$5,0))*$W100</f>
        <v>11599.403796000002</v>
      </c>
      <c r="AQ100" t="s">
        <v>619</v>
      </c>
      <c r="AR100">
        <f>INDEX('EUROSTAT EB TJ GWh'!$J$6:$CC$146,MATCH($V100,'EUROSTAT EB TJ GWh'!$I$6:$I$146,0),MATCH(AR$7,'EUROSTAT EB TJ GWh'!$J$5:$CC$5,0))*$W100</f>
        <v>0</v>
      </c>
      <c r="AS100">
        <f>INDEX('EUROSTAT EB TJ GWh'!$J$6:$CC$146,MATCH($V100,'EUROSTAT EB TJ GWh'!$I$6:$I$146,0),MATCH(AS$7,'EUROSTAT EB TJ GWh'!$J$5:$CC$5,0))*$W100</f>
        <v>0</v>
      </c>
      <c r="AT100">
        <f>INDEX('EUROSTAT EB TJ GWh'!$J$6:$CC$146,MATCH($V100,'EUROSTAT EB TJ GWh'!$I$6:$I$146,0),MATCH(AT$7,'EUROSTAT EB TJ GWh'!$J$5:$CC$5,0))*$W100</f>
        <v>0</v>
      </c>
      <c r="AU100">
        <f>INDEX('EUROSTAT EB TJ GWh'!$J$6:$CC$146,MATCH($V100,'EUROSTAT EB TJ GWh'!$I$6:$I$146,0),MATCH(AU$7,'EUROSTAT EB TJ GWh'!$J$5:$CC$5,0))*$W100</f>
        <v>0</v>
      </c>
      <c r="AV100">
        <f>INDEX('EUROSTAT EB TJ GWh'!$J$6:$CC$146,MATCH($V100,'EUROSTAT EB TJ GWh'!$I$6:$I$146,0),MATCH(AV$7,'EUROSTAT EB TJ GWh'!$J$5:$CC$5,0))*$W100</f>
        <v>0</v>
      </c>
      <c r="AW100">
        <f>INDEX('EUROSTAT EB TJ GWh'!$J$6:$CC$146,MATCH($V100,'EUROSTAT EB TJ GWh'!$I$6:$I$146,0),MATCH(AW$7,'EUROSTAT EB TJ GWh'!$J$5:$CC$5,0))*$W100</f>
        <v>3891.8399400000003</v>
      </c>
      <c r="AX100">
        <f>INDEX('EUROSTAT EB TJ GWh'!$J$6:$CC$146,MATCH($V100,'EUROSTAT EB TJ GWh'!$I$6:$I$146,0),MATCH(AX$7,'EUROSTAT EB TJ GWh'!$J$5:$CC$5,0))*$W100</f>
        <v>0</v>
      </c>
      <c r="AY100">
        <f>INDEX('EUROSTAT EB TJ GWh'!$J$6:$CC$146,MATCH($V100,'EUROSTAT EB TJ GWh'!$I$6:$I$146,0),MATCH(AY$7,'EUROSTAT EB TJ GWh'!$J$5:$CC$5,0))*$W100</f>
        <v>0</v>
      </c>
      <c r="AZ100">
        <f>INDEX('EUROSTAT EB TJ GWh'!$J$6:$CC$146,MATCH($V100,'EUROSTAT EB TJ GWh'!$I$6:$I$146,0),MATCH(AZ$7,'EUROSTAT EB TJ GWh'!$J$5:$CC$5,0))*$W100</f>
        <v>0</v>
      </c>
      <c r="BA100">
        <f>INDEX('EUROSTAT EB TJ GWh'!$J$6:$CC$146,MATCH($V100,'EUROSTAT EB TJ GWh'!$I$6:$I$146,0),MATCH(BA$7,'EUROSTAT EB TJ GWh'!$J$5:$CC$5,0))*$W100</f>
        <v>0</v>
      </c>
      <c r="BB100">
        <f>INDEX('EUROSTAT EB TJ GWh'!$J$6:$CC$146,MATCH($V100,'EUROSTAT EB TJ GWh'!$I$6:$I$146,0),MATCH(BB$7,'EUROSTAT EB TJ GWh'!$J$5:$CC$5,0))*$W100</f>
        <v>0</v>
      </c>
      <c r="BC100">
        <f>INDEX('EUROSTAT EB TJ GWh'!$J$6:$CC$146,MATCH($V100,'EUROSTAT EB TJ GWh'!$I$6:$I$146,0),MATCH(BC$7,'EUROSTAT EB TJ GWh'!$J$5:$CC$5,0))*$W100</f>
        <v>0</v>
      </c>
      <c r="BD100">
        <f>INDEX('EUROSTAT EB TJ GWh'!$J$6:$CC$146,MATCH($V100,'EUROSTAT EB TJ GWh'!$I$6:$I$146,0),MATCH(BD$7,'EUROSTAT EB TJ GWh'!$J$5:$CC$5,0))*$W100</f>
        <v>0</v>
      </c>
      <c r="BE100">
        <f>INDEX('EUROSTAT EB TJ GWh'!$J$6:$CC$146,MATCH($V100,'EUROSTAT EB TJ GWh'!$I$6:$I$146,0),MATCH(BE$7,'EUROSTAT EB TJ GWh'!$J$5:$CC$5,0))*$W100</f>
        <v>57.149820000000005</v>
      </c>
      <c r="BF100">
        <f>INDEX('EUROSTAT EB TJ GWh'!$J$6:$CC$146,MATCH($V100,'EUROSTAT EB TJ GWh'!$I$6:$I$146,0),MATCH(BF$7,'EUROSTAT EB TJ GWh'!$J$5:$CC$5,0))*$W100</f>
        <v>0</v>
      </c>
      <c r="BG100">
        <f>INDEX('EUROSTAT EB TJ GWh'!$J$6:$CC$146,MATCH($V100,'EUROSTAT EB TJ GWh'!$I$6:$I$146,0),MATCH(BG$7,'EUROSTAT EB TJ GWh'!$J$5:$CC$5,0))*$W100</f>
        <v>0</v>
      </c>
      <c r="BH100">
        <f>INDEX('EUROSTAT EB TJ GWh'!$J$6:$CC$146,MATCH($V100,'EUROSTAT EB TJ GWh'!$I$6:$I$146,0),MATCH(BH$7,'EUROSTAT EB TJ GWh'!$J$5:$CC$5,0))*$W100</f>
        <v>0</v>
      </c>
      <c r="BI100">
        <f>INDEX('EUROSTAT EB TJ GWh'!$J$6:$CC$146,MATCH($V100,'EUROSTAT EB TJ GWh'!$I$6:$I$146,0),MATCH(BI$7,'EUROSTAT EB TJ GWh'!$J$5:$CC$5,0))*$W100</f>
        <v>0</v>
      </c>
      <c r="BJ100">
        <f>INDEX('EUROSTAT EB TJ GWh'!$J$6:$CC$146,MATCH($V100,'EUROSTAT EB TJ GWh'!$I$6:$I$146,0),MATCH(BJ$7,'EUROSTAT EB TJ GWh'!$J$5:$CC$5,0))*$W100</f>
        <v>0</v>
      </c>
      <c r="BK100">
        <f>INDEX('EUROSTAT EB TJ GWh'!$J$6:$CC$146,MATCH($V100,'EUROSTAT EB TJ GWh'!$I$6:$I$146,0),MATCH(BK$7,'EUROSTAT EB TJ GWh'!$J$5:$CC$5,0))*$W100</f>
        <v>0</v>
      </c>
      <c r="BL100">
        <f>INDEX('EUROSTAT EB TJ GWh'!$J$6:$CC$146,MATCH($V100,'EUROSTAT EB TJ GWh'!$I$6:$I$146,0),MATCH(BL$7,'EUROSTAT EB TJ GWh'!$J$5:$CC$5,0))*$W100</f>
        <v>0</v>
      </c>
      <c r="BM100">
        <f>INDEX('EUROSTAT EB TJ GWh'!$J$6:$CC$146,MATCH($V100,'EUROSTAT EB TJ GWh'!$I$6:$I$146,0),MATCH(BM$7,'EUROSTAT EB TJ GWh'!$J$5:$CC$5,0))*$W100</f>
        <v>0</v>
      </c>
      <c r="BN100">
        <f>INDEX('EUROSTAT EB TJ GWh'!$J$6:$CC$146,MATCH($V100,'EUROSTAT EB TJ GWh'!$I$6:$I$146,0),MATCH(BN$7,'EUROSTAT EB TJ GWh'!$J$5:$CC$5,0))*$W100</f>
        <v>0</v>
      </c>
      <c r="BO100">
        <f>INDEX('EUROSTAT EB TJ GWh'!$J$6:$CC$146,MATCH($V100,'EUROSTAT EB TJ GWh'!$I$6:$I$146,0),MATCH(BO$7,'EUROSTAT EB TJ GWh'!$J$5:$CC$5,0))*$W100</f>
        <v>7317.1866240000008</v>
      </c>
      <c r="BP100">
        <f>INDEX('EUROSTAT EB TJ GWh'!$J$6:$CC$146,MATCH($V100,'EUROSTAT EB TJ GWh'!$I$6:$I$146,0),MATCH(BP$7,'EUROSTAT EB TJ GWh'!$J$5:$CC$5,0))*$W100</f>
        <v>6488.8282440000003</v>
      </c>
      <c r="BQ100">
        <f>INDEX('EUROSTAT EB TJ GWh'!$J$6:$CC$146,MATCH($V100,'EUROSTAT EB TJ GWh'!$I$6:$I$146,0),MATCH(BQ$7,'EUROSTAT EB TJ GWh'!$J$5:$CC$5,0))*$W100</f>
        <v>3777.2472240000002</v>
      </c>
      <c r="BR100">
        <f>INDEX('EUROSTAT EB TJ GWh'!$J$6:$CC$146,MATCH($V100,'EUROSTAT EB TJ GWh'!$I$6:$I$146,0),MATCH(BR$7,'EUROSTAT EB TJ GWh'!$J$5:$CC$5,0))*$W100</f>
        <v>282.35779200000002</v>
      </c>
      <c r="BS100">
        <f>INDEX('EUROSTAT EB TJ GWh'!$J$6:$CC$146,MATCH($V100,'EUROSTAT EB TJ GWh'!$I$6:$I$146,0),MATCH(BS$7,'EUROSTAT EB TJ GWh'!$J$5:$CC$5,0))*$W100+INDEX('EUROSTAT EB TJ GWh'!$J$6:$CC$146,MATCH($V100,'EUROSTAT EB TJ GWh'!$I$6:$I$146,0),MATCH(BS$6,'EUROSTAT EB TJ GWh'!$J$5:$CC$5,0))*$W100</f>
        <v>0</v>
      </c>
      <c r="BT100">
        <f>INDEX('EUROSTAT EB TJ GWh'!$J$6:$CC$146,MATCH($V100,'EUROSTAT EB TJ GWh'!$I$6:$I$146,0),MATCH(BT$7,'EUROSTAT EB TJ GWh'!$J$5:$CC$5,0))*$W100+INDEX('EUROSTAT EB TJ GWh'!$J$6:$CC$146,MATCH($V100,'EUROSTAT EB TJ GWh'!$I$6:$I$146,0),MATCH(BT$6,'EUROSTAT EB TJ GWh'!$J$5:$CC$5,0))*$W100</f>
        <v>0</v>
      </c>
      <c r="BU100">
        <f>INDEX('EUROSTAT EB TJ GWh'!$J$6:$CC$146,MATCH($V100,'EUROSTAT EB TJ GWh'!$I$6:$I$146,0),MATCH(BU$7,'EUROSTAT EB TJ GWh'!$J$5:$CC$5,0))*$W100</f>
        <v>0</v>
      </c>
      <c r="BV100">
        <v>0</v>
      </c>
      <c r="BW100">
        <f>INDEX('EUROSTAT EB TJ GWh'!$J$6:$CC$146,MATCH($V100,'EUROSTAT EB TJ GWh'!$I$6:$I$146,0),MATCH(BW$7,'EUROSTAT EB TJ GWh'!$J$5:$CC$5,0))*$W100</f>
        <v>0</v>
      </c>
      <c r="BX100">
        <v>0</v>
      </c>
      <c r="BY100">
        <v>0</v>
      </c>
      <c r="BZ100">
        <f>INDEX('EUROSTAT EB TJ GWh'!$J$6:$CC$146,MATCH($V100,'EUROSTAT EB TJ GWh'!$I$6:$I$146,0),MATCH(BZ$7,'EUROSTAT EB TJ GWh'!$J$5:$CC$5,0))*$W100</f>
        <v>0</v>
      </c>
      <c r="CA100">
        <f>INDEX('EUROSTAT EB TJ GWh'!$J$6:$CC$146,MATCH($V100,'EUROSTAT EB TJ GWh'!$I$6:$I$146,0),MATCH(CA$7,'EUROSTAT EB TJ GWh'!$J$5:$CC$5,0))*$W100</f>
        <v>0</v>
      </c>
      <c r="CB100">
        <f>INDEX('EUROSTAT EB TJ GWh'!$J$6:$CC$146,MATCH($V100,'EUROSTAT EB TJ GWh'!$I$6:$I$146,0),MATCH(CB$7,'EUROSTAT EB TJ GWh'!$J$5:$CC$5,0))*$W100</f>
        <v>0</v>
      </c>
      <c r="CC100">
        <f>INDEX('EUROSTAT EB TJ GWh'!$J$6:$CC$146,MATCH($V100,'EUROSTAT EB TJ GWh'!$I$6:$I$146,0),MATCH(CC$7,'EUROSTAT EB TJ GWh'!$J$5:$CC$5,0))*$W100</f>
        <v>0</v>
      </c>
      <c r="CD100">
        <f>INDEX('EUROSTAT EB TJ GWh'!$J$6:$CC$146,MATCH($V100,'EUROSTAT EB TJ GWh'!$I$6:$I$146,0),MATCH(CD$7,'EUROSTAT EB TJ GWh'!$J$5:$CC$5,0))*$W100</f>
        <v>0</v>
      </c>
      <c r="CE100">
        <f>INDEX('EUROSTAT EB TJ GWh'!$J$6:$CC$146,MATCH($V100,'EUROSTAT EB TJ GWh'!$I$6:$I$146,0),MATCH(CE$7,'EUROSTAT EB TJ GWh'!$J$5:$CC$5,0))*$W100</f>
        <v>0</v>
      </c>
      <c r="CF100">
        <f>INDEX('EUROSTAT EB TJ GWh'!$J$6:$CC$146,MATCH($V100,'EUROSTAT EB TJ GWh'!$I$6:$I$146,0),MATCH(CF$7,'EUROSTAT EB TJ GWh'!$J$5:$CC$5,0))*$W100</f>
        <v>0</v>
      </c>
      <c r="CG100">
        <v>0</v>
      </c>
      <c r="CH100">
        <f>INDEX('EUROSTAT EB TJ GWh'!$J$6:$CC$146,MATCH($V100,'EUROSTAT EB TJ GWh'!$I$6:$I$146,0),MATCH(CH$7,'EUROSTAT EB TJ GWh'!$J$5:$CC$5,0))*$W100</f>
        <v>0</v>
      </c>
      <c r="CI100">
        <f>INDEX('EUROSTAT EB TJ GWh'!$J$6:$CC$146,MATCH($V100,'EUROSTAT EB TJ GWh'!$I$6:$I$146,0),MATCH(CI$7,'EUROSTAT EB TJ GWh'!$J$5:$CC$5,0))*$W100</f>
        <v>0</v>
      </c>
      <c r="CJ100">
        <f>INDEX('EUROSTAT EB TJ GWh'!$J$6:$CC$146,MATCH($V100,'EUROSTAT EB TJ GWh'!$I$6:$I$146,0),MATCH(CJ$7,'EUROSTAT EB TJ GWh'!$J$5:$CC$5,0))*$W100</f>
        <v>33414.013440000002</v>
      </c>
      <c r="CK100">
        <f t="shared" si="6"/>
        <v>11376.791640000001</v>
      </c>
      <c r="CL100" s="316" t="s">
        <v>493</v>
      </c>
      <c r="CM100" s="364">
        <f>SUM(Y100:CI100)-CJ100</f>
        <v>0</v>
      </c>
      <c r="CN100" s="293">
        <f>INDEX('EUROSTAT EB TJ GWh'!$J$6:$CC$146,MATCH($V100,'EUROSTAT EB TJ GWh'!$I$6:$I$146,0),MATCH(CN$7,'EUROSTAT EB TJ GWh'!$J$5:$CC$5,0))*$W100</f>
        <v>0</v>
      </c>
      <c r="CO100" s="293">
        <f t="shared" si="8"/>
        <v>0</v>
      </c>
    </row>
    <row r="101" spans="1:93" x14ac:dyDescent="0.2">
      <c r="A101" t="s">
        <v>474</v>
      </c>
      <c r="B101" s="321"/>
      <c r="C101" s="321" t="s">
        <v>493</v>
      </c>
      <c r="D101" s="338"/>
      <c r="E101" s="345"/>
      <c r="F101" s="338"/>
      <c r="G101" s="345"/>
      <c r="H101" s="338"/>
      <c r="I101" s="345"/>
      <c r="J101" s="338"/>
      <c r="K101" s="345"/>
      <c r="L101" s="338"/>
      <c r="M101" s="345"/>
      <c r="N101" s="338"/>
      <c r="O101" s="345"/>
      <c r="P101" s="338"/>
      <c r="Q101" s="345"/>
      <c r="R101" s="338"/>
      <c r="S101" s="345"/>
      <c r="T101" s="338"/>
      <c r="U101" s="345"/>
      <c r="V101" s="342" t="s">
        <v>612</v>
      </c>
      <c r="W101" s="340">
        <v>1</v>
      </c>
      <c r="X101" s="316" t="s">
        <v>493</v>
      </c>
      <c r="Y101" t="s">
        <v>619</v>
      </c>
      <c r="Z101" t="s">
        <v>619</v>
      </c>
      <c r="AA101">
        <f>INDEX('EUROSTAT EB TJ GWh'!$J$6:$CC$146,MATCH($V101,'EUROSTAT EB TJ GWh'!$I$6:$I$146,0),MATCH(AA$7,'EUROSTAT EB TJ GWh'!$J$5:$CC$5,0))*$W101</f>
        <v>0</v>
      </c>
      <c r="AB101">
        <f>INDEX('EUROSTAT EB TJ GWh'!$J$6:$CC$146,MATCH($V101,'EUROSTAT EB TJ GWh'!$I$6:$I$146,0),MATCH(AB$7,'EUROSTAT EB TJ GWh'!$J$5:$CC$5,0))*$W101</f>
        <v>0</v>
      </c>
      <c r="AC101">
        <f>INDEX('EUROSTAT EB TJ GWh'!$J$6:$CC$146,MATCH($V101,'EUROSTAT EB TJ GWh'!$I$6:$I$146,0),MATCH(AC$7,'EUROSTAT EB TJ GWh'!$J$5:$CC$5,0))*$W101</f>
        <v>0</v>
      </c>
      <c r="AD101">
        <f>INDEX('EUROSTAT EB TJ GWh'!$J$6:$CC$146,MATCH($V101,'EUROSTAT EB TJ GWh'!$I$6:$I$146,0),MATCH(AD$7,'EUROSTAT EB TJ GWh'!$J$5:$CC$5,0))*$W101</f>
        <v>0</v>
      </c>
      <c r="AE101">
        <f>INDEX('EUROSTAT EB TJ GWh'!$J$6:$CC$146,MATCH($V101,'EUROSTAT EB TJ GWh'!$I$6:$I$146,0),MATCH(AE$7,'EUROSTAT EB TJ GWh'!$J$5:$CC$5,0))*$W101</f>
        <v>0</v>
      </c>
      <c r="AF101">
        <f>INDEX('EUROSTAT EB TJ GWh'!$J$6:$CC$146,MATCH($V101,'EUROSTAT EB TJ GWh'!$I$6:$I$146,0),MATCH(AF$7,'EUROSTAT EB TJ GWh'!$J$5:$CC$5,0))*$W101</f>
        <v>0</v>
      </c>
      <c r="AG101">
        <f>INDEX('EUROSTAT EB TJ GWh'!$J$6:$CC$146,MATCH($V101,'EUROSTAT EB TJ GWh'!$I$6:$I$146,0),MATCH(AG$7,'EUROSTAT EB TJ GWh'!$J$5:$CC$5,0))*$W101</f>
        <v>0</v>
      </c>
      <c r="AH101">
        <f>INDEX('EUROSTAT EB TJ GWh'!$J$6:$CC$146,MATCH($V101,'EUROSTAT EB TJ GWh'!$I$6:$I$146,0),MATCH(AH$7,'EUROSTAT EB TJ GWh'!$J$5:$CC$5,0))*$W101</f>
        <v>0</v>
      </c>
      <c r="AI101">
        <f>INDEX('EUROSTAT EB TJ GWh'!$J$6:$CC$146,MATCH($V101,'EUROSTAT EB TJ GWh'!$I$6:$I$146,0),MATCH(AI$7,'EUROSTAT EB TJ GWh'!$J$5:$CC$5,0))*$W101</f>
        <v>0</v>
      </c>
      <c r="AJ101">
        <f>INDEX('EUROSTAT EB TJ GWh'!$J$6:$CC$146,MATCH($V101,'EUROSTAT EB TJ GWh'!$I$6:$I$146,0),MATCH(AJ$7,'EUROSTAT EB TJ GWh'!$J$5:$CC$5,0))*$W101</f>
        <v>0</v>
      </c>
      <c r="AK101">
        <f>INDEX('EUROSTAT EB TJ GWh'!$J$6:$CC$146,MATCH($V101,'EUROSTAT EB TJ GWh'!$I$6:$I$146,0),MATCH(AK$7,'EUROSTAT EB TJ GWh'!$J$5:$CC$5,0))*$W101</f>
        <v>0</v>
      </c>
      <c r="AL101">
        <f>INDEX('EUROSTAT EB TJ GWh'!$J$6:$CC$146,MATCH($V101,'EUROSTAT EB TJ GWh'!$I$6:$I$146,0),MATCH(AL$7,'EUROSTAT EB TJ GWh'!$J$5:$CC$5,0))*$W101</f>
        <v>0</v>
      </c>
      <c r="AM101">
        <f>INDEX('EUROSTAT EB TJ GWh'!$J$6:$CC$146,MATCH($V101,'EUROSTAT EB TJ GWh'!$I$6:$I$146,0),MATCH(AM$7,'EUROSTAT EB TJ GWh'!$J$5:$CC$5,0))*$W101</f>
        <v>0</v>
      </c>
      <c r="AN101">
        <f>INDEX('EUROSTAT EB TJ GWh'!$J$6:$CC$146,MATCH($V101,'EUROSTAT EB TJ GWh'!$I$6:$I$146,0),MATCH(AN$7,'EUROSTAT EB TJ GWh'!$J$5:$CC$5,0))*$W101</f>
        <v>0</v>
      </c>
      <c r="AO101">
        <f>INDEX('EUROSTAT EB TJ GWh'!$J$6:$CC$146,MATCH($V101,'EUROSTAT EB TJ GWh'!$I$6:$I$146,0),MATCH(AO$7,'EUROSTAT EB TJ GWh'!$J$5:$CC$5,0))*$W101</f>
        <v>0</v>
      </c>
      <c r="AP101">
        <f>INDEX('EUROSTAT EB TJ GWh'!$J$6:$CC$146,MATCH($V101,'EUROSTAT EB TJ GWh'!$I$6:$I$146,0),MATCH(AP$7,'EUROSTAT EB TJ GWh'!$J$5:$CC$5,0))*$W101</f>
        <v>9003.5040599999993</v>
      </c>
      <c r="AQ101" t="s">
        <v>619</v>
      </c>
      <c r="AR101">
        <f>INDEX('EUROSTAT EB TJ GWh'!$J$6:$CC$146,MATCH($V101,'EUROSTAT EB TJ GWh'!$I$6:$I$146,0),MATCH(AR$7,'EUROSTAT EB TJ GWh'!$J$5:$CC$5,0))*$W101</f>
        <v>0</v>
      </c>
      <c r="AS101">
        <f>INDEX('EUROSTAT EB TJ GWh'!$J$6:$CC$146,MATCH($V101,'EUROSTAT EB TJ GWh'!$I$6:$I$146,0),MATCH(AS$7,'EUROSTAT EB TJ GWh'!$J$5:$CC$5,0))*$W101</f>
        <v>0</v>
      </c>
      <c r="AT101">
        <f>INDEX('EUROSTAT EB TJ GWh'!$J$6:$CC$146,MATCH($V101,'EUROSTAT EB TJ GWh'!$I$6:$I$146,0),MATCH(AT$7,'EUROSTAT EB TJ GWh'!$J$5:$CC$5,0))*$W101</f>
        <v>0</v>
      </c>
      <c r="AU101">
        <f>INDEX('EUROSTAT EB TJ GWh'!$J$6:$CC$146,MATCH($V101,'EUROSTAT EB TJ GWh'!$I$6:$I$146,0),MATCH(AU$7,'EUROSTAT EB TJ GWh'!$J$5:$CC$5,0))*$W101</f>
        <v>0</v>
      </c>
      <c r="AV101">
        <f>INDEX('EUROSTAT EB TJ GWh'!$J$6:$CC$146,MATCH($V101,'EUROSTAT EB TJ GWh'!$I$6:$I$146,0),MATCH(AV$7,'EUROSTAT EB TJ GWh'!$J$5:$CC$5,0))*$W101</f>
        <v>0</v>
      </c>
      <c r="AW101">
        <f>INDEX('EUROSTAT EB TJ GWh'!$J$6:$CC$146,MATCH($V101,'EUROSTAT EB TJ GWh'!$I$6:$I$146,0),MATCH(AW$7,'EUROSTAT EB TJ GWh'!$J$5:$CC$5,0))*$W101</f>
        <v>3823.4276279999999</v>
      </c>
      <c r="AX101">
        <f>INDEX('EUROSTAT EB TJ GWh'!$J$6:$CC$146,MATCH($V101,'EUROSTAT EB TJ GWh'!$I$6:$I$146,0),MATCH(AX$7,'EUROSTAT EB TJ GWh'!$J$5:$CC$5,0))*$W101</f>
        <v>0</v>
      </c>
      <c r="AY101">
        <f>INDEX('EUROSTAT EB TJ GWh'!$J$6:$CC$146,MATCH($V101,'EUROSTAT EB TJ GWh'!$I$6:$I$146,0),MATCH(AY$7,'EUROSTAT EB TJ GWh'!$J$5:$CC$5,0))*$W101</f>
        <v>0</v>
      </c>
      <c r="AZ101">
        <f>INDEX('EUROSTAT EB TJ GWh'!$J$6:$CC$146,MATCH($V101,'EUROSTAT EB TJ GWh'!$I$6:$I$146,0),MATCH(AZ$7,'EUROSTAT EB TJ GWh'!$J$5:$CC$5,0))*$W101</f>
        <v>0</v>
      </c>
      <c r="BA101">
        <f>INDEX('EUROSTAT EB TJ GWh'!$J$6:$CC$146,MATCH($V101,'EUROSTAT EB TJ GWh'!$I$6:$I$146,0),MATCH(BA$7,'EUROSTAT EB TJ GWh'!$J$5:$CC$5,0))*$W101</f>
        <v>0</v>
      </c>
      <c r="BB101">
        <f>INDEX('EUROSTAT EB TJ GWh'!$J$6:$CC$146,MATCH($V101,'EUROSTAT EB TJ GWh'!$I$6:$I$146,0),MATCH(BB$7,'EUROSTAT EB TJ GWh'!$J$5:$CC$5,0))*$W101</f>
        <v>0</v>
      </c>
      <c r="BC101">
        <f>INDEX('EUROSTAT EB TJ GWh'!$J$6:$CC$146,MATCH($V101,'EUROSTAT EB TJ GWh'!$I$6:$I$146,0),MATCH(BC$7,'EUROSTAT EB TJ GWh'!$J$5:$CC$5,0))*$W101</f>
        <v>0</v>
      </c>
      <c r="BD101">
        <f>INDEX('EUROSTAT EB TJ GWh'!$J$6:$CC$146,MATCH($V101,'EUROSTAT EB TJ GWh'!$I$6:$I$146,0),MATCH(BD$7,'EUROSTAT EB TJ GWh'!$J$5:$CC$5,0))*$W101</f>
        <v>0</v>
      </c>
      <c r="BE101">
        <f>INDEX('EUROSTAT EB TJ GWh'!$J$6:$CC$146,MATCH($V101,'EUROSTAT EB TJ GWh'!$I$6:$I$146,0),MATCH(BE$7,'EUROSTAT EB TJ GWh'!$J$5:$CC$5,0))*$W101</f>
        <v>0</v>
      </c>
      <c r="BF101">
        <f>INDEX('EUROSTAT EB TJ GWh'!$J$6:$CC$146,MATCH($V101,'EUROSTAT EB TJ GWh'!$I$6:$I$146,0),MATCH(BF$7,'EUROSTAT EB TJ GWh'!$J$5:$CC$5,0))*$W101</f>
        <v>0</v>
      </c>
      <c r="BG101">
        <f>INDEX('EUROSTAT EB TJ GWh'!$J$6:$CC$146,MATCH($V101,'EUROSTAT EB TJ GWh'!$I$6:$I$146,0),MATCH(BG$7,'EUROSTAT EB TJ GWh'!$J$5:$CC$5,0))*$W101</f>
        <v>0</v>
      </c>
      <c r="BH101">
        <f>INDEX('EUROSTAT EB TJ GWh'!$J$6:$CC$146,MATCH($V101,'EUROSTAT EB TJ GWh'!$I$6:$I$146,0),MATCH(BH$7,'EUROSTAT EB TJ GWh'!$J$5:$CC$5,0))*$W101</f>
        <v>0</v>
      </c>
      <c r="BI101">
        <f>INDEX('EUROSTAT EB TJ GWh'!$J$6:$CC$146,MATCH($V101,'EUROSTAT EB TJ GWh'!$I$6:$I$146,0),MATCH(BI$7,'EUROSTAT EB TJ GWh'!$J$5:$CC$5,0))*$W101</f>
        <v>0</v>
      </c>
      <c r="BJ101">
        <f>INDEX('EUROSTAT EB TJ GWh'!$J$6:$CC$146,MATCH($V101,'EUROSTAT EB TJ GWh'!$I$6:$I$146,0),MATCH(BJ$7,'EUROSTAT EB TJ GWh'!$J$5:$CC$5,0))*$W101</f>
        <v>0</v>
      </c>
      <c r="BK101">
        <f>INDEX('EUROSTAT EB TJ GWh'!$J$6:$CC$146,MATCH($V101,'EUROSTAT EB TJ GWh'!$I$6:$I$146,0),MATCH(BK$7,'EUROSTAT EB TJ GWh'!$J$5:$CC$5,0))*$W101</f>
        <v>0</v>
      </c>
      <c r="BL101">
        <f>INDEX('EUROSTAT EB TJ GWh'!$J$6:$CC$146,MATCH($V101,'EUROSTAT EB TJ GWh'!$I$6:$I$146,0),MATCH(BL$7,'EUROSTAT EB TJ GWh'!$J$5:$CC$5,0))*$W101</f>
        <v>0</v>
      </c>
      <c r="BM101">
        <f>INDEX('EUROSTAT EB TJ GWh'!$J$6:$CC$146,MATCH($V101,'EUROSTAT EB TJ GWh'!$I$6:$I$146,0),MATCH(BM$7,'EUROSTAT EB TJ GWh'!$J$5:$CC$5,0))*$W101</f>
        <v>0</v>
      </c>
      <c r="BN101">
        <f>INDEX('EUROSTAT EB TJ GWh'!$J$6:$CC$146,MATCH($V101,'EUROSTAT EB TJ GWh'!$I$6:$I$146,0),MATCH(BN$7,'EUROSTAT EB TJ GWh'!$J$5:$CC$5,0))*$W101</f>
        <v>0</v>
      </c>
      <c r="BO101">
        <f>INDEX('EUROSTAT EB TJ GWh'!$J$6:$CC$146,MATCH($V101,'EUROSTAT EB TJ GWh'!$I$6:$I$146,0),MATCH(BO$7,'EUROSTAT EB TJ GWh'!$J$5:$CC$5,0))*$W101</f>
        <v>0</v>
      </c>
      <c r="BP101">
        <f>INDEX('EUROSTAT EB TJ GWh'!$J$6:$CC$146,MATCH($V101,'EUROSTAT EB TJ GWh'!$I$6:$I$146,0),MATCH(BP$7,'EUROSTAT EB TJ GWh'!$J$5:$CC$5,0))*$W101</f>
        <v>0</v>
      </c>
      <c r="BQ101">
        <f>INDEX('EUROSTAT EB TJ GWh'!$J$6:$CC$146,MATCH($V101,'EUROSTAT EB TJ GWh'!$I$6:$I$146,0),MATCH(BQ$7,'EUROSTAT EB TJ GWh'!$J$5:$CC$5,0))*$W101</f>
        <v>2339.7094440000001</v>
      </c>
      <c r="BR101">
        <f>INDEX('EUROSTAT EB TJ GWh'!$J$6:$CC$146,MATCH($V101,'EUROSTAT EB TJ GWh'!$I$6:$I$146,0),MATCH(BR$7,'EUROSTAT EB TJ GWh'!$J$5:$CC$5,0))*$W101</f>
        <v>0</v>
      </c>
      <c r="BS101">
        <f>INDEX('EUROSTAT EB TJ GWh'!$J$6:$CC$146,MATCH($V101,'EUROSTAT EB TJ GWh'!$I$6:$I$146,0),MATCH(BS$7,'EUROSTAT EB TJ GWh'!$J$5:$CC$5,0))*$W101+INDEX('EUROSTAT EB TJ GWh'!$J$6:$CC$146,MATCH($V101,'EUROSTAT EB TJ GWh'!$I$6:$I$146,0),MATCH(BS$6,'EUROSTAT EB TJ GWh'!$J$5:$CC$5,0))*$W101</f>
        <v>0</v>
      </c>
      <c r="BT101">
        <f>INDEX('EUROSTAT EB TJ GWh'!$J$6:$CC$146,MATCH($V101,'EUROSTAT EB TJ GWh'!$I$6:$I$146,0),MATCH(BT$7,'EUROSTAT EB TJ GWh'!$J$5:$CC$5,0))*$W101+INDEX('EUROSTAT EB TJ GWh'!$J$6:$CC$146,MATCH($V101,'EUROSTAT EB TJ GWh'!$I$6:$I$146,0),MATCH(BT$6,'EUROSTAT EB TJ GWh'!$J$5:$CC$5,0))*$W101</f>
        <v>0</v>
      </c>
      <c r="BU101">
        <f>INDEX('EUROSTAT EB TJ GWh'!$J$6:$CC$146,MATCH($V101,'EUROSTAT EB TJ GWh'!$I$6:$I$146,0),MATCH(BU$7,'EUROSTAT EB TJ GWh'!$J$5:$CC$5,0))*$W101</f>
        <v>0</v>
      </c>
      <c r="BV101">
        <v>0</v>
      </c>
      <c r="BW101">
        <f>INDEX('EUROSTAT EB TJ GWh'!$J$6:$CC$146,MATCH($V101,'EUROSTAT EB TJ GWh'!$I$6:$I$146,0),MATCH(BW$7,'EUROSTAT EB TJ GWh'!$J$5:$CC$5,0))*$W101</f>
        <v>0</v>
      </c>
      <c r="BX101">
        <v>0</v>
      </c>
      <c r="BY101">
        <v>0</v>
      </c>
      <c r="BZ101">
        <f>INDEX('EUROSTAT EB TJ GWh'!$J$6:$CC$146,MATCH($V101,'EUROSTAT EB TJ GWh'!$I$6:$I$146,0),MATCH(BZ$7,'EUROSTAT EB TJ GWh'!$J$5:$CC$5,0))*$W101</f>
        <v>0</v>
      </c>
      <c r="CA101">
        <f>INDEX('EUROSTAT EB TJ GWh'!$J$6:$CC$146,MATCH($V101,'EUROSTAT EB TJ GWh'!$I$6:$I$146,0),MATCH(CA$7,'EUROSTAT EB TJ GWh'!$J$5:$CC$5,0))*$W101</f>
        <v>0</v>
      </c>
      <c r="CB101">
        <f>INDEX('EUROSTAT EB TJ GWh'!$J$6:$CC$146,MATCH($V101,'EUROSTAT EB TJ GWh'!$I$6:$I$146,0),MATCH(CB$7,'EUROSTAT EB TJ GWh'!$J$5:$CC$5,0))*$W101</f>
        <v>0</v>
      </c>
      <c r="CC101">
        <f>INDEX('EUROSTAT EB TJ GWh'!$J$6:$CC$146,MATCH($V101,'EUROSTAT EB TJ GWh'!$I$6:$I$146,0),MATCH(CC$7,'EUROSTAT EB TJ GWh'!$J$5:$CC$5,0))*$W101</f>
        <v>0</v>
      </c>
      <c r="CD101">
        <f>INDEX('EUROSTAT EB TJ GWh'!$J$6:$CC$146,MATCH($V101,'EUROSTAT EB TJ GWh'!$I$6:$I$146,0),MATCH(CD$7,'EUROSTAT EB TJ GWh'!$J$5:$CC$5,0))*$W101</f>
        <v>0</v>
      </c>
      <c r="CE101">
        <f>INDEX('EUROSTAT EB TJ GWh'!$J$6:$CC$146,MATCH($V101,'EUROSTAT EB TJ GWh'!$I$6:$I$146,0),MATCH(CE$7,'EUROSTAT EB TJ GWh'!$J$5:$CC$5,0))*$W101</f>
        <v>0</v>
      </c>
      <c r="CF101">
        <f>INDEX('EUROSTAT EB TJ GWh'!$J$6:$CC$146,MATCH($V101,'EUROSTAT EB TJ GWh'!$I$6:$I$146,0),MATCH(CF$7,'EUROSTAT EB TJ GWh'!$J$5:$CC$5,0))*$W101</f>
        <v>0</v>
      </c>
      <c r="CG101">
        <v>0</v>
      </c>
      <c r="CH101">
        <f>INDEX('EUROSTAT EB TJ GWh'!$J$6:$CC$146,MATCH($V101,'EUROSTAT EB TJ GWh'!$I$6:$I$146,0),MATCH(CH$7,'EUROSTAT EB TJ GWh'!$J$5:$CC$5,0))*$W101</f>
        <v>0</v>
      </c>
      <c r="CI101">
        <f>INDEX('EUROSTAT EB TJ GWh'!$J$6:$CC$146,MATCH($V101,'EUROSTAT EB TJ GWh'!$I$6:$I$146,0),MATCH(CI$7,'EUROSTAT EB TJ GWh'!$J$5:$CC$5,0))*$W101</f>
        <v>0</v>
      </c>
      <c r="CJ101">
        <f>INDEX('EUROSTAT EB TJ GWh'!$J$6:$CC$146,MATCH($V101,'EUROSTAT EB TJ GWh'!$I$6:$I$146,0),MATCH(CJ$7,'EUROSTAT EB TJ GWh'!$J$5:$CC$5,0))*$W101</f>
        <v>15166.599264</v>
      </c>
      <c r="CK101">
        <f t="shared" si="6"/>
        <v>2339.7094440000001</v>
      </c>
      <c r="CL101" s="316" t="s">
        <v>493</v>
      </c>
      <c r="CM101" s="364">
        <f>SUM(Y101:CI101)-CJ101</f>
        <v>4.1867999998430605E-2</v>
      </c>
      <c r="CN101" s="293">
        <f>INDEX('EUROSTAT EB TJ GWh'!$J$6:$CC$146,MATCH($V101,'EUROSTAT EB TJ GWh'!$I$6:$I$146,0),MATCH(CN$7,'EUROSTAT EB TJ GWh'!$J$5:$CC$5,0))*$W101</f>
        <v>0</v>
      </c>
      <c r="CO101" s="293">
        <f t="shared" si="8"/>
        <v>4.1867999998430605E-2</v>
      </c>
    </row>
    <row r="102" spans="1:93" x14ac:dyDescent="0.2">
      <c r="A102" t="s">
        <v>475</v>
      </c>
      <c r="B102" s="321"/>
      <c r="C102" s="321" t="s">
        <v>493</v>
      </c>
      <c r="D102" s="338"/>
      <c r="E102" s="345"/>
      <c r="F102" s="338"/>
      <c r="G102" s="345"/>
      <c r="H102" s="338"/>
      <c r="I102" s="345"/>
      <c r="J102" s="338"/>
      <c r="K102" s="345"/>
      <c r="L102" s="338"/>
      <c r="M102" s="345"/>
      <c r="N102" s="338"/>
      <c r="O102" s="345"/>
      <c r="P102" s="338"/>
      <c r="Q102" s="345"/>
      <c r="R102" s="338"/>
      <c r="S102" s="345"/>
      <c r="T102" s="338"/>
      <c r="U102" s="345"/>
      <c r="V102" s="356" t="s">
        <v>614</v>
      </c>
      <c r="W102" s="340">
        <v>1</v>
      </c>
      <c r="X102" s="316" t="s">
        <v>493</v>
      </c>
      <c r="Y102" t="s">
        <v>619</v>
      </c>
      <c r="Z102" t="s">
        <v>619</v>
      </c>
      <c r="AA102">
        <f>INDEX('EUROSTAT EB TJ GWh'!$J$6:$CC$146,MATCH($V102,'EUROSTAT EB TJ GWh'!$I$6:$I$146,0),MATCH(AA$7,'EUROSTAT EB TJ GWh'!$J$5:$CC$5,0))*$W102</f>
        <v>0</v>
      </c>
      <c r="AB102">
        <f>INDEX('EUROSTAT EB TJ GWh'!$J$6:$CC$146,MATCH($V102,'EUROSTAT EB TJ GWh'!$I$6:$I$146,0),MATCH(AB$7,'EUROSTAT EB TJ GWh'!$J$5:$CC$5,0))*$W102</f>
        <v>0</v>
      </c>
      <c r="AC102">
        <f>INDEX('EUROSTAT EB TJ GWh'!$J$6:$CC$146,MATCH($V102,'EUROSTAT EB TJ GWh'!$I$6:$I$146,0),MATCH(AC$7,'EUROSTAT EB TJ GWh'!$J$5:$CC$5,0))*$W102</f>
        <v>0</v>
      </c>
      <c r="AD102">
        <f>INDEX('EUROSTAT EB TJ GWh'!$J$6:$CC$146,MATCH($V102,'EUROSTAT EB TJ GWh'!$I$6:$I$146,0),MATCH(AD$7,'EUROSTAT EB TJ GWh'!$J$5:$CC$5,0))*$W102</f>
        <v>0</v>
      </c>
      <c r="AE102">
        <f>INDEX('EUROSTAT EB TJ GWh'!$J$6:$CC$146,MATCH($V102,'EUROSTAT EB TJ GWh'!$I$6:$I$146,0),MATCH(AE$7,'EUROSTAT EB TJ GWh'!$J$5:$CC$5,0))*$W102</f>
        <v>0</v>
      </c>
      <c r="AF102">
        <f>INDEX('EUROSTAT EB TJ GWh'!$J$6:$CC$146,MATCH($V102,'EUROSTAT EB TJ GWh'!$I$6:$I$146,0),MATCH(AF$7,'EUROSTAT EB TJ GWh'!$J$5:$CC$5,0))*$W102</f>
        <v>0</v>
      </c>
      <c r="AG102">
        <f>INDEX('EUROSTAT EB TJ GWh'!$J$6:$CC$146,MATCH($V102,'EUROSTAT EB TJ GWh'!$I$6:$I$146,0),MATCH(AG$7,'EUROSTAT EB TJ GWh'!$J$5:$CC$5,0))*$W102</f>
        <v>0</v>
      </c>
      <c r="AH102">
        <f>INDEX('EUROSTAT EB TJ GWh'!$J$6:$CC$146,MATCH($V102,'EUROSTAT EB TJ GWh'!$I$6:$I$146,0),MATCH(AH$7,'EUROSTAT EB TJ GWh'!$J$5:$CC$5,0))*$W102</f>
        <v>0</v>
      </c>
      <c r="AI102">
        <f>INDEX('EUROSTAT EB TJ GWh'!$J$6:$CC$146,MATCH($V102,'EUROSTAT EB TJ GWh'!$I$6:$I$146,0),MATCH(AI$7,'EUROSTAT EB TJ GWh'!$J$5:$CC$5,0))*$W102</f>
        <v>0</v>
      </c>
      <c r="AJ102">
        <f>INDEX('EUROSTAT EB TJ GWh'!$J$6:$CC$146,MATCH($V102,'EUROSTAT EB TJ GWh'!$I$6:$I$146,0),MATCH(AJ$7,'EUROSTAT EB TJ GWh'!$J$5:$CC$5,0))*$W102</f>
        <v>0</v>
      </c>
      <c r="AK102">
        <f>INDEX('EUROSTAT EB TJ GWh'!$J$6:$CC$146,MATCH($V102,'EUROSTAT EB TJ GWh'!$I$6:$I$146,0),MATCH(AK$7,'EUROSTAT EB TJ GWh'!$J$5:$CC$5,0))*$W102</f>
        <v>0</v>
      </c>
      <c r="AL102">
        <f>INDEX('EUROSTAT EB TJ GWh'!$J$6:$CC$146,MATCH($V102,'EUROSTAT EB TJ GWh'!$I$6:$I$146,0),MATCH(AL$7,'EUROSTAT EB TJ GWh'!$J$5:$CC$5,0))*$W102</f>
        <v>0</v>
      </c>
      <c r="AM102">
        <f>INDEX('EUROSTAT EB TJ GWh'!$J$6:$CC$146,MATCH($V102,'EUROSTAT EB TJ GWh'!$I$6:$I$146,0),MATCH(AM$7,'EUROSTAT EB TJ GWh'!$J$5:$CC$5,0))*$W102</f>
        <v>0</v>
      </c>
      <c r="AN102">
        <f>INDEX('EUROSTAT EB TJ GWh'!$J$6:$CC$146,MATCH($V102,'EUROSTAT EB TJ GWh'!$I$6:$I$146,0),MATCH(AN$7,'EUROSTAT EB TJ GWh'!$J$5:$CC$5,0))*$W102</f>
        <v>0</v>
      </c>
      <c r="AO102">
        <f>INDEX('EUROSTAT EB TJ GWh'!$J$6:$CC$146,MATCH($V102,'EUROSTAT EB TJ GWh'!$I$6:$I$146,0),MATCH(AO$7,'EUROSTAT EB TJ GWh'!$J$5:$CC$5,0))*$W102</f>
        <v>0</v>
      </c>
      <c r="AP102">
        <f>INDEX('EUROSTAT EB TJ GWh'!$J$6:$CC$146,MATCH($V102,'EUROSTAT EB TJ GWh'!$I$6:$I$146,0),MATCH(AP$7,'EUROSTAT EB TJ GWh'!$J$5:$CC$5,0))*$W102</f>
        <v>699.99109200000009</v>
      </c>
      <c r="AQ102" t="s">
        <v>619</v>
      </c>
      <c r="AR102">
        <f>INDEX('EUROSTAT EB TJ GWh'!$J$6:$CC$146,MATCH($V102,'EUROSTAT EB TJ GWh'!$I$6:$I$146,0),MATCH(AR$7,'EUROSTAT EB TJ GWh'!$J$5:$CC$5,0))*$W102</f>
        <v>0</v>
      </c>
      <c r="AS102">
        <f>INDEX('EUROSTAT EB TJ GWh'!$J$6:$CC$146,MATCH($V102,'EUROSTAT EB TJ GWh'!$I$6:$I$146,0),MATCH(AS$7,'EUROSTAT EB TJ GWh'!$J$5:$CC$5,0))*$W102</f>
        <v>0</v>
      </c>
      <c r="AT102">
        <f>INDEX('EUROSTAT EB TJ GWh'!$J$6:$CC$146,MATCH($V102,'EUROSTAT EB TJ GWh'!$I$6:$I$146,0),MATCH(AT$7,'EUROSTAT EB TJ GWh'!$J$5:$CC$5,0))*$W102</f>
        <v>0</v>
      </c>
      <c r="AU102">
        <f>INDEX('EUROSTAT EB TJ GWh'!$J$6:$CC$146,MATCH($V102,'EUROSTAT EB TJ GWh'!$I$6:$I$146,0),MATCH(AU$7,'EUROSTAT EB TJ GWh'!$J$5:$CC$5,0))*$W102</f>
        <v>0</v>
      </c>
      <c r="AV102">
        <f>INDEX('EUROSTAT EB TJ GWh'!$J$6:$CC$146,MATCH($V102,'EUROSTAT EB TJ GWh'!$I$6:$I$146,0),MATCH(AV$7,'EUROSTAT EB TJ GWh'!$J$5:$CC$5,0))*$W102</f>
        <v>0</v>
      </c>
      <c r="AW102">
        <f>INDEX('EUROSTAT EB TJ GWh'!$J$6:$CC$146,MATCH($V102,'EUROSTAT EB TJ GWh'!$I$6:$I$146,0),MATCH(AW$7,'EUROSTAT EB TJ GWh'!$J$5:$CC$5,0))*$W102</f>
        <v>1126.5422760000001</v>
      </c>
      <c r="AX102">
        <f>INDEX('EUROSTAT EB TJ GWh'!$J$6:$CC$146,MATCH($V102,'EUROSTAT EB TJ GWh'!$I$6:$I$146,0),MATCH(AX$7,'EUROSTAT EB TJ GWh'!$J$5:$CC$5,0))*$W102</f>
        <v>0</v>
      </c>
      <c r="AY102">
        <f>INDEX('EUROSTAT EB TJ GWh'!$J$6:$CC$146,MATCH($V102,'EUROSTAT EB TJ GWh'!$I$6:$I$146,0),MATCH(AY$7,'EUROSTAT EB TJ GWh'!$J$5:$CC$5,0))*$W102</f>
        <v>0</v>
      </c>
      <c r="AZ102">
        <f>INDEX('EUROSTAT EB TJ GWh'!$J$6:$CC$146,MATCH($V102,'EUROSTAT EB TJ GWh'!$I$6:$I$146,0),MATCH(AZ$7,'EUROSTAT EB TJ GWh'!$J$5:$CC$5,0))*$W102</f>
        <v>0</v>
      </c>
      <c r="BA102">
        <f>INDEX('EUROSTAT EB TJ GWh'!$J$6:$CC$146,MATCH($V102,'EUROSTAT EB TJ GWh'!$I$6:$I$146,0),MATCH(BA$7,'EUROSTAT EB TJ GWh'!$J$5:$CC$5,0))*$W102</f>
        <v>0</v>
      </c>
      <c r="BB102">
        <f>INDEX('EUROSTAT EB TJ GWh'!$J$6:$CC$146,MATCH($V102,'EUROSTAT EB TJ GWh'!$I$6:$I$146,0),MATCH(BB$7,'EUROSTAT EB TJ GWh'!$J$5:$CC$5,0))*$W102</f>
        <v>0</v>
      </c>
      <c r="BC102">
        <f>INDEX('EUROSTAT EB TJ GWh'!$J$6:$CC$146,MATCH($V102,'EUROSTAT EB TJ GWh'!$I$6:$I$146,0),MATCH(BC$7,'EUROSTAT EB TJ GWh'!$J$5:$CC$5,0))*$W102</f>
        <v>0</v>
      </c>
      <c r="BD102">
        <f>INDEX('EUROSTAT EB TJ GWh'!$J$6:$CC$146,MATCH($V102,'EUROSTAT EB TJ GWh'!$I$6:$I$146,0),MATCH(BD$7,'EUROSTAT EB TJ GWh'!$J$5:$CC$5,0))*$W102</f>
        <v>0</v>
      </c>
      <c r="BE102">
        <f>INDEX('EUROSTAT EB TJ GWh'!$J$6:$CC$146,MATCH($V102,'EUROSTAT EB TJ GWh'!$I$6:$I$146,0),MATCH(BE$7,'EUROSTAT EB TJ GWh'!$J$5:$CC$5,0))*$W102</f>
        <v>0</v>
      </c>
      <c r="BF102">
        <f>INDEX('EUROSTAT EB TJ GWh'!$J$6:$CC$146,MATCH($V102,'EUROSTAT EB TJ GWh'!$I$6:$I$146,0),MATCH(BF$7,'EUROSTAT EB TJ GWh'!$J$5:$CC$5,0))*$W102</f>
        <v>0</v>
      </c>
      <c r="BG102">
        <f>INDEX('EUROSTAT EB TJ GWh'!$J$6:$CC$146,MATCH($V102,'EUROSTAT EB TJ GWh'!$I$6:$I$146,0),MATCH(BG$7,'EUROSTAT EB TJ GWh'!$J$5:$CC$5,0))*$W102</f>
        <v>0</v>
      </c>
      <c r="BH102">
        <f>INDEX('EUROSTAT EB TJ GWh'!$J$6:$CC$146,MATCH($V102,'EUROSTAT EB TJ GWh'!$I$6:$I$146,0),MATCH(BH$7,'EUROSTAT EB TJ GWh'!$J$5:$CC$5,0))*$W102</f>
        <v>0</v>
      </c>
      <c r="BI102">
        <f>INDEX('EUROSTAT EB TJ GWh'!$J$6:$CC$146,MATCH($V102,'EUROSTAT EB TJ GWh'!$I$6:$I$146,0),MATCH(BI$7,'EUROSTAT EB TJ GWh'!$J$5:$CC$5,0))*$W102</f>
        <v>0</v>
      </c>
      <c r="BJ102">
        <f>INDEX('EUROSTAT EB TJ GWh'!$J$6:$CC$146,MATCH($V102,'EUROSTAT EB TJ GWh'!$I$6:$I$146,0),MATCH(BJ$7,'EUROSTAT EB TJ GWh'!$J$5:$CC$5,0))*$W102</f>
        <v>0</v>
      </c>
      <c r="BK102">
        <f>INDEX('EUROSTAT EB TJ GWh'!$J$6:$CC$146,MATCH($V102,'EUROSTAT EB TJ GWh'!$I$6:$I$146,0),MATCH(BK$7,'EUROSTAT EB TJ GWh'!$J$5:$CC$5,0))*$W102</f>
        <v>0</v>
      </c>
      <c r="BL102">
        <f>INDEX('EUROSTAT EB TJ GWh'!$J$6:$CC$146,MATCH($V102,'EUROSTAT EB TJ GWh'!$I$6:$I$146,0),MATCH(BL$7,'EUROSTAT EB TJ GWh'!$J$5:$CC$5,0))*$W102</f>
        <v>0</v>
      </c>
      <c r="BM102">
        <f>INDEX('EUROSTAT EB TJ GWh'!$J$6:$CC$146,MATCH($V102,'EUROSTAT EB TJ GWh'!$I$6:$I$146,0),MATCH(BM$7,'EUROSTAT EB TJ GWh'!$J$5:$CC$5,0))*$W102</f>
        <v>0</v>
      </c>
      <c r="BN102">
        <f>INDEX('EUROSTAT EB TJ GWh'!$J$6:$CC$146,MATCH($V102,'EUROSTAT EB TJ GWh'!$I$6:$I$146,0),MATCH(BN$7,'EUROSTAT EB TJ GWh'!$J$5:$CC$5,0))*$W102</f>
        <v>0</v>
      </c>
      <c r="BO102">
        <f>INDEX('EUROSTAT EB TJ GWh'!$J$6:$CC$146,MATCH($V102,'EUROSTAT EB TJ GWh'!$I$6:$I$146,0),MATCH(BO$7,'EUROSTAT EB TJ GWh'!$J$5:$CC$5,0))*$W102</f>
        <v>0</v>
      </c>
      <c r="BP102">
        <f>INDEX('EUROSTAT EB TJ GWh'!$J$6:$CC$146,MATCH($V102,'EUROSTAT EB TJ GWh'!$I$6:$I$146,0),MATCH(BP$7,'EUROSTAT EB TJ GWh'!$J$5:$CC$5,0))*$W102</f>
        <v>0</v>
      </c>
      <c r="BQ102">
        <f>INDEX('EUROSTAT EB TJ GWh'!$J$6:$CC$146,MATCH($V102,'EUROSTAT EB TJ GWh'!$I$6:$I$146,0),MATCH(BQ$7,'EUROSTAT EB TJ GWh'!$J$5:$CC$5,0))*$W102</f>
        <v>5.1497640000000002</v>
      </c>
      <c r="BR102">
        <f>INDEX('EUROSTAT EB TJ GWh'!$J$6:$CC$146,MATCH($V102,'EUROSTAT EB TJ GWh'!$I$6:$I$146,0),MATCH(BR$7,'EUROSTAT EB TJ GWh'!$J$5:$CC$5,0))*$W102</f>
        <v>0.54428399999999999</v>
      </c>
      <c r="BS102">
        <f>INDEX('EUROSTAT EB TJ GWh'!$J$6:$CC$146,MATCH($V102,'EUROSTAT EB TJ GWh'!$I$6:$I$146,0),MATCH(BS$7,'EUROSTAT EB TJ GWh'!$J$5:$CC$5,0))*$W102+INDEX('EUROSTAT EB TJ GWh'!$J$6:$CC$146,MATCH($V102,'EUROSTAT EB TJ GWh'!$I$6:$I$146,0),MATCH(BS$6,'EUROSTAT EB TJ GWh'!$J$5:$CC$5,0))*$W102</f>
        <v>0</v>
      </c>
      <c r="BT102">
        <f>INDEX('EUROSTAT EB TJ GWh'!$J$6:$CC$146,MATCH($V102,'EUROSTAT EB TJ GWh'!$I$6:$I$146,0),MATCH(BT$7,'EUROSTAT EB TJ GWh'!$J$5:$CC$5,0))*$W102+INDEX('EUROSTAT EB TJ GWh'!$J$6:$CC$146,MATCH($V102,'EUROSTAT EB TJ GWh'!$I$6:$I$146,0),MATCH(BT$6,'EUROSTAT EB TJ GWh'!$J$5:$CC$5,0))*$W102</f>
        <v>0</v>
      </c>
      <c r="BU102">
        <f>INDEX('EUROSTAT EB TJ GWh'!$J$6:$CC$146,MATCH($V102,'EUROSTAT EB TJ GWh'!$I$6:$I$146,0),MATCH(BU$7,'EUROSTAT EB TJ GWh'!$J$5:$CC$5,0))*$W102</f>
        <v>0</v>
      </c>
      <c r="BV102">
        <v>0</v>
      </c>
      <c r="BW102">
        <f>INDEX('EUROSTAT EB TJ GWh'!$J$6:$CC$146,MATCH($V102,'EUROSTAT EB TJ GWh'!$I$6:$I$146,0),MATCH(BW$7,'EUROSTAT EB TJ GWh'!$J$5:$CC$5,0))*$W102</f>
        <v>0</v>
      </c>
      <c r="BX102">
        <v>0</v>
      </c>
      <c r="BY102">
        <v>0</v>
      </c>
      <c r="BZ102">
        <f>INDEX('EUROSTAT EB TJ GWh'!$J$6:$CC$146,MATCH($V102,'EUROSTAT EB TJ GWh'!$I$6:$I$146,0),MATCH(BZ$7,'EUROSTAT EB TJ GWh'!$J$5:$CC$5,0))*$W102</f>
        <v>0</v>
      </c>
      <c r="CA102">
        <f>INDEX('EUROSTAT EB TJ GWh'!$J$6:$CC$146,MATCH($V102,'EUROSTAT EB TJ GWh'!$I$6:$I$146,0),MATCH(CA$7,'EUROSTAT EB TJ GWh'!$J$5:$CC$5,0))*$W102</f>
        <v>0</v>
      </c>
      <c r="CB102">
        <f>INDEX('EUROSTAT EB TJ GWh'!$J$6:$CC$146,MATCH($V102,'EUROSTAT EB TJ GWh'!$I$6:$I$146,0),MATCH(CB$7,'EUROSTAT EB TJ GWh'!$J$5:$CC$5,0))*$W102</f>
        <v>0</v>
      </c>
      <c r="CC102">
        <f>INDEX('EUROSTAT EB TJ GWh'!$J$6:$CC$146,MATCH($V102,'EUROSTAT EB TJ GWh'!$I$6:$I$146,0),MATCH(CC$7,'EUROSTAT EB TJ GWh'!$J$5:$CC$5,0))*$W102</f>
        <v>0</v>
      </c>
      <c r="CD102">
        <f>INDEX('EUROSTAT EB TJ GWh'!$J$6:$CC$146,MATCH($V102,'EUROSTAT EB TJ GWh'!$I$6:$I$146,0),MATCH(CD$7,'EUROSTAT EB TJ GWh'!$J$5:$CC$5,0))*$W102</f>
        <v>0</v>
      </c>
      <c r="CE102">
        <f>INDEX('EUROSTAT EB TJ GWh'!$J$6:$CC$146,MATCH($V102,'EUROSTAT EB TJ GWh'!$I$6:$I$146,0),MATCH(CE$7,'EUROSTAT EB TJ GWh'!$J$5:$CC$5,0))*$W102</f>
        <v>0</v>
      </c>
      <c r="CF102">
        <f>INDEX('EUROSTAT EB TJ GWh'!$J$6:$CC$146,MATCH($V102,'EUROSTAT EB TJ GWh'!$I$6:$I$146,0),MATCH(CF$7,'EUROSTAT EB TJ GWh'!$J$5:$CC$5,0))*$W102</f>
        <v>0</v>
      </c>
      <c r="CG102">
        <v>0</v>
      </c>
      <c r="CH102">
        <f>INDEX('EUROSTAT EB TJ GWh'!$J$6:$CC$146,MATCH($V102,'EUROSTAT EB TJ GWh'!$I$6:$I$146,0),MATCH(CH$7,'EUROSTAT EB TJ GWh'!$J$5:$CC$5,0))*$W102</f>
        <v>0</v>
      </c>
      <c r="CI102">
        <f>INDEX('EUROSTAT EB TJ GWh'!$J$6:$CC$146,MATCH($V102,'EUROSTAT EB TJ GWh'!$I$6:$I$146,0),MATCH(CI$7,'EUROSTAT EB TJ GWh'!$J$5:$CC$5,0))*$W102</f>
        <v>0</v>
      </c>
      <c r="CJ102">
        <f>INDEX('EUROSTAT EB TJ GWh'!$J$6:$CC$146,MATCH($V102,'EUROSTAT EB TJ GWh'!$I$6:$I$146,0),MATCH(CJ$7,'EUROSTAT EB TJ GWh'!$J$5:$CC$5,0))*$W102</f>
        <v>1832.2274160000002</v>
      </c>
      <c r="CK102">
        <f t="shared" si="6"/>
        <v>5.6940480000000004</v>
      </c>
      <c r="CL102" s="316" t="s">
        <v>493</v>
      </c>
      <c r="CM102" s="364">
        <f t="shared" si="7"/>
        <v>0</v>
      </c>
      <c r="CN102" s="293">
        <f>INDEX('EUROSTAT EB TJ GWh'!$J$6:$CC$146,MATCH($V102,'EUROSTAT EB TJ GWh'!$I$6:$I$146,0),MATCH(CN$7,'EUROSTAT EB TJ GWh'!$J$5:$CC$5,0))*$W102</f>
        <v>0</v>
      </c>
      <c r="CO102" s="293">
        <f t="shared" si="8"/>
        <v>0</v>
      </c>
    </row>
    <row r="103" spans="1:93" x14ac:dyDescent="0.2">
      <c r="R103" s="55"/>
      <c r="CL103" s="322"/>
    </row>
    <row r="104" spans="1:93" x14ac:dyDescent="0.2">
      <c r="A104" s="360" t="s">
        <v>755</v>
      </c>
      <c r="B104" s="305"/>
      <c r="C104" s="305"/>
      <c r="D104" s="305"/>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c r="AW104" s="305"/>
      <c r="AX104" s="305"/>
      <c r="AY104" s="305"/>
      <c r="AZ104" s="305"/>
      <c r="BA104" s="305"/>
      <c r="BB104" s="305"/>
      <c r="BC104" s="305"/>
      <c r="BD104" s="305"/>
      <c r="BE104" s="305"/>
      <c r="BF104" s="305"/>
      <c r="BG104" s="305"/>
      <c r="BH104" s="305"/>
      <c r="BI104" s="305"/>
      <c r="BJ104" s="305"/>
      <c r="BK104" s="305"/>
      <c r="BL104" s="305"/>
      <c r="BM104" s="305"/>
      <c r="BN104" s="305"/>
      <c r="BO104" s="305"/>
      <c r="BP104" s="305"/>
      <c r="BQ104" s="305"/>
      <c r="BR104" s="305"/>
      <c r="BS104" s="305"/>
      <c r="BT104" s="305"/>
      <c r="BU104" s="305"/>
      <c r="BV104" s="305"/>
      <c r="BW104" s="305"/>
      <c r="BX104" s="305"/>
      <c r="BY104" s="305"/>
      <c r="BZ104" s="305"/>
      <c r="CA104" s="305"/>
      <c r="CB104" s="305"/>
      <c r="CC104" s="305"/>
      <c r="CD104" s="305"/>
      <c r="CE104" s="305"/>
      <c r="CF104" s="305"/>
      <c r="CG104" s="305"/>
      <c r="CH104" s="305"/>
      <c r="CI104" s="305"/>
      <c r="CJ104" s="305"/>
      <c r="CK104" s="305"/>
    </row>
    <row r="105" spans="1:93" x14ac:dyDescent="0.2">
      <c r="A105" t="s">
        <v>702</v>
      </c>
      <c r="B105" t="s">
        <v>486</v>
      </c>
      <c r="R105" s="71"/>
      <c r="Y105" t="e">
        <f t="shared" ref="Y105:Z105" si="9">(Y10+Y11+Y12+Y13+Y14+Y15)-Y16</f>
        <v>#VALUE!</v>
      </c>
      <c r="Z105" t="e">
        <f t="shared" si="9"/>
        <v>#VALUE!</v>
      </c>
      <c r="AA105">
        <f>(AA10+AA11+AA12+AA13+AA14+AA15)-AA16</f>
        <v>4.1868000000022221E-2</v>
      </c>
      <c r="AB105">
        <f t="shared" ref="AB105:CK105" si="10">(AB10+AB11+AB12+AB13+AB14+AB15)-AB16</f>
        <v>0</v>
      </c>
      <c r="AC105">
        <f t="shared" si="10"/>
        <v>0</v>
      </c>
      <c r="AD105">
        <f t="shared" si="10"/>
        <v>0</v>
      </c>
      <c r="AE105">
        <f t="shared" si="10"/>
        <v>0</v>
      </c>
      <c r="AF105">
        <f t="shared" si="10"/>
        <v>0</v>
      </c>
      <c r="AG105">
        <f t="shared" si="10"/>
        <v>0</v>
      </c>
      <c r="AH105">
        <f t="shared" si="10"/>
        <v>0</v>
      </c>
      <c r="AI105">
        <f t="shared" si="10"/>
        <v>0</v>
      </c>
      <c r="AJ105">
        <f t="shared" si="10"/>
        <v>0</v>
      </c>
      <c r="AK105">
        <f t="shared" si="10"/>
        <v>0</v>
      </c>
      <c r="AL105">
        <f t="shared" si="10"/>
        <v>0</v>
      </c>
      <c r="AM105" s="293">
        <f t="shared" si="10"/>
        <v>0</v>
      </c>
      <c r="AN105">
        <f t="shared" si="10"/>
        <v>0</v>
      </c>
      <c r="AO105">
        <f t="shared" si="10"/>
        <v>0</v>
      </c>
      <c r="AP105">
        <f t="shared" si="10"/>
        <v>4.1868000058457255E-2</v>
      </c>
      <c r="AQ105" t="e">
        <f t="shared" si="10"/>
        <v>#VALUE!</v>
      </c>
      <c r="AR105">
        <f t="shared" si="10"/>
        <v>-4.1868000291287899E-2</v>
      </c>
      <c r="AS105">
        <f t="shared" si="10"/>
        <v>0</v>
      </c>
      <c r="AT105">
        <f t="shared" si="10"/>
        <v>0</v>
      </c>
      <c r="AU105">
        <f t="shared" si="10"/>
        <v>-8.3736000007775147E-2</v>
      </c>
      <c r="AV105">
        <f t="shared" si="10"/>
        <v>0</v>
      </c>
      <c r="AW105">
        <f t="shared" si="10"/>
        <v>0</v>
      </c>
      <c r="AX105">
        <f t="shared" si="10"/>
        <v>0</v>
      </c>
      <c r="AY105">
        <f t="shared" si="10"/>
        <v>0</v>
      </c>
      <c r="AZ105">
        <f t="shared" si="10"/>
        <v>0</v>
      </c>
      <c r="BA105">
        <f t="shared" si="10"/>
        <v>0</v>
      </c>
      <c r="BB105">
        <f t="shared" si="10"/>
        <v>0</v>
      </c>
      <c r="BC105">
        <f t="shared" si="10"/>
        <v>0</v>
      </c>
      <c r="BD105">
        <f t="shared" si="10"/>
        <v>-1.0373923942097463E-12</v>
      </c>
      <c r="BE105">
        <f t="shared" si="10"/>
        <v>4.1867999942041934E-2</v>
      </c>
      <c r="BF105">
        <f t="shared" si="10"/>
        <v>0</v>
      </c>
      <c r="BG105">
        <f t="shared" si="10"/>
        <v>4.1868000000249594E-2</v>
      </c>
      <c r="BH105">
        <f t="shared" si="10"/>
        <v>0</v>
      </c>
      <c r="BI105">
        <f t="shared" si="10"/>
        <v>0</v>
      </c>
      <c r="BJ105">
        <f t="shared" si="10"/>
        <v>0</v>
      </c>
      <c r="BK105">
        <f t="shared" si="10"/>
        <v>0</v>
      </c>
      <c r="BL105">
        <f t="shared" si="10"/>
        <v>0</v>
      </c>
      <c r="BM105">
        <f t="shared" si="10"/>
        <v>-4.1868000065733213E-2</v>
      </c>
      <c r="BN105">
        <f t="shared" si="10"/>
        <v>0</v>
      </c>
      <c r="BO105">
        <f t="shared" si="10"/>
        <v>0</v>
      </c>
      <c r="BP105">
        <f t="shared" si="10"/>
        <v>0</v>
      </c>
      <c r="BQ105">
        <f t="shared" si="10"/>
        <v>0</v>
      </c>
      <c r="BR105">
        <f t="shared" si="10"/>
        <v>0</v>
      </c>
      <c r="BS105">
        <f t="shared" si="10"/>
        <v>0</v>
      </c>
      <c r="BT105">
        <f t="shared" si="10"/>
        <v>4.1867999992973637E-2</v>
      </c>
      <c r="BU105">
        <f t="shared" si="10"/>
        <v>0</v>
      </c>
      <c r="BV105">
        <f t="shared" si="10"/>
        <v>0</v>
      </c>
      <c r="BW105">
        <f t="shared" si="10"/>
        <v>0</v>
      </c>
      <c r="BX105">
        <f t="shared" si="10"/>
        <v>0</v>
      </c>
      <c r="BY105">
        <f t="shared" si="10"/>
        <v>0</v>
      </c>
      <c r="BZ105">
        <f t="shared" si="10"/>
        <v>0</v>
      </c>
      <c r="CA105">
        <f t="shared" si="10"/>
        <v>0</v>
      </c>
      <c r="CB105">
        <f t="shared" si="10"/>
        <v>0</v>
      </c>
      <c r="CC105">
        <f t="shared" si="10"/>
        <v>0</v>
      </c>
      <c r="CD105">
        <f t="shared" si="10"/>
        <v>0</v>
      </c>
      <c r="CE105">
        <f t="shared" si="10"/>
        <v>0</v>
      </c>
      <c r="CF105">
        <f t="shared" si="10"/>
        <v>0</v>
      </c>
      <c r="CG105">
        <f t="shared" si="10"/>
        <v>0</v>
      </c>
      <c r="CH105">
        <f t="shared" si="10"/>
        <v>4.0927261579781771E-12</v>
      </c>
      <c r="CI105">
        <f t="shared" si="10"/>
        <v>0</v>
      </c>
      <c r="CJ105">
        <f t="shared" si="10"/>
        <v>4.1867998894304037E-2</v>
      </c>
      <c r="CK105">
        <f t="shared" si="10"/>
        <v>4.1867999971145764E-2</v>
      </c>
    </row>
    <row r="106" spans="1:93" x14ac:dyDescent="0.2">
      <c r="A106" t="s">
        <v>703</v>
      </c>
      <c r="Y106" t="e">
        <f>SUM(Y42:Y58)-Y41</f>
        <v>#VALUE!</v>
      </c>
      <c r="Z106" t="e">
        <f>SUM(Z42:Z58)-Z41</f>
        <v>#VALUE!</v>
      </c>
      <c r="AA106">
        <f>SUM(AA42:AA58)-AA41</f>
        <v>0</v>
      </c>
      <c r="AB106">
        <f t="shared" ref="AB106:CK106" si="11">SUM(AB42:AB58)-AB41</f>
        <v>0</v>
      </c>
      <c r="AC106">
        <f t="shared" si="11"/>
        <v>0</v>
      </c>
      <c r="AD106">
        <f t="shared" si="11"/>
        <v>0</v>
      </c>
      <c r="AE106">
        <f t="shared" si="11"/>
        <v>0</v>
      </c>
      <c r="AF106">
        <f t="shared" si="11"/>
        <v>0</v>
      </c>
      <c r="AG106">
        <f t="shared" si="11"/>
        <v>0</v>
      </c>
      <c r="AH106">
        <f t="shared" si="11"/>
        <v>0</v>
      </c>
      <c r="AI106">
        <f t="shared" si="11"/>
        <v>0</v>
      </c>
      <c r="AJ106">
        <f t="shared" si="11"/>
        <v>0</v>
      </c>
      <c r="AK106">
        <f t="shared" si="11"/>
        <v>0</v>
      </c>
      <c r="AL106">
        <f>SUM(AL42:AL58)-AL41</f>
        <v>0</v>
      </c>
      <c r="AM106" s="293">
        <f t="shared" si="11"/>
        <v>0</v>
      </c>
      <c r="AN106">
        <f t="shared" si="11"/>
        <v>0</v>
      </c>
      <c r="AO106">
        <f t="shared" si="11"/>
        <v>0</v>
      </c>
      <c r="AP106">
        <f t="shared" si="11"/>
        <v>0</v>
      </c>
      <c r="AQ106" t="e">
        <f t="shared" si="11"/>
        <v>#VALUE!</v>
      </c>
      <c r="AR106">
        <f t="shared" si="11"/>
        <v>0</v>
      </c>
      <c r="AS106">
        <f t="shared" si="11"/>
        <v>0</v>
      </c>
      <c r="AT106">
        <f t="shared" si="11"/>
        <v>0</v>
      </c>
      <c r="AU106">
        <f t="shared" si="11"/>
        <v>0</v>
      </c>
      <c r="AV106">
        <f t="shared" si="11"/>
        <v>0</v>
      </c>
      <c r="AW106">
        <f t="shared" si="11"/>
        <v>0</v>
      </c>
      <c r="AX106">
        <f t="shared" si="11"/>
        <v>0</v>
      </c>
      <c r="AY106">
        <f t="shared" si="11"/>
        <v>0</v>
      </c>
      <c r="AZ106">
        <f t="shared" si="11"/>
        <v>0</v>
      </c>
      <c r="BA106">
        <f t="shared" si="11"/>
        <v>0</v>
      </c>
      <c r="BB106">
        <f t="shared" si="11"/>
        <v>0</v>
      </c>
      <c r="BC106">
        <f t="shared" si="11"/>
        <v>0</v>
      </c>
      <c r="BD106">
        <f t="shared" si="11"/>
        <v>0</v>
      </c>
      <c r="BE106">
        <f t="shared" si="11"/>
        <v>0</v>
      </c>
      <c r="BF106">
        <f t="shared" si="11"/>
        <v>0</v>
      </c>
      <c r="BG106">
        <f t="shared" si="11"/>
        <v>0</v>
      </c>
      <c r="BH106">
        <f t="shared" si="11"/>
        <v>0</v>
      </c>
      <c r="BI106">
        <f t="shared" si="11"/>
        <v>0</v>
      </c>
      <c r="BJ106">
        <f t="shared" si="11"/>
        <v>0</v>
      </c>
      <c r="BK106">
        <f t="shared" si="11"/>
        <v>0</v>
      </c>
      <c r="BL106">
        <f t="shared" si="11"/>
        <v>0</v>
      </c>
      <c r="BM106">
        <f t="shared" si="11"/>
        <v>0</v>
      </c>
      <c r="BN106">
        <f>SUM(BN42:BN58)-BN41</f>
        <v>0</v>
      </c>
      <c r="BO106">
        <f t="shared" si="11"/>
        <v>0</v>
      </c>
      <c r="BP106">
        <f t="shared" si="11"/>
        <v>0</v>
      </c>
      <c r="BQ106">
        <f t="shared" si="11"/>
        <v>0</v>
      </c>
      <c r="BR106">
        <f t="shared" si="11"/>
        <v>0</v>
      </c>
      <c r="BS106">
        <f t="shared" si="11"/>
        <v>0</v>
      </c>
      <c r="BT106">
        <f t="shared" si="11"/>
        <v>0</v>
      </c>
      <c r="BU106">
        <f t="shared" si="11"/>
        <v>0</v>
      </c>
      <c r="BV106">
        <f t="shared" si="11"/>
        <v>0</v>
      </c>
      <c r="BW106">
        <f t="shared" si="11"/>
        <v>0</v>
      </c>
      <c r="BX106">
        <f t="shared" si="11"/>
        <v>0</v>
      </c>
      <c r="BY106">
        <f>SUM(BY42:BY58)-BY41</f>
        <v>0</v>
      </c>
      <c r="BZ106">
        <f t="shared" si="11"/>
        <v>0</v>
      </c>
      <c r="CA106">
        <f t="shared" si="11"/>
        <v>0</v>
      </c>
      <c r="CB106">
        <f t="shared" si="11"/>
        <v>0</v>
      </c>
      <c r="CC106">
        <f t="shared" si="11"/>
        <v>0</v>
      </c>
      <c r="CD106">
        <f t="shared" si="11"/>
        <v>0</v>
      </c>
      <c r="CE106">
        <f t="shared" si="11"/>
        <v>0</v>
      </c>
      <c r="CF106">
        <f t="shared" si="11"/>
        <v>0</v>
      </c>
      <c r="CG106">
        <f t="shared" si="11"/>
        <v>0</v>
      </c>
      <c r="CH106">
        <f t="shared" si="11"/>
        <v>4.1868000003887573E-2</v>
      </c>
      <c r="CI106">
        <f t="shared" si="11"/>
        <v>0</v>
      </c>
      <c r="CJ106">
        <f t="shared" si="11"/>
        <v>0</v>
      </c>
      <c r="CK106">
        <f t="shared" si="11"/>
        <v>0</v>
      </c>
    </row>
    <row r="107" spans="1:93" x14ac:dyDescent="0.2">
      <c r="A107" t="s">
        <v>704</v>
      </c>
      <c r="Y107" s="293" t="e">
        <f t="shared" ref="Y107:Z107" si="12">(Y61+Y75+Y82+Y88)-Y60</f>
        <v>#VALUE!</v>
      </c>
      <c r="Z107" s="293" t="e">
        <f t="shared" si="12"/>
        <v>#VALUE!</v>
      </c>
      <c r="AA107" s="293">
        <f>(AA61+AA75+AA82+AA88)-AA60</f>
        <v>0</v>
      </c>
      <c r="AB107" s="293">
        <f t="shared" ref="AB107:CK107" si="13">(AB61+AB75+AB82+AB88)-AB60</f>
        <v>0</v>
      </c>
      <c r="AC107" s="293">
        <f t="shared" si="13"/>
        <v>0</v>
      </c>
      <c r="AD107" s="293">
        <f t="shared" si="13"/>
        <v>0</v>
      </c>
      <c r="AE107" s="301">
        <f t="shared" si="13"/>
        <v>4.1868000000022221E-2</v>
      </c>
      <c r="AF107" s="293">
        <f t="shared" si="13"/>
        <v>0</v>
      </c>
      <c r="AG107" s="293">
        <f t="shared" si="13"/>
        <v>0</v>
      </c>
      <c r="AH107" s="293">
        <f t="shared" si="13"/>
        <v>0</v>
      </c>
      <c r="AI107" s="293">
        <f t="shared" si="13"/>
        <v>0</v>
      </c>
      <c r="AJ107" s="293">
        <f t="shared" si="13"/>
        <v>4.1868000000022221E-2</v>
      </c>
      <c r="AK107" s="293">
        <f t="shared" si="13"/>
        <v>0</v>
      </c>
      <c r="AL107" s="293">
        <f t="shared" si="13"/>
        <v>0</v>
      </c>
      <c r="AM107" s="293">
        <f t="shared" si="13"/>
        <v>0</v>
      </c>
      <c r="AN107" s="293">
        <f t="shared" si="13"/>
        <v>0</v>
      </c>
      <c r="AO107" s="293">
        <f t="shared" si="13"/>
        <v>0</v>
      </c>
      <c r="AP107" s="293">
        <f t="shared" si="13"/>
        <v>0</v>
      </c>
      <c r="AQ107" s="293" t="e">
        <f t="shared" si="13"/>
        <v>#VALUE!</v>
      </c>
      <c r="AR107" s="293">
        <f t="shared" si="13"/>
        <v>0</v>
      </c>
      <c r="AS107" s="293">
        <f t="shared" si="13"/>
        <v>0</v>
      </c>
      <c r="AT107" s="293">
        <f t="shared" si="13"/>
        <v>0</v>
      </c>
      <c r="AU107" s="293">
        <f t="shared" si="13"/>
        <v>0</v>
      </c>
      <c r="AV107" s="293">
        <f t="shared" si="13"/>
        <v>0</v>
      </c>
      <c r="AW107" s="293">
        <f t="shared" si="13"/>
        <v>0</v>
      </c>
      <c r="AX107" s="293">
        <f t="shared" si="13"/>
        <v>0</v>
      </c>
      <c r="AY107" s="293">
        <f t="shared" si="13"/>
        <v>0</v>
      </c>
      <c r="AZ107" s="293">
        <f t="shared" si="13"/>
        <v>0</v>
      </c>
      <c r="BA107" s="293">
        <f t="shared" si="13"/>
        <v>0</v>
      </c>
      <c r="BB107" s="293">
        <f t="shared" si="13"/>
        <v>0</v>
      </c>
      <c r="BC107" s="293">
        <f t="shared" si="13"/>
        <v>0</v>
      </c>
      <c r="BD107" s="293">
        <f t="shared" si="13"/>
        <v>0</v>
      </c>
      <c r="BE107" s="293">
        <f t="shared" si="13"/>
        <v>0</v>
      </c>
      <c r="BF107" s="293">
        <f t="shared" si="13"/>
        <v>0</v>
      </c>
      <c r="BG107" s="293">
        <f t="shared" si="13"/>
        <v>0</v>
      </c>
      <c r="BH107" s="293">
        <f t="shared" si="13"/>
        <v>0</v>
      </c>
      <c r="BI107" s="293">
        <f>(BI61+BI75+BI82+BI88)-BI60</f>
        <v>0</v>
      </c>
      <c r="BJ107" s="293">
        <f t="shared" si="13"/>
        <v>0</v>
      </c>
      <c r="BK107" s="293">
        <f t="shared" si="13"/>
        <v>0</v>
      </c>
      <c r="BL107" s="293">
        <f t="shared" si="13"/>
        <v>0</v>
      </c>
      <c r="BM107" s="293">
        <f t="shared" si="13"/>
        <v>0</v>
      </c>
      <c r="BN107" s="293">
        <f t="shared" si="13"/>
        <v>0</v>
      </c>
      <c r="BO107" s="293">
        <f t="shared" si="13"/>
        <v>0</v>
      </c>
      <c r="BP107" s="293">
        <f t="shared" si="13"/>
        <v>0</v>
      </c>
      <c r="BQ107" s="293">
        <f t="shared" si="13"/>
        <v>0</v>
      </c>
      <c r="BR107" s="293">
        <f t="shared" si="13"/>
        <v>4.1868000000249594E-2</v>
      </c>
      <c r="BS107" s="293">
        <f t="shared" si="13"/>
        <v>0</v>
      </c>
      <c r="BT107" s="293">
        <f t="shared" si="13"/>
        <v>0</v>
      </c>
      <c r="BU107" s="293">
        <f t="shared" si="13"/>
        <v>0</v>
      </c>
      <c r="BV107" s="293">
        <f t="shared" si="13"/>
        <v>0</v>
      </c>
      <c r="BW107" s="293">
        <f t="shared" si="13"/>
        <v>0</v>
      </c>
      <c r="BX107" s="293">
        <f t="shared" si="13"/>
        <v>0</v>
      </c>
      <c r="BY107" s="293">
        <f t="shared" si="13"/>
        <v>0</v>
      </c>
      <c r="BZ107" s="293">
        <f t="shared" si="13"/>
        <v>0</v>
      </c>
      <c r="CA107" s="293">
        <f t="shared" si="13"/>
        <v>0</v>
      </c>
      <c r="CB107" s="293">
        <f t="shared" si="13"/>
        <v>0</v>
      </c>
      <c r="CC107" s="293">
        <f t="shared" si="13"/>
        <v>0</v>
      </c>
      <c r="CD107" s="293">
        <f t="shared" si="13"/>
        <v>0</v>
      </c>
      <c r="CE107" s="293">
        <f t="shared" si="13"/>
        <v>0</v>
      </c>
      <c r="CF107" s="293">
        <f t="shared" si="13"/>
        <v>0</v>
      </c>
      <c r="CG107" s="293">
        <f t="shared" si="13"/>
        <v>0</v>
      </c>
      <c r="CH107" s="293">
        <f t="shared" si="13"/>
        <v>0</v>
      </c>
      <c r="CI107" s="293">
        <f t="shared" si="13"/>
        <v>-4.1868000000249594E-2</v>
      </c>
      <c r="CJ107" s="293">
        <f t="shared" si="13"/>
        <v>0</v>
      </c>
      <c r="CK107" s="293">
        <f t="shared" si="13"/>
        <v>4.1868000000249594E-2</v>
      </c>
    </row>
    <row r="108" spans="1:93" x14ac:dyDescent="0.2">
      <c r="A108" t="s">
        <v>705</v>
      </c>
      <c r="Y108" t="e">
        <f>SUM(Y62:Y74)-Y61</f>
        <v>#VALUE!</v>
      </c>
      <c r="Z108" t="e">
        <f>SUM(Z62:Z74)-Z61</f>
        <v>#VALUE!</v>
      </c>
      <c r="AA108">
        <f>SUM(AA62:AA74)-AA61</f>
        <v>-4.1868000000022221E-2</v>
      </c>
      <c r="AB108">
        <f t="shared" ref="AB108:CK108" si="14">SUM(AB62:AB74)-AB61</f>
        <v>0</v>
      </c>
      <c r="AC108">
        <f t="shared" si="14"/>
        <v>0</v>
      </c>
      <c r="AD108">
        <f t="shared" si="14"/>
        <v>0</v>
      </c>
      <c r="AE108">
        <f t="shared" si="14"/>
        <v>0</v>
      </c>
      <c r="AF108">
        <f t="shared" si="14"/>
        <v>0</v>
      </c>
      <c r="AG108">
        <f t="shared" si="14"/>
        <v>0</v>
      </c>
      <c r="AH108">
        <f t="shared" si="14"/>
        <v>0</v>
      </c>
      <c r="AI108">
        <f t="shared" si="14"/>
        <v>0</v>
      </c>
      <c r="AJ108">
        <f t="shared" si="14"/>
        <v>0</v>
      </c>
      <c r="AK108">
        <f t="shared" si="14"/>
        <v>0</v>
      </c>
      <c r="AL108">
        <f t="shared" si="14"/>
        <v>0</v>
      </c>
      <c r="AM108" s="293">
        <f t="shared" si="14"/>
        <v>0</v>
      </c>
      <c r="AN108">
        <f t="shared" si="14"/>
        <v>0</v>
      </c>
      <c r="AO108">
        <f t="shared" si="14"/>
        <v>0</v>
      </c>
      <c r="AP108">
        <f t="shared" si="14"/>
        <v>8.3735999971395358E-2</v>
      </c>
      <c r="AQ108" t="e">
        <f t="shared" si="14"/>
        <v>#VALUE!</v>
      </c>
      <c r="AR108">
        <f t="shared" si="14"/>
        <v>0</v>
      </c>
      <c r="AS108">
        <f t="shared" si="14"/>
        <v>0</v>
      </c>
      <c r="AT108">
        <f t="shared" si="14"/>
        <v>0</v>
      </c>
      <c r="AU108">
        <f t="shared" si="14"/>
        <v>0</v>
      </c>
      <c r="AV108">
        <f t="shared" si="14"/>
        <v>0</v>
      </c>
      <c r="AW108">
        <f t="shared" si="14"/>
        <v>0</v>
      </c>
      <c r="AX108">
        <f t="shared" si="14"/>
        <v>0</v>
      </c>
      <c r="AY108">
        <f t="shared" si="14"/>
        <v>0</v>
      </c>
      <c r="AZ108">
        <f t="shared" si="14"/>
        <v>0</v>
      </c>
      <c r="BA108">
        <f t="shared" si="14"/>
        <v>0</v>
      </c>
      <c r="BB108">
        <f t="shared" si="14"/>
        <v>0</v>
      </c>
      <c r="BC108">
        <f t="shared" si="14"/>
        <v>0</v>
      </c>
      <c r="BD108">
        <f t="shared" si="14"/>
        <v>4.1867999999993799E-2</v>
      </c>
      <c r="BE108">
        <f t="shared" si="14"/>
        <v>8.3736000004137168E-2</v>
      </c>
      <c r="BF108">
        <f t="shared" si="14"/>
        <v>0</v>
      </c>
      <c r="BG108">
        <f t="shared" si="14"/>
        <v>0</v>
      </c>
      <c r="BH108">
        <f t="shared" si="14"/>
        <v>0</v>
      </c>
      <c r="BI108">
        <f t="shared" si="14"/>
        <v>0</v>
      </c>
      <c r="BJ108">
        <f t="shared" si="14"/>
        <v>0</v>
      </c>
      <c r="BK108">
        <f t="shared" si="14"/>
        <v>0</v>
      </c>
      <c r="BL108">
        <f t="shared" si="14"/>
        <v>0</v>
      </c>
      <c r="BM108">
        <f t="shared" si="14"/>
        <v>0</v>
      </c>
      <c r="BN108">
        <f t="shared" si="14"/>
        <v>0</v>
      </c>
      <c r="BO108">
        <f t="shared" si="14"/>
        <v>0</v>
      </c>
      <c r="BP108">
        <f t="shared" si="14"/>
        <v>0</v>
      </c>
      <c r="BQ108">
        <f t="shared" si="14"/>
        <v>0</v>
      </c>
      <c r="BR108">
        <f t="shared" si="14"/>
        <v>4.1868000000022221E-2</v>
      </c>
      <c r="BS108">
        <f t="shared" si="14"/>
        <v>0</v>
      </c>
      <c r="BT108">
        <f t="shared" si="14"/>
        <v>0</v>
      </c>
      <c r="BU108">
        <f t="shared" si="14"/>
        <v>4.1867999999794847E-2</v>
      </c>
      <c r="BV108">
        <f t="shared" si="14"/>
        <v>0</v>
      </c>
      <c r="BW108">
        <f t="shared" si="14"/>
        <v>0</v>
      </c>
      <c r="BX108">
        <f t="shared" si="14"/>
        <v>0</v>
      </c>
      <c r="BY108">
        <f t="shared" si="14"/>
        <v>0</v>
      </c>
      <c r="BZ108">
        <f t="shared" si="14"/>
        <v>0</v>
      </c>
      <c r="CA108">
        <f t="shared" si="14"/>
        <v>0</v>
      </c>
      <c r="CB108">
        <f t="shared" si="14"/>
        <v>0</v>
      </c>
      <c r="CC108">
        <f t="shared" si="14"/>
        <v>0</v>
      </c>
      <c r="CD108">
        <f t="shared" si="14"/>
        <v>0</v>
      </c>
      <c r="CE108">
        <f t="shared" si="14"/>
        <v>0</v>
      </c>
      <c r="CF108">
        <f t="shared" si="14"/>
        <v>0</v>
      </c>
      <c r="CG108">
        <f t="shared" si="14"/>
        <v>0</v>
      </c>
      <c r="CH108">
        <f t="shared" si="14"/>
        <v>-8.3736000000499189E-2</v>
      </c>
      <c r="CI108">
        <f t="shared" si="14"/>
        <v>-4.1868000007525552E-2</v>
      </c>
      <c r="CJ108">
        <f t="shared" si="14"/>
        <v>0</v>
      </c>
      <c r="CK108">
        <f t="shared" si="14"/>
        <v>8.3736000000499189E-2</v>
      </c>
    </row>
    <row r="109" spans="1:93" x14ac:dyDescent="0.2">
      <c r="A109" t="s">
        <v>706</v>
      </c>
      <c r="Y109" t="e">
        <f t="shared" ref="Y109:Z109" si="15">SUM(Y76:Y81)-Y75</f>
        <v>#VALUE!</v>
      </c>
      <c r="Z109" t="e">
        <f t="shared" si="15"/>
        <v>#VALUE!</v>
      </c>
      <c r="AA109">
        <f>SUM(AA76:AA81)-AA75</f>
        <v>0</v>
      </c>
      <c r="AB109">
        <f t="shared" ref="AB109:CK109" si="16">SUM(AB76:AB81)-AB75</f>
        <v>0</v>
      </c>
      <c r="AC109">
        <f t="shared" si="16"/>
        <v>0</v>
      </c>
      <c r="AD109">
        <f t="shared" si="16"/>
        <v>0</v>
      </c>
      <c r="AE109">
        <f t="shared" si="16"/>
        <v>0</v>
      </c>
      <c r="AF109">
        <f t="shared" si="16"/>
        <v>0</v>
      </c>
      <c r="AG109">
        <f t="shared" si="16"/>
        <v>0</v>
      </c>
      <c r="AH109">
        <f t="shared" si="16"/>
        <v>0</v>
      </c>
      <c r="AI109">
        <f t="shared" si="16"/>
        <v>0</v>
      </c>
      <c r="AJ109">
        <f t="shared" si="16"/>
        <v>0</v>
      </c>
      <c r="AK109">
        <f t="shared" si="16"/>
        <v>0</v>
      </c>
      <c r="AL109">
        <f t="shared" si="16"/>
        <v>0</v>
      </c>
      <c r="AM109" s="293">
        <f t="shared" si="16"/>
        <v>0</v>
      </c>
      <c r="AN109">
        <f t="shared" si="16"/>
        <v>0</v>
      </c>
      <c r="AO109">
        <f t="shared" si="16"/>
        <v>0</v>
      </c>
      <c r="AP109">
        <f t="shared" si="16"/>
        <v>0</v>
      </c>
      <c r="AQ109" t="e">
        <f t="shared" si="16"/>
        <v>#VALUE!</v>
      </c>
      <c r="AR109">
        <f t="shared" si="16"/>
        <v>0</v>
      </c>
      <c r="AS109">
        <f t="shared" si="16"/>
        <v>0</v>
      </c>
      <c r="AT109">
        <f t="shared" si="16"/>
        <v>0</v>
      </c>
      <c r="AU109">
        <f t="shared" si="16"/>
        <v>0</v>
      </c>
      <c r="AV109">
        <f t="shared" si="16"/>
        <v>0</v>
      </c>
      <c r="AW109">
        <f t="shared" si="16"/>
        <v>0</v>
      </c>
      <c r="AX109">
        <f t="shared" si="16"/>
        <v>0</v>
      </c>
      <c r="AY109">
        <f t="shared" si="16"/>
        <v>0</v>
      </c>
      <c r="AZ109">
        <f t="shared" si="16"/>
        <v>0</v>
      </c>
      <c r="BA109">
        <f t="shared" si="16"/>
        <v>0</v>
      </c>
      <c r="BB109">
        <f t="shared" si="16"/>
        <v>0</v>
      </c>
      <c r="BC109">
        <f t="shared" si="16"/>
        <v>0</v>
      </c>
      <c r="BD109">
        <f t="shared" si="16"/>
        <v>0</v>
      </c>
      <c r="BE109">
        <f t="shared" si="16"/>
        <v>-4.1867999971145764E-2</v>
      </c>
      <c r="BF109">
        <f t="shared" si="16"/>
        <v>0</v>
      </c>
      <c r="BG109">
        <f t="shared" si="16"/>
        <v>0</v>
      </c>
      <c r="BH109">
        <f t="shared" si="16"/>
        <v>0</v>
      </c>
      <c r="BI109">
        <f t="shared" si="16"/>
        <v>0</v>
      </c>
      <c r="BJ109">
        <f t="shared" si="16"/>
        <v>0</v>
      </c>
      <c r="BK109">
        <f t="shared" si="16"/>
        <v>0</v>
      </c>
      <c r="BL109">
        <f t="shared" si="16"/>
        <v>0</v>
      </c>
      <c r="BM109">
        <f t="shared" si="16"/>
        <v>0</v>
      </c>
      <c r="BN109">
        <f t="shared" si="16"/>
        <v>0</v>
      </c>
      <c r="BO109">
        <f t="shared" si="16"/>
        <v>0</v>
      </c>
      <c r="BP109">
        <f t="shared" si="16"/>
        <v>0</v>
      </c>
      <c r="BQ109">
        <f t="shared" si="16"/>
        <v>0</v>
      </c>
      <c r="BR109">
        <f t="shared" si="16"/>
        <v>0</v>
      </c>
      <c r="BS109">
        <f>SUM(BS76:BS81)-BS75</f>
        <v>0</v>
      </c>
      <c r="BT109">
        <f t="shared" si="16"/>
        <v>-4.1868000000249594E-2</v>
      </c>
      <c r="BU109">
        <f t="shared" si="16"/>
        <v>0</v>
      </c>
      <c r="BV109">
        <f t="shared" si="16"/>
        <v>0</v>
      </c>
      <c r="BW109">
        <f t="shared" si="16"/>
        <v>0</v>
      </c>
      <c r="BX109">
        <f t="shared" si="16"/>
        <v>0</v>
      </c>
      <c r="BY109">
        <f t="shared" si="16"/>
        <v>0</v>
      </c>
      <c r="BZ109">
        <f t="shared" si="16"/>
        <v>0</v>
      </c>
      <c r="CA109">
        <f t="shared" si="16"/>
        <v>0</v>
      </c>
      <c r="CB109">
        <f t="shared" si="16"/>
        <v>0</v>
      </c>
      <c r="CC109">
        <f t="shared" si="16"/>
        <v>0</v>
      </c>
      <c r="CD109">
        <f t="shared" si="16"/>
        <v>0</v>
      </c>
      <c r="CE109">
        <f t="shared" si="16"/>
        <v>0</v>
      </c>
      <c r="CF109">
        <f t="shared" si="16"/>
        <v>0</v>
      </c>
      <c r="CG109">
        <f t="shared" si="16"/>
        <v>0</v>
      </c>
      <c r="CH109">
        <f t="shared" si="16"/>
        <v>0</v>
      </c>
      <c r="CI109">
        <f t="shared" si="16"/>
        <v>0</v>
      </c>
      <c r="CJ109">
        <f t="shared" si="16"/>
        <v>0</v>
      </c>
      <c r="CK109">
        <f t="shared" si="16"/>
        <v>-4.1868000000249594E-2</v>
      </c>
    </row>
    <row r="110" spans="1:93" x14ac:dyDescent="0.2">
      <c r="A110" t="s">
        <v>707</v>
      </c>
      <c r="Y110" t="e">
        <f t="shared" ref="Y110:Z110" si="17">SUM(Y83:Y87)-Y82</f>
        <v>#VALUE!</v>
      </c>
      <c r="Z110" t="e">
        <f t="shared" si="17"/>
        <v>#VALUE!</v>
      </c>
      <c r="AA110">
        <f>SUM(AA83:AA87)-AA82</f>
        <v>0</v>
      </c>
      <c r="AB110">
        <f t="shared" ref="AB110:CK110" si="18">SUM(AB83:AB87)-AB82</f>
        <v>0</v>
      </c>
      <c r="AC110">
        <f t="shared" si="18"/>
        <v>0</v>
      </c>
      <c r="AD110">
        <f t="shared" si="18"/>
        <v>0</v>
      </c>
      <c r="AE110">
        <f t="shared" si="18"/>
        <v>0</v>
      </c>
      <c r="AF110">
        <f t="shared" si="18"/>
        <v>0</v>
      </c>
      <c r="AG110">
        <f t="shared" si="18"/>
        <v>0</v>
      </c>
      <c r="AH110">
        <f t="shared" si="18"/>
        <v>0</v>
      </c>
      <c r="AI110">
        <f t="shared" si="18"/>
        <v>0</v>
      </c>
      <c r="AJ110">
        <f t="shared" si="18"/>
        <v>-4.1868000000022221E-2</v>
      </c>
      <c r="AK110">
        <f t="shared" si="18"/>
        <v>0</v>
      </c>
      <c r="AL110">
        <f t="shared" si="18"/>
        <v>0</v>
      </c>
      <c r="AM110" s="293">
        <f t="shared" si="18"/>
        <v>0</v>
      </c>
      <c r="AN110">
        <f t="shared" si="18"/>
        <v>0</v>
      </c>
      <c r="AO110">
        <f t="shared" si="18"/>
        <v>0</v>
      </c>
      <c r="AP110">
        <f t="shared" si="18"/>
        <v>0</v>
      </c>
      <c r="AQ110" t="e">
        <f t="shared" si="18"/>
        <v>#VALUE!</v>
      </c>
      <c r="AR110">
        <f t="shared" si="18"/>
        <v>0</v>
      </c>
      <c r="AS110">
        <f t="shared" si="18"/>
        <v>0</v>
      </c>
      <c r="AT110">
        <f t="shared" si="18"/>
        <v>0</v>
      </c>
      <c r="AU110">
        <f t="shared" si="18"/>
        <v>0</v>
      </c>
      <c r="AV110">
        <f t="shared" si="18"/>
        <v>0</v>
      </c>
      <c r="AW110">
        <f t="shared" si="18"/>
        <v>0</v>
      </c>
      <c r="AX110">
        <f t="shared" si="18"/>
        <v>0</v>
      </c>
      <c r="AY110">
        <f t="shared" si="18"/>
        <v>-4.1867999998430605E-2</v>
      </c>
      <c r="AZ110">
        <f t="shared" si="18"/>
        <v>0</v>
      </c>
      <c r="BA110">
        <f t="shared" si="18"/>
        <v>0</v>
      </c>
      <c r="BB110">
        <f t="shared" si="18"/>
        <v>0</v>
      </c>
      <c r="BC110">
        <f t="shared" si="18"/>
        <v>0</v>
      </c>
      <c r="BD110">
        <f t="shared" si="18"/>
        <v>0</v>
      </c>
      <c r="BE110">
        <f t="shared" si="18"/>
        <v>4.1867999996611616E-2</v>
      </c>
      <c r="BF110">
        <f t="shared" si="18"/>
        <v>0</v>
      </c>
      <c r="BG110">
        <f t="shared" si="18"/>
        <v>0</v>
      </c>
      <c r="BH110">
        <f t="shared" si="18"/>
        <v>0</v>
      </c>
      <c r="BI110">
        <f t="shared" si="18"/>
        <v>0</v>
      </c>
      <c r="BJ110">
        <f t="shared" si="18"/>
        <v>0</v>
      </c>
      <c r="BK110">
        <f t="shared" si="18"/>
        <v>0</v>
      </c>
      <c r="BL110">
        <f t="shared" si="18"/>
        <v>0</v>
      </c>
      <c r="BM110">
        <f t="shared" si="18"/>
        <v>0</v>
      </c>
      <c r="BN110">
        <f t="shared" si="18"/>
        <v>0</v>
      </c>
      <c r="BO110">
        <f t="shared" si="18"/>
        <v>0</v>
      </c>
      <c r="BP110">
        <f t="shared" si="18"/>
        <v>0</v>
      </c>
      <c r="BQ110">
        <f t="shared" si="18"/>
        <v>0</v>
      </c>
      <c r="BR110">
        <f t="shared" si="18"/>
        <v>-4.1868000000249594E-2</v>
      </c>
      <c r="BS110">
        <f t="shared" si="18"/>
        <v>0</v>
      </c>
      <c r="BT110">
        <f t="shared" si="18"/>
        <v>0</v>
      </c>
      <c r="BU110">
        <f t="shared" si="18"/>
        <v>0</v>
      </c>
      <c r="BV110">
        <f t="shared" si="18"/>
        <v>0</v>
      </c>
      <c r="BW110">
        <f t="shared" si="18"/>
        <v>0</v>
      </c>
      <c r="BX110">
        <f t="shared" si="18"/>
        <v>0</v>
      </c>
      <c r="BY110">
        <f t="shared" si="18"/>
        <v>0</v>
      </c>
      <c r="BZ110">
        <f t="shared" si="18"/>
        <v>0</v>
      </c>
      <c r="CA110">
        <f t="shared" si="18"/>
        <v>0</v>
      </c>
      <c r="CB110">
        <f t="shared" si="18"/>
        <v>0</v>
      </c>
      <c r="CC110">
        <f t="shared" si="18"/>
        <v>0</v>
      </c>
      <c r="CD110">
        <f t="shared" si="18"/>
        <v>0</v>
      </c>
      <c r="CE110">
        <f t="shared" si="18"/>
        <v>0</v>
      </c>
      <c r="CF110">
        <f t="shared" si="18"/>
        <v>0</v>
      </c>
      <c r="CG110">
        <f t="shared" si="18"/>
        <v>0</v>
      </c>
      <c r="CH110">
        <f t="shared" si="18"/>
        <v>4.1868000058457255E-2</v>
      </c>
      <c r="CI110">
        <f t="shared" si="18"/>
        <v>0</v>
      </c>
      <c r="CJ110">
        <f t="shared" si="18"/>
        <v>0</v>
      </c>
      <c r="CK110">
        <f t="shared" si="18"/>
        <v>-4.1868000000249594E-2</v>
      </c>
    </row>
    <row r="111" spans="1:93" x14ac:dyDescent="0.2">
      <c r="A111" t="s">
        <v>739</v>
      </c>
      <c r="Y111" t="e">
        <f t="shared" ref="Y111:AM111" si="19">Y19-SUM(Y20:Y40)</f>
        <v>#VALUE!</v>
      </c>
      <c r="Z111" t="e">
        <f t="shared" si="19"/>
        <v>#VALUE!</v>
      </c>
      <c r="AA111">
        <f t="shared" si="19"/>
        <v>0</v>
      </c>
      <c r="AB111">
        <f t="shared" si="19"/>
        <v>-4.1868000000249594E-2</v>
      </c>
      <c r="AC111">
        <f t="shared" si="19"/>
        <v>0</v>
      </c>
      <c r="AD111">
        <f t="shared" si="19"/>
        <v>0</v>
      </c>
      <c r="AE111">
        <f t="shared" si="19"/>
        <v>0</v>
      </c>
      <c r="AF111">
        <f t="shared" si="19"/>
        <v>0</v>
      </c>
      <c r="AG111">
        <f t="shared" si="19"/>
        <v>0</v>
      </c>
      <c r="AH111">
        <f t="shared" si="19"/>
        <v>0</v>
      </c>
      <c r="AI111">
        <f t="shared" si="19"/>
        <v>0</v>
      </c>
      <c r="AJ111">
        <f t="shared" si="19"/>
        <v>0</v>
      </c>
      <c r="AK111">
        <f t="shared" si="19"/>
        <v>0</v>
      </c>
      <c r="AL111">
        <f t="shared" si="19"/>
        <v>0</v>
      </c>
      <c r="AM111">
        <f t="shared" si="19"/>
        <v>-4.1868000000249594E-2</v>
      </c>
      <c r="AN111">
        <f>AN19-SUM(AN20:AN40)</f>
        <v>0</v>
      </c>
      <c r="AO111">
        <f t="shared" ref="AO111:CK111" si="20">AO19-SUM(AO20:AO40)</f>
        <v>0</v>
      </c>
      <c r="AP111">
        <f t="shared" si="20"/>
        <v>-4.1868000000249594E-2</v>
      </c>
      <c r="AQ111" t="e">
        <f t="shared" si="20"/>
        <v>#VALUE!</v>
      </c>
      <c r="AR111">
        <f t="shared" si="20"/>
        <v>4.1867999825626612E-2</v>
      </c>
      <c r="AS111">
        <f t="shared" si="20"/>
        <v>4.1867999971145764E-2</v>
      </c>
      <c r="AT111">
        <f t="shared" si="20"/>
        <v>0</v>
      </c>
      <c r="AU111">
        <f t="shared" si="20"/>
        <v>-1.8189894035458565E-12</v>
      </c>
      <c r="AV111">
        <f t="shared" si="20"/>
        <v>0</v>
      </c>
      <c r="AW111">
        <f t="shared" si="20"/>
        <v>-4.1868000029353425E-2</v>
      </c>
      <c r="AX111">
        <f t="shared" si="20"/>
        <v>0</v>
      </c>
      <c r="AY111">
        <f t="shared" si="20"/>
        <v>0</v>
      </c>
      <c r="AZ111">
        <f t="shared" si="20"/>
        <v>0</v>
      </c>
      <c r="BA111">
        <f t="shared" si="20"/>
        <v>0</v>
      </c>
      <c r="BB111">
        <f t="shared" si="20"/>
        <v>0</v>
      </c>
      <c r="BC111">
        <f t="shared" si="20"/>
        <v>0</v>
      </c>
      <c r="BD111">
        <f t="shared" si="20"/>
        <v>0</v>
      </c>
      <c r="BE111">
        <f t="shared" si="20"/>
        <v>-4.186799970921129E-2</v>
      </c>
      <c r="BF111">
        <f t="shared" si="20"/>
        <v>0</v>
      </c>
      <c r="BG111">
        <f t="shared" si="20"/>
        <v>4.1867999883834273E-2</v>
      </c>
      <c r="BH111">
        <f t="shared" si="20"/>
        <v>-8.1854523159563541E-12</v>
      </c>
      <c r="BI111">
        <f t="shared" si="20"/>
        <v>0</v>
      </c>
      <c r="BJ111">
        <f t="shared" si="20"/>
        <v>0</v>
      </c>
      <c r="BK111">
        <f t="shared" si="20"/>
        <v>0</v>
      </c>
      <c r="BL111">
        <f t="shared" si="20"/>
        <v>0</v>
      </c>
      <c r="BM111">
        <f t="shared" si="20"/>
        <v>0</v>
      </c>
      <c r="BN111">
        <f t="shared" si="20"/>
        <v>0</v>
      </c>
      <c r="BO111">
        <f t="shared" si="20"/>
        <v>0</v>
      </c>
      <c r="BP111">
        <f t="shared" si="20"/>
        <v>0</v>
      </c>
      <c r="BQ111">
        <f t="shared" si="20"/>
        <v>-4.1868000000249594E-2</v>
      </c>
      <c r="BR111">
        <f t="shared" si="20"/>
        <v>4.1868000000249594E-2</v>
      </c>
      <c r="BS111">
        <f>BS19-SUM(BS20:BS40)</f>
        <v>-115.89062400000148</v>
      </c>
      <c r="BT111">
        <f t="shared" si="20"/>
        <v>1.4653800000014598</v>
      </c>
      <c r="BU111">
        <f t="shared" si="20"/>
        <v>0</v>
      </c>
      <c r="BV111">
        <f t="shared" si="20"/>
        <v>0</v>
      </c>
      <c r="BW111">
        <f t="shared" si="20"/>
        <v>0</v>
      </c>
      <c r="BX111">
        <f t="shared" si="20"/>
        <v>0</v>
      </c>
      <c r="BY111">
        <f t="shared" si="20"/>
        <v>0</v>
      </c>
      <c r="BZ111">
        <f t="shared" si="20"/>
        <v>0</v>
      </c>
      <c r="CA111">
        <f t="shared" si="20"/>
        <v>0</v>
      </c>
      <c r="CB111">
        <f t="shared" si="20"/>
        <v>0</v>
      </c>
      <c r="CC111">
        <f t="shared" si="20"/>
        <v>-4.1868000000249594E-2</v>
      </c>
      <c r="CD111">
        <f t="shared" si="20"/>
        <v>0</v>
      </c>
      <c r="CE111">
        <f t="shared" si="20"/>
        <v>0</v>
      </c>
      <c r="CF111">
        <f t="shared" si="20"/>
        <v>0</v>
      </c>
      <c r="CG111">
        <f t="shared" si="20"/>
        <v>0</v>
      </c>
      <c r="CH111">
        <f t="shared" si="20"/>
        <v>0</v>
      </c>
      <c r="CI111">
        <f t="shared" si="20"/>
        <v>-4.1868000000249594E-2</v>
      </c>
      <c r="CJ111">
        <f t="shared" si="20"/>
        <v>-114.50897999992594</v>
      </c>
      <c r="CK111">
        <f t="shared" si="20"/>
        <v>-114.467112000013</v>
      </c>
    </row>
    <row r="112" spans="1:93" x14ac:dyDescent="0.2">
      <c r="A112" s="302" t="s">
        <v>733</v>
      </c>
      <c r="B112" s="302" t="s">
        <v>736</v>
      </c>
      <c r="C112" s="302"/>
      <c r="D112" s="302"/>
      <c r="E112" s="302"/>
      <c r="F112" s="302"/>
      <c r="G112" s="302"/>
      <c r="H112" s="302"/>
      <c r="I112" s="302"/>
      <c r="J112" s="302"/>
      <c r="K112" s="302"/>
      <c r="L112" s="302"/>
      <c r="M112" s="302"/>
      <c r="N112" s="302"/>
      <c r="O112" s="302"/>
      <c r="P112" s="302"/>
      <c r="Q112" s="302"/>
      <c r="R112" s="302"/>
      <c r="S112" s="302"/>
      <c r="T112" s="302"/>
      <c r="U112" s="302"/>
      <c r="V112" s="302"/>
      <c r="W112" s="302"/>
      <c r="X112" s="302"/>
      <c r="Y112" s="307" t="e">
        <f>SUM(Y10:Y15)+Y19+Y41+Y59+Y17+Y18</f>
        <v>#VALUE!</v>
      </c>
      <c r="Z112" s="307" t="e">
        <f>SUM(Z10:Z15)+Z19+Z41+Z59+Z17</f>
        <v>#VALUE!</v>
      </c>
      <c r="AA112" s="308">
        <f t="shared" ref="AA112:AH112" si="21">SUM(AA10:AA15)+AA19+AA41+AA59+AA17+AA18</f>
        <v>1456.671456</v>
      </c>
      <c r="AB112" s="308">
        <f t="shared" si="21"/>
        <v>0</v>
      </c>
      <c r="AC112" s="308">
        <f t="shared" si="21"/>
        <v>2.0715873461085721E-11</v>
      </c>
      <c r="AD112" s="308">
        <f t="shared" si="21"/>
        <v>0</v>
      </c>
      <c r="AE112" s="307">
        <f t="shared" si="21"/>
        <v>202.30617600000002</v>
      </c>
      <c r="AF112" s="308">
        <f t="shared" si="21"/>
        <v>0</v>
      </c>
      <c r="AG112" s="308">
        <f t="shared" si="21"/>
        <v>1263.7855799999938</v>
      </c>
      <c r="AH112" s="308">
        <f t="shared" si="21"/>
        <v>0</v>
      </c>
      <c r="AI112" s="308">
        <f>SUM(AI10:AI15)+AI19+AI41+AI59+AI17+AI18</f>
        <v>2139.538536</v>
      </c>
      <c r="AJ112" s="308">
        <f>SUM(AJ10:AJ15)+AJ19+AJ41+AJ59+AJ17+AJ18</f>
        <v>862.60640400000011</v>
      </c>
      <c r="AK112" s="308">
        <f t="shared" ref="AK112:AN112" si="22">SUM(AK10:AK15)+AK19+AK41+AK59+AK17+AK18</f>
        <v>0</v>
      </c>
      <c r="AL112" s="308">
        <f t="shared" si="22"/>
        <v>7941.0198240000018</v>
      </c>
      <c r="AM112" s="308">
        <f t="shared" si="22"/>
        <v>11335.049244000005</v>
      </c>
      <c r="AN112" s="308">
        <f t="shared" si="22"/>
        <v>0</v>
      </c>
      <c r="AO112" s="308">
        <f t="shared" ref="AO112:AP112" si="23">SUM(AO10:AO15)+AO19+AO41+AO59+AO17+AO18</f>
        <v>0</v>
      </c>
      <c r="AP112" s="308">
        <f t="shared" si="23"/>
        <v>804843.30153600022</v>
      </c>
      <c r="AQ112" s="308" t="e">
        <f t="shared" ref="AQ112:AU112" si="24">SUM(AQ10:AQ15)+AQ19+AQ41+AQ59+AQ17+AQ18</f>
        <v>#VALUE!</v>
      </c>
      <c r="AR112" s="308">
        <f t="shared" si="24"/>
        <v>-3.1484059803688069E-10</v>
      </c>
      <c r="AS112" s="308">
        <f t="shared" si="24"/>
        <v>60983.965835999952</v>
      </c>
      <c r="AT112" s="308">
        <f t="shared" si="24"/>
        <v>0</v>
      </c>
      <c r="AU112" s="308">
        <f t="shared" si="24"/>
        <v>-4.1868000009344541E-2</v>
      </c>
      <c r="AV112" s="308">
        <f t="shared" ref="AV112:BX112" si="25">SUM(AV10:AV15)+AV19+AV41+AV59+AV17+AV18</f>
        <v>0</v>
      </c>
      <c r="AW112" s="308">
        <f t="shared" si="25"/>
        <v>104746.70217599996</v>
      </c>
      <c r="AX112" s="308">
        <f t="shared" si="25"/>
        <v>0</v>
      </c>
      <c r="AY112" s="308">
        <f t="shared" si="25"/>
        <v>82398.736080000002</v>
      </c>
      <c r="AZ112" s="308">
        <f t="shared" si="25"/>
        <v>174896.24310000008</v>
      </c>
      <c r="BA112" s="308">
        <f t="shared" si="25"/>
        <v>29.600675999999268</v>
      </c>
      <c r="BB112" s="308">
        <f t="shared" si="25"/>
        <v>0</v>
      </c>
      <c r="BC112" s="308">
        <f t="shared" si="25"/>
        <v>1527.2609039999979</v>
      </c>
      <c r="BD112" s="308">
        <f t="shared" si="25"/>
        <v>2463.387515999998</v>
      </c>
      <c r="BE112" s="308">
        <f t="shared" si="25"/>
        <v>289176.16327200003</v>
      </c>
      <c r="BF112" s="308">
        <f t="shared" si="25"/>
        <v>306.93430800004717</v>
      </c>
      <c r="BG112" s="308">
        <f t="shared" si="25"/>
        <v>207674.15601599991</v>
      </c>
      <c r="BH112" s="308">
        <f t="shared" si="25"/>
        <v>1306.155995999994</v>
      </c>
      <c r="BI112" s="308">
        <f t="shared" si="25"/>
        <v>6531.4917359999981</v>
      </c>
      <c r="BJ112" s="308">
        <f t="shared" si="25"/>
        <v>3850.3487519999999</v>
      </c>
      <c r="BK112" s="308">
        <f t="shared" si="25"/>
        <v>3058.1643240000003</v>
      </c>
      <c r="BL112" s="308">
        <f t="shared" si="25"/>
        <v>19577.225591999988</v>
      </c>
      <c r="BM112" s="308">
        <f t="shared" si="25"/>
        <v>16075.595411999955</v>
      </c>
      <c r="BN112" s="308">
        <f t="shared" si="25"/>
        <v>0</v>
      </c>
      <c r="BO112" s="308">
        <f t="shared" si="25"/>
        <v>1836.9166320000004</v>
      </c>
      <c r="BP112" s="308">
        <f t="shared" si="25"/>
        <v>1628.9582760000012</v>
      </c>
      <c r="BQ112" s="308">
        <f t="shared" si="25"/>
        <v>28118.423195999996</v>
      </c>
      <c r="BR112" s="308">
        <f t="shared" si="25"/>
        <v>5270.7625200000011</v>
      </c>
      <c r="BS112" s="308">
        <f t="shared" si="25"/>
        <v>8320.888187999999</v>
      </c>
      <c r="BT112" s="308">
        <f t="shared" si="25"/>
        <v>20116.192355999992</v>
      </c>
      <c r="BU112" s="308">
        <f t="shared" si="25"/>
        <v>1673.2546200000002</v>
      </c>
      <c r="BV112" s="308">
        <f t="shared" si="25"/>
        <v>0</v>
      </c>
      <c r="BW112" s="308">
        <f t="shared" si="25"/>
        <v>270.006732</v>
      </c>
      <c r="BX112" s="308">
        <f t="shared" si="25"/>
        <v>0</v>
      </c>
      <c r="BY112" s="308">
        <f t="shared" ref="BY112:CK112" si="26">SUM(BY10:BY15)+BY19+BY41+BY59+BY17+BY18</f>
        <v>0</v>
      </c>
      <c r="BZ112" s="308">
        <f t="shared" si="26"/>
        <v>0</v>
      </c>
      <c r="CA112" s="308">
        <f t="shared" si="26"/>
        <v>0</v>
      </c>
      <c r="CB112" s="308">
        <f t="shared" si="26"/>
        <v>5563.9222559999998</v>
      </c>
      <c r="CC112" s="308">
        <f t="shared" si="26"/>
        <v>0</v>
      </c>
      <c r="CD112" s="308">
        <f t="shared" si="26"/>
        <v>1207.0125720000001</v>
      </c>
      <c r="CE112" s="308">
        <f t="shared" si="26"/>
        <v>0</v>
      </c>
      <c r="CF112" s="308">
        <f t="shared" si="26"/>
        <v>0</v>
      </c>
      <c r="CG112" s="308">
        <f t="shared" si="26"/>
        <v>0</v>
      </c>
      <c r="CH112" s="308">
        <f t="shared" si="26"/>
        <v>394394.29912800004</v>
      </c>
      <c r="CI112" s="308">
        <f t="shared" si="26"/>
        <v>89016.559632000004</v>
      </c>
      <c r="CJ112" s="308">
        <f t="shared" si="26"/>
        <v>2372946.5232719998</v>
      </c>
      <c r="CK112" s="308">
        <f t="shared" si="26"/>
        <v>72377.379071999967</v>
      </c>
    </row>
    <row r="113" spans="1:89" x14ac:dyDescent="0.2">
      <c r="A113" t="s">
        <v>734</v>
      </c>
      <c r="B113" t="s">
        <v>735</v>
      </c>
      <c r="Y113" s="309" t="e">
        <f>Y75+Y61+Y82+Y88</f>
        <v>#VALUE!</v>
      </c>
      <c r="Z113" s="309" t="e">
        <f t="shared" ref="Z113" si="27">Z75+Z61+Z82+Z88</f>
        <v>#VALUE!</v>
      </c>
      <c r="AA113" s="309">
        <f>AA75+AA61+AA82+AA88</f>
        <v>1456.671456</v>
      </c>
      <c r="AB113" s="309">
        <f>AB75+AB61+AB82+AB88</f>
        <v>0</v>
      </c>
      <c r="AC113" s="309">
        <f t="shared" ref="AC113:AH113" si="28">AC75+AC61+AC82+AC88</f>
        <v>0</v>
      </c>
      <c r="AD113" s="309">
        <f t="shared" si="28"/>
        <v>0</v>
      </c>
      <c r="AE113" s="309">
        <f t="shared" si="28"/>
        <v>202.34804400000002</v>
      </c>
      <c r="AF113" s="309">
        <f t="shared" si="28"/>
        <v>0</v>
      </c>
      <c r="AG113" s="309">
        <f t="shared" si="28"/>
        <v>1263.7855800000002</v>
      </c>
      <c r="AH113" s="309">
        <f t="shared" si="28"/>
        <v>0</v>
      </c>
      <c r="AI113" s="309">
        <f>AI75+AI61+AI82+AI88</f>
        <v>2139.538536</v>
      </c>
      <c r="AJ113" s="309">
        <f>AJ75+AJ61+AJ82+AJ88</f>
        <v>862.64827200000013</v>
      </c>
      <c r="AK113" s="309">
        <f t="shared" ref="AK113:AN113" si="29">AK75+AK61+AK82+AK88</f>
        <v>0</v>
      </c>
      <c r="AL113" s="309">
        <f t="shared" si="29"/>
        <v>7941.0198240000009</v>
      </c>
      <c r="AM113" s="309">
        <f t="shared" si="29"/>
        <v>11335.091112</v>
      </c>
      <c r="AN113" s="309">
        <f t="shared" si="29"/>
        <v>0</v>
      </c>
      <c r="AO113" s="309">
        <f t="shared" ref="AO113:AP113" si="30">AO75+AO61+AO82+AO88</f>
        <v>0</v>
      </c>
      <c r="AP113" s="309">
        <f t="shared" si="30"/>
        <v>804843.25966800004</v>
      </c>
      <c r="AQ113" s="309" t="e">
        <f t="shared" ref="AQ113:AU113" si="31">AQ75+AQ61+AQ82+AQ88</f>
        <v>#VALUE!</v>
      </c>
      <c r="AR113" s="309">
        <f t="shared" si="31"/>
        <v>0</v>
      </c>
      <c r="AS113" s="309">
        <f t="shared" si="31"/>
        <v>60983.965836000003</v>
      </c>
      <c r="AT113" s="309">
        <f t="shared" si="31"/>
        <v>0</v>
      </c>
      <c r="AU113" s="309">
        <f t="shared" si="31"/>
        <v>0</v>
      </c>
      <c r="AV113" s="309">
        <f t="shared" ref="AV113:BX113" si="32">AV75+AV61+AV82+AV88</f>
        <v>0</v>
      </c>
      <c r="AW113" s="309">
        <f t="shared" si="32"/>
        <v>104746.74404400001</v>
      </c>
      <c r="AX113" s="309">
        <f t="shared" si="32"/>
        <v>0</v>
      </c>
      <c r="AY113" s="309">
        <f t="shared" si="32"/>
        <v>82398.694212000002</v>
      </c>
      <c r="AZ113" s="309">
        <f t="shared" si="32"/>
        <v>174896.24309999999</v>
      </c>
      <c r="BA113" s="309">
        <f t="shared" si="32"/>
        <v>29.600676</v>
      </c>
      <c r="BB113" s="309">
        <f t="shared" si="32"/>
        <v>0</v>
      </c>
      <c r="BC113" s="309">
        <f t="shared" si="32"/>
        <v>1527.302772</v>
      </c>
      <c r="BD113" s="309">
        <f t="shared" si="32"/>
        <v>2463.429384</v>
      </c>
      <c r="BE113" s="309">
        <f t="shared" si="32"/>
        <v>289176.12140400003</v>
      </c>
      <c r="BF113" s="309">
        <f t="shared" si="32"/>
        <v>306.93430800000004</v>
      </c>
      <c r="BG113" s="309">
        <f t="shared" si="32"/>
        <v>207674.11414800002</v>
      </c>
      <c r="BH113" s="309">
        <f t="shared" si="32"/>
        <v>1306.155996</v>
      </c>
      <c r="BI113" s="309">
        <f t="shared" si="32"/>
        <v>6531.4498680000006</v>
      </c>
      <c r="BJ113" s="309">
        <f t="shared" si="32"/>
        <v>3850.3487520000003</v>
      </c>
      <c r="BK113" s="309">
        <f t="shared" si="32"/>
        <v>3058.2061920000001</v>
      </c>
      <c r="BL113" s="309">
        <f t="shared" si="32"/>
        <v>19577.267460000003</v>
      </c>
      <c r="BM113" s="309">
        <f t="shared" si="32"/>
        <v>16075.595412000001</v>
      </c>
      <c r="BN113" s="309">
        <f t="shared" si="32"/>
        <v>0</v>
      </c>
      <c r="BO113" s="309">
        <f t="shared" si="32"/>
        <v>1836.9166320000002</v>
      </c>
      <c r="BP113" s="309">
        <f t="shared" si="32"/>
        <v>1628.9582759999998</v>
      </c>
      <c r="BQ113" s="309">
        <f t="shared" si="32"/>
        <v>28118.381327999999</v>
      </c>
      <c r="BR113" s="309">
        <f t="shared" si="32"/>
        <v>5270.7625200000002</v>
      </c>
      <c r="BS113" s="309">
        <f t="shared" si="32"/>
        <v>8320.8881880000008</v>
      </c>
      <c r="BT113" s="309">
        <f t="shared" si="32"/>
        <v>20116.150487999999</v>
      </c>
      <c r="BU113" s="309">
        <f t="shared" si="32"/>
        <v>1673.2127520000001</v>
      </c>
      <c r="BV113" s="309">
        <f t="shared" si="32"/>
        <v>0</v>
      </c>
      <c r="BW113" s="309">
        <f t="shared" si="32"/>
        <v>270.006732</v>
      </c>
      <c r="BX113" s="309">
        <f t="shared" si="32"/>
        <v>0</v>
      </c>
      <c r="BY113" s="309">
        <f t="shared" ref="BY113:CK113" si="33">BY75+BY61+BY82+BY88</f>
        <v>0</v>
      </c>
      <c r="BZ113" s="309">
        <f t="shared" si="33"/>
        <v>0</v>
      </c>
      <c r="CA113" s="309">
        <f t="shared" si="33"/>
        <v>0</v>
      </c>
      <c r="CB113" s="309">
        <f t="shared" si="33"/>
        <v>5563.9222559999998</v>
      </c>
      <c r="CC113" s="309">
        <f t="shared" si="33"/>
        <v>0</v>
      </c>
      <c r="CD113" s="309">
        <f t="shared" si="33"/>
        <v>1207.0125720000001</v>
      </c>
      <c r="CE113" s="309">
        <f t="shared" si="33"/>
        <v>0</v>
      </c>
      <c r="CF113" s="309">
        <f t="shared" si="33"/>
        <v>0</v>
      </c>
      <c r="CG113" s="309">
        <f t="shared" si="33"/>
        <v>0</v>
      </c>
      <c r="CH113" s="309">
        <f t="shared" si="33"/>
        <v>394394.29912799998</v>
      </c>
      <c r="CI113" s="309">
        <f t="shared" si="33"/>
        <v>89016.559632000004</v>
      </c>
      <c r="CJ113" s="309">
        <f t="shared" si="33"/>
        <v>2372946.481404</v>
      </c>
      <c r="CK113" s="309">
        <f t="shared" si="33"/>
        <v>72377.25346800001</v>
      </c>
    </row>
    <row r="114" spans="1:89" x14ac:dyDescent="0.2">
      <c r="A114" s="303" t="s">
        <v>738</v>
      </c>
      <c r="B114" s="303"/>
      <c r="C114" s="303"/>
      <c r="D114" s="303"/>
      <c r="E114" s="303"/>
      <c r="F114" s="303"/>
      <c r="G114" s="303"/>
      <c r="H114" s="303"/>
      <c r="I114" s="303"/>
      <c r="J114" s="303"/>
      <c r="K114" s="303"/>
      <c r="L114" s="303"/>
      <c r="M114" s="303"/>
      <c r="N114" s="303"/>
      <c r="O114" s="303"/>
      <c r="P114" s="303"/>
      <c r="Q114" s="303"/>
      <c r="R114" s="303"/>
      <c r="S114" s="303"/>
      <c r="T114" s="303"/>
      <c r="U114" s="303"/>
      <c r="V114" s="303"/>
      <c r="W114" s="303"/>
      <c r="X114" s="303"/>
      <c r="Y114" s="304" t="e">
        <f>Y113-Y112</f>
        <v>#VALUE!</v>
      </c>
      <c r="Z114" s="304" t="e">
        <f t="shared" ref="Z114" si="34">Z113-Z112</f>
        <v>#VALUE!</v>
      </c>
      <c r="AA114" s="304">
        <f>AA113-AA112</f>
        <v>0</v>
      </c>
      <c r="AB114" s="304">
        <f t="shared" ref="AB114:AJ114" si="35">AB113-AB112</f>
        <v>0</v>
      </c>
      <c r="AC114" s="304">
        <f t="shared" ref="AC114" si="36">AC113-AC112</f>
        <v>-2.0715873461085721E-11</v>
      </c>
      <c r="AD114" s="304">
        <f t="shared" ref="AD114" si="37">AD113-AD112</f>
        <v>0</v>
      </c>
      <c r="AE114" s="304">
        <f t="shared" ref="AE114" si="38">AE113-AE112</f>
        <v>4.1867999999993799E-2</v>
      </c>
      <c r="AF114" s="304">
        <f t="shared" ref="AF114" si="39">AF113-AF112</f>
        <v>0</v>
      </c>
      <c r="AG114" s="304">
        <f t="shared" ref="AG114" si="40">AG113-AG112</f>
        <v>6.3664629124104977E-12</v>
      </c>
      <c r="AH114" s="304">
        <f t="shared" ref="AH114" si="41">AH113-AH112</f>
        <v>0</v>
      </c>
      <c r="AI114" s="304">
        <f t="shared" si="35"/>
        <v>0</v>
      </c>
      <c r="AJ114" s="304">
        <f t="shared" si="35"/>
        <v>4.1868000000022221E-2</v>
      </c>
      <c r="AK114" s="304">
        <f t="shared" ref="AK114" si="42">AK113-AK112</f>
        <v>0</v>
      </c>
      <c r="AL114" s="304">
        <f t="shared" ref="AL114" si="43">AL113-AL112</f>
        <v>0</v>
      </c>
      <c r="AM114" s="304">
        <f t="shared" ref="AM114" si="44">AM113-AM112</f>
        <v>4.1867999994792626E-2</v>
      </c>
      <c r="AN114" s="304">
        <f t="shared" ref="AN114" si="45">AN113-AN112</f>
        <v>0</v>
      </c>
      <c r="AO114" s="304">
        <f t="shared" ref="AO114" si="46">AO113-AO112</f>
        <v>0</v>
      </c>
      <c r="AP114" s="304">
        <f t="shared" ref="AP114" si="47">AP113-AP112</f>
        <v>-4.1868000174872577E-2</v>
      </c>
      <c r="AQ114" s="304" t="e">
        <f t="shared" ref="AQ114" si="48">AQ113-AQ112</f>
        <v>#VALUE!</v>
      </c>
      <c r="AR114" s="304">
        <f t="shared" ref="AR114" si="49">AR113-AR112</f>
        <v>3.1484059803688069E-10</v>
      </c>
      <c r="AS114" s="304">
        <f t="shared" ref="AS114:AT114" si="50">AS113-AS112</f>
        <v>0</v>
      </c>
      <c r="AT114" s="304">
        <f t="shared" si="50"/>
        <v>0</v>
      </c>
      <c r="AU114" s="304">
        <f t="shared" ref="AU114" si="51">AU113-AU112</f>
        <v>4.1868000009344541E-2</v>
      </c>
      <c r="AV114" s="304">
        <f t="shared" ref="AV114" si="52">AV113-AV112</f>
        <v>0</v>
      </c>
      <c r="AW114" s="304">
        <f t="shared" ref="AW114" si="53">AW113-AW112</f>
        <v>4.186800004390534E-2</v>
      </c>
      <c r="AX114" s="304">
        <f t="shared" ref="AX114:AZ114" si="54">AX113-AX112</f>
        <v>0</v>
      </c>
      <c r="AY114" s="304">
        <f t="shared" si="54"/>
        <v>-4.1868000000249594E-2</v>
      </c>
      <c r="AZ114" s="304">
        <f t="shared" si="54"/>
        <v>0</v>
      </c>
      <c r="BA114" s="304">
        <f t="shared" ref="BA114" si="55">BA113-BA112</f>
        <v>7.3185901783290319E-13</v>
      </c>
      <c r="BB114" s="304">
        <f t="shared" ref="BB114" si="56">BB113-BB112</f>
        <v>0</v>
      </c>
      <c r="BC114" s="304">
        <f t="shared" ref="BC114" si="57">BC113-BC112</f>
        <v>4.1868000002068584E-2</v>
      </c>
      <c r="BD114" s="304">
        <f t="shared" ref="BD114" si="58">BD113-BD112</f>
        <v>4.1868000002068584E-2</v>
      </c>
      <c r="BE114" s="304">
        <f t="shared" ref="BE114" si="59">BE113-BE112</f>
        <v>-4.1868000000249594E-2</v>
      </c>
      <c r="BF114" s="304">
        <f t="shared" ref="BF114" si="60">BF113-BF112</f>
        <v>-4.7123194235609844E-11</v>
      </c>
      <c r="BG114" s="304">
        <f t="shared" ref="BG114" si="61">BG113-BG112</f>
        <v>-4.1867999883834273E-2</v>
      </c>
      <c r="BH114" s="304">
        <f t="shared" ref="BH114" si="62">BH113-BH112</f>
        <v>5.9117155615240335E-12</v>
      </c>
      <c r="BI114" s="304">
        <f t="shared" ref="BI114" si="63">BI113-BI112</f>
        <v>-4.186799999752111E-2</v>
      </c>
      <c r="BJ114" s="304">
        <f t="shared" ref="BJ114" si="64">BJ113-BJ112</f>
        <v>0</v>
      </c>
      <c r="BK114" s="304">
        <f t="shared" ref="BK114" si="65">BK113-BK112</f>
        <v>4.1867999999794847E-2</v>
      </c>
      <c r="BL114" s="304">
        <f t="shared" ref="BL114" si="66">BL113-BL112</f>
        <v>4.186800001480151E-2</v>
      </c>
      <c r="BM114" s="304">
        <f t="shared" ref="BM114" si="67">BM113-BM112</f>
        <v>4.5474735088646412E-11</v>
      </c>
      <c r="BN114" s="304">
        <f t="shared" ref="BN114" si="68">BN113-BN112</f>
        <v>0</v>
      </c>
      <c r="BO114" s="304">
        <f t="shared" ref="BO114" si="69">BO113-BO112</f>
        <v>0</v>
      </c>
      <c r="BP114" s="304">
        <f t="shared" ref="BP114" si="70">BP113-BP112</f>
        <v>0</v>
      </c>
      <c r="BQ114" s="304">
        <f t="shared" ref="BQ114" si="71">BQ113-BQ112</f>
        <v>-4.1867999996611616E-2</v>
      </c>
      <c r="BR114" s="304">
        <f t="shared" ref="BR114" si="72">BR113-BR112</f>
        <v>0</v>
      </c>
      <c r="BS114" s="304">
        <f t="shared" ref="BS114" si="73">BS113-BS112</f>
        <v>0</v>
      </c>
      <c r="BT114" s="304">
        <f t="shared" ref="BT114" si="74">BT113-BT112</f>
        <v>-4.1867999992973637E-2</v>
      </c>
      <c r="BU114" s="304">
        <f t="shared" ref="BU114" si="75">BU113-BU112</f>
        <v>-4.1868000000022221E-2</v>
      </c>
      <c r="BV114" s="304">
        <f t="shared" ref="BV114" si="76">BV113-BV112</f>
        <v>0</v>
      </c>
      <c r="BW114" s="304">
        <f t="shared" ref="BW114" si="77">BW113-BW112</f>
        <v>0</v>
      </c>
      <c r="BX114" s="304">
        <f t="shared" ref="BX114" si="78">BX113-BX112</f>
        <v>0</v>
      </c>
      <c r="BY114" s="304">
        <f t="shared" ref="BY114" si="79">BY113-BY112</f>
        <v>0</v>
      </c>
      <c r="BZ114" s="304">
        <f t="shared" ref="BZ114" si="80">BZ113-BZ112</f>
        <v>0</v>
      </c>
      <c r="CA114" s="304">
        <f t="shared" ref="CA114" si="81">CA113-CA112</f>
        <v>0</v>
      </c>
      <c r="CB114" s="304">
        <f t="shared" ref="CB114" si="82">CB113-CB112</f>
        <v>0</v>
      </c>
      <c r="CC114" s="304">
        <f t="shared" ref="CC114" si="83">CC113-CC112</f>
        <v>0</v>
      </c>
      <c r="CD114" s="304">
        <f t="shared" ref="CD114" si="84">CD113-CD112</f>
        <v>0</v>
      </c>
      <c r="CE114" s="304">
        <f t="shared" ref="CE114" si="85">CE113-CE112</f>
        <v>0</v>
      </c>
      <c r="CF114" s="304">
        <f t="shared" ref="CF114" si="86">CF113-CF112</f>
        <v>0</v>
      </c>
      <c r="CG114" s="304">
        <f t="shared" ref="CG114" si="87">CG113-CG112</f>
        <v>0</v>
      </c>
      <c r="CH114" s="304">
        <f t="shared" ref="CH114" si="88">CH113-CH112</f>
        <v>0</v>
      </c>
      <c r="CI114" s="304">
        <f t="shared" ref="CI114" si="89">CI113-CI112</f>
        <v>0</v>
      </c>
      <c r="CJ114" s="304">
        <f t="shared" ref="CJ114" si="90">CJ113-CJ112</f>
        <v>-4.1867999825626612E-2</v>
      </c>
      <c r="CK114" s="304">
        <f t="shared" ref="CK114" si="91">CK113-CK112</f>
        <v>-0.12560399995709304</v>
      </c>
    </row>
    <row r="115" spans="1:89" x14ac:dyDescent="0.2">
      <c r="Y115" s="301"/>
      <c r="Z115" s="301"/>
      <c r="AA115" s="301"/>
      <c r="AB115" s="301"/>
      <c r="AC115" s="301"/>
      <c r="AD115" s="301"/>
      <c r="AE115" s="301"/>
      <c r="AF115" s="301"/>
      <c r="AG115" s="301"/>
      <c r="AH115" s="301"/>
      <c r="AI115" s="301"/>
      <c r="AJ115" s="301"/>
      <c r="AK115" s="301"/>
      <c r="AL115" s="301"/>
      <c r="AM115" s="301"/>
      <c r="AN115" s="301"/>
      <c r="AO115" s="301"/>
      <c r="AP115" s="301"/>
      <c r="AQ115" s="301"/>
      <c r="AR115" s="301"/>
      <c r="AS115" s="301"/>
      <c r="AT115" s="301"/>
      <c r="AU115" s="301"/>
      <c r="AV115" s="301"/>
      <c r="AW115" s="301"/>
      <c r="AX115" s="301"/>
      <c r="AY115" s="301"/>
      <c r="AZ115" s="301"/>
      <c r="BA115" s="301"/>
      <c r="BB115" s="301"/>
      <c r="BC115" s="301"/>
      <c r="BD115" s="301"/>
      <c r="BE115" s="301"/>
      <c r="BF115" s="301"/>
      <c r="BG115" s="301"/>
      <c r="BH115" s="301"/>
      <c r="BI115" s="301"/>
      <c r="BJ115" s="301"/>
      <c r="BK115" s="301"/>
      <c r="BL115" s="301"/>
      <c r="BM115" s="301"/>
      <c r="BN115" s="301"/>
      <c r="BO115" s="301"/>
      <c r="BP115" s="301"/>
      <c r="BQ115" s="301"/>
      <c r="BR115" s="301"/>
      <c r="BS115" s="301"/>
      <c r="BT115" s="301"/>
      <c r="BU115" s="301"/>
      <c r="BV115" s="301"/>
      <c r="BW115" s="301"/>
      <c r="BX115" s="301"/>
      <c r="BY115" s="301"/>
      <c r="BZ115" s="301"/>
      <c r="CA115" s="301"/>
      <c r="CB115" s="301"/>
      <c r="CC115" s="301"/>
      <c r="CD115" s="301"/>
      <c r="CE115" s="301"/>
      <c r="CF115" s="301"/>
      <c r="CG115" s="301"/>
      <c r="CH115" s="301"/>
      <c r="CI115" s="301"/>
      <c r="CJ115" s="301"/>
      <c r="CK115" s="301"/>
    </row>
  </sheetData>
  <mergeCells count="2">
    <mergeCell ref="B1:W1"/>
    <mergeCell ref="X1:CK1"/>
  </mergeCells>
  <conditionalFormatting sqref="Y114:CK114">
    <cfRule type="cellIs" dxfId="5" priority="4" operator="lessThan">
      <formula>-1</formula>
    </cfRule>
    <cfRule type="cellIs" dxfId="4" priority="5" operator="greaterThan">
      <formula>1</formula>
    </cfRule>
  </conditionalFormatting>
  <conditionalFormatting sqref="Y105:CK111">
    <cfRule type="cellIs" dxfId="3" priority="2" operator="lessThan">
      <formula>-1</formula>
    </cfRule>
    <cfRule type="cellIs" dxfId="2" priority="3" operator="greaterThan">
      <formula>1</formula>
    </cfRule>
  </conditionalFormatting>
  <conditionalFormatting sqref="CO10:CO102">
    <cfRule type="cellIs" dxfId="1" priority="1" operator="notBetween">
      <formula>-1</formula>
      <formula>1</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7EC07-885B-804F-BC4B-82B9036E3828}">
  <sheetPr codeName="Sheet5">
    <tabColor rgb="FFB1A0C7"/>
  </sheetPr>
  <dimension ref="A1:BN95"/>
  <sheetViews>
    <sheetView workbookViewId="0">
      <pane xSplit="1" ySplit="1" topLeftCell="B2" activePane="bottomRight" state="frozen"/>
      <selection pane="topRight" activeCell="B1" sqref="B1"/>
      <selection pane="bottomLeft" activeCell="A2" sqref="A2"/>
      <selection pane="bottomRight" activeCell="N117" sqref="N117"/>
    </sheetView>
  </sheetViews>
  <sheetFormatPr baseColWidth="10" defaultRowHeight="16" x14ac:dyDescent="0.2"/>
  <cols>
    <col min="1" max="1" width="55.1640625" bestFit="1" customWidth="1"/>
  </cols>
  <sheetData>
    <row r="1" spans="1:66" x14ac:dyDescent="0.2">
      <c r="A1" t="s">
        <v>393</v>
      </c>
      <c r="B1" t="s">
        <v>394</v>
      </c>
      <c r="C1" t="s">
        <v>395</v>
      </c>
      <c r="D1" t="s">
        <v>76</v>
      </c>
      <c r="E1" t="s">
        <v>77</v>
      </c>
      <c r="F1" t="s">
        <v>78</v>
      </c>
      <c r="G1" t="s">
        <v>79</v>
      </c>
      <c r="H1" t="s">
        <v>80</v>
      </c>
      <c r="I1" t="s">
        <v>81</v>
      </c>
      <c r="J1" t="s">
        <v>82</v>
      </c>
      <c r="K1" t="s">
        <v>83</v>
      </c>
      <c r="L1" t="s">
        <v>84</v>
      </c>
      <c r="M1" t="s">
        <v>396</v>
      </c>
      <c r="N1" t="s">
        <v>87</v>
      </c>
      <c r="O1" t="s">
        <v>88</v>
      </c>
      <c r="P1" t="s">
        <v>89</v>
      </c>
      <c r="Q1" t="s">
        <v>90</v>
      </c>
      <c r="R1" t="s">
        <v>92</v>
      </c>
      <c r="S1" t="s">
        <v>118</v>
      </c>
      <c r="T1" t="s">
        <v>397</v>
      </c>
      <c r="U1" t="s">
        <v>96</v>
      </c>
      <c r="V1" t="s">
        <v>97</v>
      </c>
      <c r="W1" t="s">
        <v>98</v>
      </c>
      <c r="X1" t="s">
        <v>398</v>
      </c>
      <c r="Y1" t="s">
        <v>100</v>
      </c>
      <c r="Z1" t="s">
        <v>101</v>
      </c>
      <c r="AA1" t="s">
        <v>102</v>
      </c>
      <c r="AB1" t="s">
        <v>399</v>
      </c>
      <c r="AC1" t="s">
        <v>400</v>
      </c>
      <c r="AD1" t="s">
        <v>105</v>
      </c>
      <c r="AE1" t="s">
        <v>401</v>
      </c>
      <c r="AF1" t="s">
        <v>402</v>
      </c>
      <c r="AG1" t="s">
        <v>108</v>
      </c>
      <c r="AH1" t="s">
        <v>403</v>
      </c>
      <c r="AI1" t="s">
        <v>111</v>
      </c>
      <c r="AJ1" t="s">
        <v>109</v>
      </c>
      <c r="AK1" t="s">
        <v>404</v>
      </c>
      <c r="AL1" t="s">
        <v>113</v>
      </c>
      <c r="AM1" t="s">
        <v>114</v>
      </c>
      <c r="AN1" t="s">
        <v>116</v>
      </c>
      <c r="AO1" t="s">
        <v>115</v>
      </c>
      <c r="AP1" t="s">
        <v>117</v>
      </c>
      <c r="AQ1" t="s">
        <v>405</v>
      </c>
      <c r="AR1" t="s">
        <v>406</v>
      </c>
      <c r="AS1" t="s">
        <v>407</v>
      </c>
      <c r="AT1" t="s">
        <v>126</v>
      </c>
      <c r="AU1" t="s">
        <v>128</v>
      </c>
      <c r="AV1" t="s">
        <v>408</v>
      </c>
      <c r="AW1" t="s">
        <v>409</v>
      </c>
      <c r="AX1" t="s">
        <v>136</v>
      </c>
      <c r="AY1" t="s">
        <v>410</v>
      </c>
      <c r="AZ1" t="s">
        <v>127</v>
      </c>
      <c r="BA1" t="s">
        <v>411</v>
      </c>
      <c r="BB1" t="s">
        <v>412</v>
      </c>
      <c r="BC1" t="s">
        <v>413</v>
      </c>
      <c r="BD1" t="s">
        <v>120</v>
      </c>
      <c r="BE1" t="s">
        <v>125</v>
      </c>
      <c r="BF1" t="s">
        <v>414</v>
      </c>
      <c r="BG1" t="s">
        <v>124</v>
      </c>
      <c r="BH1" t="s">
        <v>415</v>
      </c>
      <c r="BI1" t="s">
        <v>122</v>
      </c>
      <c r="BJ1" t="s">
        <v>249</v>
      </c>
      <c r="BK1" t="s">
        <v>143</v>
      </c>
      <c r="BL1" t="s">
        <v>142</v>
      </c>
      <c r="BM1" t="s">
        <v>74</v>
      </c>
      <c r="BN1" t="s">
        <v>416</v>
      </c>
    </row>
    <row r="2" spans="1:66" x14ac:dyDescent="0.2">
      <c r="A2" t="s">
        <v>417</v>
      </c>
    </row>
    <row r="3" spans="1:66" x14ac:dyDescent="0.2">
      <c r="A3" t="s">
        <v>418</v>
      </c>
      <c r="B3" s="179" t="str">
        <f>IF(ISBLANK('EUROSTAT EB conversion IEA'!Y10),NA(),'EUROSTAT EB conversion IEA'!Y10)</f>
        <v>x</v>
      </c>
      <c r="C3" s="179" t="str">
        <f>IF(ISBLANK('EUROSTAT EB conversion IEA'!Z10),NA(),'EUROSTAT EB conversion IEA'!Z10)</f>
        <v>x</v>
      </c>
      <c r="D3">
        <f>IF(ISBLANK('EUROSTAT EB conversion IEA'!AA10),NA(),'EUROSTAT EB conversion IEA'!AA10)</f>
        <v>0</v>
      </c>
      <c r="E3">
        <f>IF(ISBLANK('EUROSTAT EB conversion IEA'!AB10),NA(),'EUROSTAT EB conversion IEA'!AB10)</f>
        <v>0</v>
      </c>
      <c r="F3">
        <f>IF(ISBLANK('EUROSTAT EB conversion IEA'!AC10),NA(),'EUROSTAT EB conversion IEA'!AC10)</f>
        <v>0</v>
      </c>
      <c r="G3">
        <f>IF(ISBLANK('EUROSTAT EB conversion IEA'!AD10),NA(),'EUROSTAT EB conversion IEA'!AD10)</f>
        <v>0</v>
      </c>
      <c r="H3">
        <f>IF(ISBLANK('EUROSTAT EB conversion IEA'!AE10),NA(),'EUROSTAT EB conversion IEA'!AE10)</f>
        <v>0</v>
      </c>
      <c r="I3">
        <f>IF(ISBLANK('EUROSTAT EB conversion IEA'!AF10),NA(),'EUROSTAT EB conversion IEA'!AF10)</f>
        <v>0</v>
      </c>
      <c r="J3">
        <f>IF(ISBLANK('EUROSTAT EB conversion IEA'!AG10),NA(),'EUROSTAT EB conversion IEA'!AG10)</f>
        <v>0</v>
      </c>
      <c r="K3">
        <f>IF(ISBLANK('EUROSTAT EB conversion IEA'!AH10),NA(),'EUROSTAT EB conversion IEA'!AH10)</f>
        <v>0</v>
      </c>
      <c r="L3">
        <f>IF(ISBLANK('EUROSTAT EB conversion IEA'!AI10),NA(),'EUROSTAT EB conversion IEA'!AI10)</f>
        <v>0</v>
      </c>
      <c r="M3">
        <f>IF(ISBLANK('EUROSTAT EB conversion IEA'!AJ10),NA(),'EUROSTAT EB conversion IEA'!AJ10)</f>
        <v>0</v>
      </c>
      <c r="N3">
        <f>IF(ISBLANK('EUROSTAT EB conversion IEA'!AK10),NA(),'EUROSTAT EB conversion IEA'!AK10)</f>
        <v>0</v>
      </c>
      <c r="O3">
        <f>IF(ISBLANK('EUROSTAT EB conversion IEA'!AL10),NA(),'EUROSTAT EB conversion IEA'!AL10)</f>
        <v>0</v>
      </c>
      <c r="P3">
        <f>IF(ISBLANK('EUROSTAT EB conversion IEA'!AM10),NA(),'EUROSTAT EB conversion IEA'!AM10)</f>
        <v>0</v>
      </c>
      <c r="Q3">
        <f>IF(ISBLANK('EUROSTAT EB conversion IEA'!AN10),NA(),'EUROSTAT EB conversion IEA'!AN10)</f>
        <v>0</v>
      </c>
      <c r="R3">
        <f>IF(ISBLANK('EUROSTAT EB conversion IEA'!AO10),NA(),'EUROSTAT EB conversion IEA'!AO10)</f>
        <v>0</v>
      </c>
      <c r="S3">
        <f>IF(ISBLANK('EUROSTAT EB conversion IEA'!AP10),NA(),'EUROSTAT EB conversion IEA'!AP10)</f>
        <v>1002477.3436799999</v>
      </c>
      <c r="T3" s="179" t="str">
        <f>IF(ISBLANK('EUROSTAT EB conversion IEA'!AQ10),NA(),'EUROSTAT EB conversion IEA'!AQ10)</f>
        <v>x</v>
      </c>
      <c r="U3">
        <f>IF(ISBLANK('EUROSTAT EB conversion IEA'!AR10),NA(),'EUROSTAT EB conversion IEA'!AR10)</f>
        <v>31885.957043999999</v>
      </c>
      <c r="V3">
        <f>IF(ISBLANK('EUROSTAT EB conversion IEA'!AS10),NA(),'EUROSTAT EB conversion IEA'!AS10)</f>
        <v>5822.8758360000002</v>
      </c>
      <c r="W3">
        <f>IF(ISBLANK('EUROSTAT EB conversion IEA'!AT10),NA(),'EUROSTAT EB conversion IEA'!AT10)</f>
        <v>0</v>
      </c>
      <c r="X3">
        <f>IF(ISBLANK('EUROSTAT EB conversion IEA'!AU10),NA(),'EUROSTAT EB conversion IEA'!AU10)</f>
        <v>10256.82264</v>
      </c>
      <c r="Y3">
        <f>IF(ISBLANK('EUROSTAT EB conversion IEA'!AV10),NA(),'EUROSTAT EB conversion IEA'!AV10)</f>
        <v>0</v>
      </c>
      <c r="Z3">
        <f>IF(ISBLANK('EUROSTAT EB conversion IEA'!AW10),NA(),'EUROSTAT EB conversion IEA'!AW10)</f>
        <v>0</v>
      </c>
      <c r="AA3">
        <f>IF(ISBLANK('EUROSTAT EB conversion IEA'!AX10),NA(),'EUROSTAT EB conversion IEA'!AX10)</f>
        <v>0</v>
      </c>
      <c r="AB3">
        <f>IF(ISBLANK('EUROSTAT EB conversion IEA'!AY10),NA(),'EUROSTAT EB conversion IEA'!AY10)</f>
        <v>0</v>
      </c>
      <c r="AC3">
        <f>IF(ISBLANK('EUROSTAT EB conversion IEA'!AZ10),NA(),'EUROSTAT EB conversion IEA'!AZ10)</f>
        <v>0</v>
      </c>
      <c r="AD3">
        <f>IF(ISBLANK('EUROSTAT EB conversion IEA'!BA10),NA(),'EUROSTAT EB conversion IEA'!BA10)</f>
        <v>0</v>
      </c>
      <c r="AE3">
        <f>IF(ISBLANK('EUROSTAT EB conversion IEA'!BB10),NA(),'EUROSTAT EB conversion IEA'!BB10)</f>
        <v>0</v>
      </c>
      <c r="AF3">
        <f>IF(ISBLANK('EUROSTAT EB conversion IEA'!BC10),NA(),'EUROSTAT EB conversion IEA'!BC10)</f>
        <v>0</v>
      </c>
      <c r="AG3">
        <f>IF(ISBLANK('EUROSTAT EB conversion IEA'!BD10),NA(),'EUROSTAT EB conversion IEA'!BD10)</f>
        <v>0</v>
      </c>
      <c r="AH3">
        <f>IF(ISBLANK('EUROSTAT EB conversion IEA'!BE10),NA(),'EUROSTAT EB conversion IEA'!BE10)</f>
        <v>0</v>
      </c>
      <c r="AI3">
        <f>IF(ISBLANK('EUROSTAT EB conversion IEA'!BF10),NA(),'EUROSTAT EB conversion IEA'!BF10)</f>
        <v>0</v>
      </c>
      <c r="AJ3">
        <f>IF(ISBLANK('EUROSTAT EB conversion IEA'!BG10),NA(),'EUROSTAT EB conversion IEA'!BG10)</f>
        <v>0</v>
      </c>
      <c r="AK3">
        <f>IF(ISBLANK('EUROSTAT EB conversion IEA'!BH10),NA(),'EUROSTAT EB conversion IEA'!BH10)</f>
        <v>0</v>
      </c>
      <c r="AL3">
        <f>IF(ISBLANK('EUROSTAT EB conversion IEA'!BI10),NA(),'EUROSTAT EB conversion IEA'!BI10)</f>
        <v>0</v>
      </c>
      <c r="AM3">
        <f>IF(ISBLANK('EUROSTAT EB conversion IEA'!BJ10),NA(),'EUROSTAT EB conversion IEA'!BJ10)</f>
        <v>0</v>
      </c>
      <c r="AN3">
        <f>IF(ISBLANK('EUROSTAT EB conversion IEA'!BK10),NA(),'EUROSTAT EB conversion IEA'!BK10)</f>
        <v>0</v>
      </c>
      <c r="AO3">
        <f>IF(ISBLANK('EUROSTAT EB conversion IEA'!BL10),NA(),'EUROSTAT EB conversion IEA'!BL10)</f>
        <v>0</v>
      </c>
      <c r="AP3">
        <f>IF(ISBLANK('EUROSTAT EB conversion IEA'!BM10),NA(),'EUROSTAT EB conversion IEA'!BM10)</f>
        <v>0</v>
      </c>
      <c r="AQ3">
        <f>IF(ISBLANK('EUROSTAT EB conversion IEA'!BN10),NA(),'EUROSTAT EB conversion IEA'!BN10)</f>
        <v>0</v>
      </c>
      <c r="AR3">
        <f>IF(ISBLANK('EUROSTAT EB conversion IEA'!BO10),NA(),'EUROSTAT EB conversion IEA'!BO10)</f>
        <v>32153.242356000002</v>
      </c>
      <c r="AS3">
        <f>IF(ISBLANK('EUROSTAT EB conversion IEA'!BP10),NA(),'EUROSTAT EB conversion IEA'!BP10)</f>
        <v>28513.280304000004</v>
      </c>
      <c r="AT3">
        <f>IF(ISBLANK('EUROSTAT EB conversion IEA'!BQ10),NA(),'EUROSTAT EB conversion IEA'!BQ10)</f>
        <v>60292.013400000003</v>
      </c>
      <c r="AU3">
        <f>IF(ISBLANK('EUROSTAT EB conversion IEA'!BR10),NA(),'EUROSTAT EB conversion IEA'!BR10)</f>
        <v>14903.668224000001</v>
      </c>
      <c r="AV3">
        <f>IF(ISBLANK('EUROSTAT EB conversion IEA'!BS10),NA(),'EUROSTAT EB conversion IEA'!BS10)</f>
        <v>0</v>
      </c>
      <c r="AW3">
        <f>IF(ISBLANK('EUROSTAT EB conversion IEA'!BT10),NA(),'EUROSTAT EB conversion IEA'!BT10)</f>
        <v>72827.711280000003</v>
      </c>
      <c r="AX3">
        <f>IF(ISBLANK('EUROSTAT EB conversion IEA'!BU10),NA(),'EUROSTAT EB conversion IEA'!BU10)</f>
        <v>1673.0871480000001</v>
      </c>
      <c r="AY3" s="179">
        <f>IF(ISBLANK('EUROSTAT EB conversion IEA'!BV10),NA(),'EUROSTAT EB conversion IEA'!BV10)</f>
        <v>0</v>
      </c>
      <c r="AZ3">
        <f>IF(ISBLANK('EUROSTAT EB conversion IEA'!BW10),NA(),'EUROSTAT EB conversion IEA'!BW10)</f>
        <v>0</v>
      </c>
      <c r="BA3" s="179">
        <f>IF(ISBLANK('EUROSTAT EB conversion IEA'!BX10),NA(),'EUROSTAT EB conversion IEA'!BX10)</f>
        <v>0</v>
      </c>
      <c r="BB3" s="179">
        <f>IF(ISBLANK('EUROSTAT EB conversion IEA'!BY10),NA(),'EUROSTAT EB conversion IEA'!BY10)</f>
        <v>0</v>
      </c>
      <c r="BC3">
        <f>IF(ISBLANK('EUROSTAT EB conversion IEA'!BZ10),NA(),'EUROSTAT EB conversion IEA'!BZ10)</f>
        <v>38112.859080000002</v>
      </c>
      <c r="BD3">
        <f>IF(ISBLANK('EUROSTAT EB conversion IEA'!CA10),NA(),'EUROSTAT EB conversion IEA'!CA10)</f>
        <v>267.07597199999998</v>
      </c>
      <c r="BE3">
        <f>IF(ISBLANK('EUROSTAT EB conversion IEA'!CB10),NA(),'EUROSTAT EB conversion IEA'!CB10)</f>
        <v>5563.9222559999998</v>
      </c>
      <c r="BF3">
        <f>IF(ISBLANK('EUROSTAT EB conversion IEA'!CC10),NA(),'EUROSTAT EB conversion IEA'!CC10)</f>
        <v>19207.656756</v>
      </c>
      <c r="BG3">
        <f>IF(ISBLANK('EUROSTAT EB conversion IEA'!CD10),NA(),'EUROSTAT EB conversion IEA'!CD10)</f>
        <v>1207.0125720000001</v>
      </c>
      <c r="BH3">
        <f>IF(ISBLANK('EUROSTAT EB conversion IEA'!CE10),NA(),'EUROSTAT EB conversion IEA'!CE10)</f>
        <v>0</v>
      </c>
      <c r="BI3">
        <f>IF(ISBLANK('EUROSTAT EB conversion IEA'!CF10),NA(),'EUROSTAT EB conversion IEA'!CF10)</f>
        <v>41428.553472</v>
      </c>
      <c r="BJ3" s="179">
        <f>IF(ISBLANK('EUROSTAT EB conversion IEA'!CG10),NA(),'EUROSTAT EB conversion IEA'!CG10)</f>
        <v>0</v>
      </c>
      <c r="BK3">
        <f>IF(ISBLANK('EUROSTAT EB conversion IEA'!CH10),NA(),'EUROSTAT EB conversion IEA'!CH10)</f>
        <v>0</v>
      </c>
      <c r="BL3">
        <f>IF(ISBLANK('EUROSTAT EB conversion IEA'!CI10),NA(),'EUROSTAT EB conversion IEA'!CI10)</f>
        <v>9031.1788080000006</v>
      </c>
      <c r="BM3">
        <f>IF(ISBLANK('EUROSTAT EB conversion IEA'!CJ10),NA(),'EUROSTAT EB conversion IEA'!CJ10)</f>
        <v>1386507.0519360001</v>
      </c>
      <c r="BN3" s="179">
        <f>IF(ISBLANK('EUROSTAT EB conversion IEA'!CK10),NA(),'EUROSTAT EB conversion IEA'!CK10)</f>
        <v>249523.943436</v>
      </c>
    </row>
    <row r="4" spans="1:66" x14ac:dyDescent="0.2">
      <c r="A4" t="s">
        <v>152</v>
      </c>
      <c r="B4" s="179" t="str">
        <f>IF(ISBLANK('EUROSTAT EB conversion IEA'!Y11),NA(),'EUROSTAT EB conversion IEA'!Y11)</f>
        <v>x</v>
      </c>
      <c r="C4" s="179" t="str">
        <f>IF(ISBLANK('EUROSTAT EB conversion IEA'!Z11),NA(),'EUROSTAT EB conversion IEA'!Z11)</f>
        <v>x</v>
      </c>
      <c r="D4">
        <f>IF(ISBLANK('EUROSTAT EB conversion IEA'!AA11),NA(),'EUROSTAT EB conversion IEA'!AA11)</f>
        <v>1457.6344200000001</v>
      </c>
      <c r="E4">
        <f>IF(ISBLANK('EUROSTAT EB conversion IEA'!AB11),NA(),'EUROSTAT EB conversion IEA'!AB11)</f>
        <v>123105.150288</v>
      </c>
      <c r="F4">
        <f>IF(ISBLANK('EUROSTAT EB conversion IEA'!AC11),NA(),'EUROSTAT EB conversion IEA'!AC11)</f>
        <v>150153.80421600002</v>
      </c>
      <c r="G4">
        <f>IF(ISBLANK('EUROSTAT EB conversion IEA'!AD11),NA(),'EUROSTAT EB conversion IEA'!AD11)</f>
        <v>0</v>
      </c>
      <c r="H4">
        <f>IF(ISBLANK('EUROSTAT EB conversion IEA'!AE11),NA(),'EUROSTAT EB conversion IEA'!AE11)</f>
        <v>195.35608800000003</v>
      </c>
      <c r="I4">
        <f>IF(ISBLANK('EUROSTAT EB conversion IEA'!AF11),NA(),'EUROSTAT EB conversion IEA'!AF11)</f>
        <v>0</v>
      </c>
      <c r="J4">
        <f>IF(ISBLANK('EUROSTAT EB conversion IEA'!AG11),NA(),'EUROSTAT EB conversion IEA'!AG11)</f>
        <v>2958.4347480000001</v>
      </c>
      <c r="K4">
        <f>IF(ISBLANK('EUROSTAT EB conversion IEA'!AH11),NA(),'EUROSTAT EB conversion IEA'!AH11)</f>
        <v>0</v>
      </c>
      <c r="L4">
        <f>IF(ISBLANK('EUROSTAT EB conversion IEA'!AI11),NA(),'EUROSTAT EB conversion IEA'!AI11)</f>
        <v>0</v>
      </c>
      <c r="M4">
        <f>IF(ISBLANK('EUROSTAT EB conversion IEA'!AJ11),NA(),'EUROSTAT EB conversion IEA'!AJ11)</f>
        <v>862.60640400000011</v>
      </c>
      <c r="N4">
        <f>IF(ISBLANK('EUROSTAT EB conversion IEA'!AK11),NA(),'EUROSTAT EB conversion IEA'!AK11)</f>
        <v>0</v>
      </c>
      <c r="O4">
        <f>IF(ISBLANK('EUROSTAT EB conversion IEA'!AL11),NA(),'EUROSTAT EB conversion IEA'!AL11)</f>
        <v>0</v>
      </c>
      <c r="P4">
        <f>IF(ISBLANK('EUROSTAT EB conversion IEA'!AM11),NA(),'EUROSTAT EB conversion IEA'!AM11)</f>
        <v>0</v>
      </c>
      <c r="Q4">
        <f>IF(ISBLANK('EUROSTAT EB conversion IEA'!AN11),NA(),'EUROSTAT EB conversion IEA'!AN11)</f>
        <v>0</v>
      </c>
      <c r="R4">
        <f>IF(ISBLANK('EUROSTAT EB conversion IEA'!AO11),NA(),'EUROSTAT EB conversion IEA'!AO11)</f>
        <v>0</v>
      </c>
      <c r="S4">
        <f>IF(ISBLANK('EUROSTAT EB conversion IEA'!AP11),NA(),'EUROSTAT EB conversion IEA'!AP11)</f>
        <v>1778943.4777800001</v>
      </c>
      <c r="T4" s="179" t="str">
        <f>IF(ISBLANK('EUROSTAT EB conversion IEA'!AQ11),NA(),'EUROSTAT EB conversion IEA'!AQ11)</f>
        <v>x</v>
      </c>
      <c r="U4">
        <f>IF(ISBLANK('EUROSTAT EB conversion IEA'!AR11),NA(),'EUROSTAT EB conversion IEA'!AR11)</f>
        <v>2461075.9418520001</v>
      </c>
      <c r="V4">
        <f>IF(ISBLANK('EUROSTAT EB conversion IEA'!AS11),NA(),'EUROSTAT EB conversion IEA'!AS11)</f>
        <v>209693.24031600001</v>
      </c>
      <c r="W4">
        <f>IF(ISBLANK('EUROSTAT EB conversion IEA'!AT11),NA(),'EUROSTAT EB conversion IEA'!AT11)</f>
        <v>0</v>
      </c>
      <c r="X4">
        <f>IF(ISBLANK('EUROSTAT EB conversion IEA'!AU11),NA(),'EUROSTAT EB conversion IEA'!AU11)</f>
        <v>37545.631415999997</v>
      </c>
      <c r="Y4">
        <f>IF(ISBLANK('EUROSTAT EB conversion IEA'!AV11),NA(),'EUROSTAT EB conversion IEA'!AV11)</f>
        <v>0</v>
      </c>
      <c r="Z4">
        <f>IF(ISBLANK('EUROSTAT EB conversion IEA'!AW11),NA(),'EUROSTAT EB conversion IEA'!AW11)</f>
        <v>0</v>
      </c>
      <c r="AA4">
        <f>IF(ISBLANK('EUROSTAT EB conversion IEA'!AX11),NA(),'EUROSTAT EB conversion IEA'!AX11)</f>
        <v>0</v>
      </c>
      <c r="AB4">
        <f>IF(ISBLANK('EUROSTAT EB conversion IEA'!AY11),NA(),'EUROSTAT EB conversion IEA'!AY11)</f>
        <v>149321.552112</v>
      </c>
      <c r="AC4">
        <f>IF(ISBLANK('EUROSTAT EB conversion IEA'!AZ11),NA(),'EUROSTAT EB conversion IEA'!AZ11)</f>
        <v>312435.88880400005</v>
      </c>
      <c r="AD4">
        <f>IF(ISBLANK('EUROSTAT EB conversion IEA'!BA11),NA(),'EUROSTAT EB conversion IEA'!BA11)</f>
        <v>0</v>
      </c>
      <c r="AE4">
        <f>IF(ISBLANK('EUROSTAT EB conversion IEA'!BB11),NA(),'EUROSTAT EB conversion IEA'!BB11)</f>
        <v>0</v>
      </c>
      <c r="AF4">
        <f>IF(ISBLANK('EUROSTAT EB conversion IEA'!BC11),NA(),'EUROSTAT EB conversion IEA'!BC11)</f>
        <v>149849.96814000001</v>
      </c>
      <c r="AG4">
        <f>IF(ISBLANK('EUROSTAT EB conversion IEA'!BD11),NA(),'EUROSTAT EB conversion IEA'!BD11)</f>
        <v>17297.010576000001</v>
      </c>
      <c r="AH4">
        <f>IF(ISBLANK('EUROSTAT EB conversion IEA'!BE11),NA(),'EUROSTAT EB conversion IEA'!BE11)</f>
        <v>553395.73283999995</v>
      </c>
      <c r="AI4">
        <f>IF(ISBLANK('EUROSTAT EB conversion IEA'!BF11),NA(),'EUROSTAT EB conversion IEA'!BF11)</f>
        <v>480063.76336800004</v>
      </c>
      <c r="AJ4">
        <f>IF(ISBLANK('EUROSTAT EB conversion IEA'!BG11),NA(),'EUROSTAT EB conversion IEA'!BG11)</f>
        <v>1009495.3415760001</v>
      </c>
      <c r="AK4">
        <f>IF(ISBLANK('EUROSTAT EB conversion IEA'!BH11),NA(),'EUROSTAT EB conversion IEA'!BH11)</f>
        <v>84107.871576000005</v>
      </c>
      <c r="AL4">
        <f>IF(ISBLANK('EUROSTAT EB conversion IEA'!BI11),NA(),'EUROSTAT EB conversion IEA'!BI11)</f>
        <v>64690.665479999996</v>
      </c>
      <c r="AM4">
        <f>IF(ISBLANK('EUROSTAT EB conversion IEA'!BJ11),NA(),'EUROSTAT EB conversion IEA'!BJ11)</f>
        <v>14593.551948</v>
      </c>
      <c r="AN4">
        <f>IF(ISBLANK('EUROSTAT EB conversion IEA'!BK11),NA(),'EUROSTAT EB conversion IEA'!BK11)</f>
        <v>5849.0433360000006</v>
      </c>
      <c r="AO4">
        <f>IF(ISBLANK('EUROSTAT EB conversion IEA'!BL11),NA(),'EUROSTAT EB conversion IEA'!BL11)</f>
        <v>58864.775148000001</v>
      </c>
      <c r="AP4">
        <f>IF(ISBLANK('EUROSTAT EB conversion IEA'!BM11),NA(),'EUROSTAT EB conversion IEA'!BM11)</f>
        <v>605729.93734800001</v>
      </c>
      <c r="AQ4">
        <f>IF(ISBLANK('EUROSTAT EB conversion IEA'!BN11),NA(),'EUROSTAT EB conversion IEA'!BN11)</f>
        <v>0</v>
      </c>
      <c r="AR4">
        <f>IF(ISBLANK('EUROSTAT EB conversion IEA'!BO11),NA(),'EUROSTAT EB conversion IEA'!BO11)</f>
        <v>8033.6737080000003</v>
      </c>
      <c r="AS4">
        <f>IF(ISBLANK('EUROSTAT EB conversion IEA'!BP11),NA(),'EUROSTAT EB conversion IEA'!BP11)</f>
        <v>7124.1751439999998</v>
      </c>
      <c r="AT4">
        <f>IF(ISBLANK('EUROSTAT EB conversion IEA'!BQ11),NA(),'EUROSTAT EB conversion IEA'!BQ11)</f>
        <v>15500.998980000002</v>
      </c>
      <c r="AU4">
        <f>IF(ISBLANK('EUROSTAT EB conversion IEA'!BR11),NA(),'EUROSTAT EB conversion IEA'!BR11)</f>
        <v>0</v>
      </c>
      <c r="AV4">
        <f>IF(ISBLANK('EUROSTAT EB conversion IEA'!BS11),NA(),'EUROSTAT EB conversion IEA'!BS11)</f>
        <v>9063.7939800000004</v>
      </c>
      <c r="AW4">
        <f>IF(ISBLANK('EUROSTAT EB conversion IEA'!BT11),NA(),'EUROSTAT EB conversion IEA'!BT11)</f>
        <v>0</v>
      </c>
      <c r="AX4">
        <f>IF(ISBLANK('EUROSTAT EB conversion IEA'!BU11),NA(),'EUROSTAT EB conversion IEA'!BU11)</f>
        <v>0</v>
      </c>
      <c r="AY4" s="179">
        <f>IF(ISBLANK('EUROSTAT EB conversion IEA'!BV11),NA(),'EUROSTAT EB conversion IEA'!BV11)</f>
        <v>0</v>
      </c>
      <c r="AZ4">
        <f>IF(ISBLANK('EUROSTAT EB conversion IEA'!BW11),NA(),'EUROSTAT EB conversion IEA'!BW11)</f>
        <v>270.006732</v>
      </c>
      <c r="BA4" s="179">
        <f>IF(ISBLANK('EUROSTAT EB conversion IEA'!BX11),NA(),'EUROSTAT EB conversion IEA'!BX11)</f>
        <v>0</v>
      </c>
      <c r="BB4" s="179">
        <f>IF(ISBLANK('EUROSTAT EB conversion IEA'!BY11),NA(),'EUROSTAT EB conversion IEA'!BY11)</f>
        <v>0</v>
      </c>
      <c r="BC4">
        <f>IF(ISBLANK('EUROSTAT EB conversion IEA'!BZ11),NA(),'EUROSTAT EB conversion IEA'!BZ11)</f>
        <v>0</v>
      </c>
      <c r="BD4">
        <f>IF(ISBLANK('EUROSTAT EB conversion IEA'!CA11),NA(),'EUROSTAT EB conversion IEA'!CA11)</f>
        <v>0</v>
      </c>
      <c r="BE4">
        <f>IF(ISBLANK('EUROSTAT EB conversion IEA'!CB11),NA(),'EUROSTAT EB conversion IEA'!CB11)</f>
        <v>0</v>
      </c>
      <c r="BF4">
        <f>IF(ISBLANK('EUROSTAT EB conversion IEA'!CC11),NA(),'EUROSTAT EB conversion IEA'!CC11)</f>
        <v>0</v>
      </c>
      <c r="BG4">
        <f>IF(ISBLANK('EUROSTAT EB conversion IEA'!CD11),NA(),'EUROSTAT EB conversion IEA'!CD11)</f>
        <v>0</v>
      </c>
      <c r="BH4">
        <f>IF(ISBLANK('EUROSTAT EB conversion IEA'!CE11),NA(),'EUROSTAT EB conversion IEA'!CE11)</f>
        <v>0</v>
      </c>
      <c r="BI4">
        <f>IF(ISBLANK('EUROSTAT EB conversion IEA'!CF11),NA(),'EUROSTAT EB conversion IEA'!CF11)</f>
        <v>0</v>
      </c>
      <c r="BJ4" s="179">
        <f>IF(ISBLANK('EUROSTAT EB conversion IEA'!CG11),NA(),'EUROSTAT EB conversion IEA'!CG11)</f>
        <v>0</v>
      </c>
      <c r="BK4">
        <f>IF(ISBLANK('EUROSTAT EB conversion IEA'!CH11),NA(),'EUROSTAT EB conversion IEA'!CH11)</f>
        <v>73450.288440000004</v>
      </c>
      <c r="BL4">
        <f>IF(ISBLANK('EUROSTAT EB conversion IEA'!CI11),NA(),'EUROSTAT EB conversion IEA'!CI11)</f>
        <v>0</v>
      </c>
      <c r="BM4">
        <f>IF(ISBLANK('EUROSTAT EB conversion IEA'!CJ11),NA(),'EUROSTAT EB conversion IEA'!CJ11)</f>
        <v>8385129.3167639999</v>
      </c>
      <c r="BN4" s="179">
        <f>IF(ISBLANK('EUROSTAT EB conversion IEA'!CK11),NA(),'EUROSTAT EB conversion IEA'!CK11)</f>
        <v>32868.473400000003</v>
      </c>
    </row>
    <row r="5" spans="1:66" x14ac:dyDescent="0.2">
      <c r="A5" t="s">
        <v>155</v>
      </c>
      <c r="B5" s="179" t="str">
        <f>IF(ISBLANK('EUROSTAT EB conversion IEA'!Y12),NA(),'EUROSTAT EB conversion IEA'!Y12)</f>
        <v>x</v>
      </c>
      <c r="C5" s="179" t="str">
        <f>IF(ISBLANK('EUROSTAT EB conversion IEA'!Z12),NA(),'EUROSTAT EB conversion IEA'!Z12)</f>
        <v>x</v>
      </c>
      <c r="D5">
        <f>IF(ISBLANK('EUROSTAT EB conversion IEA'!AA12),NA(),'EUROSTAT EB conversion IEA'!AA12)</f>
        <v>0</v>
      </c>
      <c r="E5">
        <f>IF(ISBLANK('EUROSTAT EB conversion IEA'!AB12),NA(),'EUROSTAT EB conversion IEA'!AB12)</f>
        <v>0</v>
      </c>
      <c r="F5">
        <f>IF(ISBLANK('EUROSTAT EB conversion IEA'!AC12),NA(),'EUROSTAT EB conversion IEA'!AC12)</f>
        <v>0</v>
      </c>
      <c r="G5">
        <f>IF(ISBLANK('EUROSTAT EB conversion IEA'!AD12),NA(),'EUROSTAT EB conversion IEA'!AD12)</f>
        <v>0</v>
      </c>
      <c r="H5">
        <f>IF(ISBLANK('EUROSTAT EB conversion IEA'!AE12),NA(),'EUROSTAT EB conversion IEA'!AE12)</f>
        <v>0</v>
      </c>
      <c r="I5">
        <f>IF(ISBLANK('EUROSTAT EB conversion IEA'!AF12),NA(),'EUROSTAT EB conversion IEA'!AF12)</f>
        <v>0</v>
      </c>
      <c r="J5">
        <f>IF(ISBLANK('EUROSTAT EB conversion IEA'!AG12),NA(),'EUROSTAT EB conversion IEA'!AG12)</f>
        <v>-3544.7542200000003</v>
      </c>
      <c r="K5">
        <f>IF(ISBLANK('EUROSTAT EB conversion IEA'!AH12),NA(),'EUROSTAT EB conversion IEA'!AH12)</f>
        <v>0</v>
      </c>
      <c r="L5">
        <f>IF(ISBLANK('EUROSTAT EB conversion IEA'!AI12),NA(),'EUROSTAT EB conversion IEA'!AI12)</f>
        <v>-642.63193200000001</v>
      </c>
      <c r="M5">
        <f>IF(ISBLANK('EUROSTAT EB conversion IEA'!AJ12),NA(),'EUROSTAT EB conversion IEA'!AJ12)</f>
        <v>0</v>
      </c>
      <c r="N5">
        <f>IF(ISBLANK('EUROSTAT EB conversion IEA'!AK12),NA(),'EUROSTAT EB conversion IEA'!AK12)</f>
        <v>0</v>
      </c>
      <c r="O5">
        <f>IF(ISBLANK('EUROSTAT EB conversion IEA'!AL12),NA(),'EUROSTAT EB conversion IEA'!AL12)</f>
        <v>0</v>
      </c>
      <c r="P5">
        <f>IF(ISBLANK('EUROSTAT EB conversion IEA'!AM12),NA(),'EUROSTAT EB conversion IEA'!AM12)</f>
        <v>0</v>
      </c>
      <c r="Q5">
        <f>IF(ISBLANK('EUROSTAT EB conversion IEA'!AN12),NA(),'EUROSTAT EB conversion IEA'!AN12)</f>
        <v>0</v>
      </c>
      <c r="R5">
        <f>IF(ISBLANK('EUROSTAT EB conversion IEA'!AO12),NA(),'EUROSTAT EB conversion IEA'!AO12)</f>
        <v>0</v>
      </c>
      <c r="S5">
        <f>IF(ISBLANK('EUROSTAT EB conversion IEA'!AP12),NA(),'EUROSTAT EB conversion IEA'!AP12)</f>
        <v>-1430146.9894320001</v>
      </c>
      <c r="T5" s="179" t="str">
        <f>IF(ISBLANK('EUROSTAT EB conversion IEA'!AQ12),NA(),'EUROSTAT EB conversion IEA'!AQ12)</f>
        <v>x</v>
      </c>
      <c r="U5">
        <f>IF(ISBLANK('EUROSTAT EB conversion IEA'!AR12),NA(),'EUROSTAT EB conversion IEA'!AR12)</f>
        <v>-16765.914996</v>
      </c>
      <c r="V5">
        <f>IF(ISBLANK('EUROSTAT EB conversion IEA'!AS12),NA(),'EUROSTAT EB conversion IEA'!AS12)</f>
        <v>-3872.496924</v>
      </c>
      <c r="W5">
        <f>IF(ISBLANK('EUROSTAT EB conversion IEA'!AT12),NA(),'EUROSTAT EB conversion IEA'!AT12)</f>
        <v>0</v>
      </c>
      <c r="X5">
        <f>IF(ISBLANK('EUROSTAT EB conversion IEA'!AU12),NA(),'EUROSTAT EB conversion IEA'!AU12)</f>
        <v>-17440.575948000002</v>
      </c>
      <c r="Y5">
        <f>IF(ISBLANK('EUROSTAT EB conversion IEA'!AV12),NA(),'EUROSTAT EB conversion IEA'!AV12)</f>
        <v>0</v>
      </c>
      <c r="Z5">
        <f>IF(ISBLANK('EUROSTAT EB conversion IEA'!AW12),NA(),'EUROSTAT EB conversion IEA'!AW12)</f>
        <v>0</v>
      </c>
      <c r="AA5">
        <f>IF(ISBLANK('EUROSTAT EB conversion IEA'!AX12),NA(),'EUROSTAT EB conversion IEA'!AX12)</f>
        <v>0</v>
      </c>
      <c r="AB5">
        <f>IF(ISBLANK('EUROSTAT EB conversion IEA'!AY12),NA(),'EUROSTAT EB conversion IEA'!AY12)</f>
        <v>-94886.034551999997</v>
      </c>
      <c r="AC5">
        <f>IF(ISBLANK('EUROSTAT EB conversion IEA'!AZ12),NA(),'EUROSTAT EB conversion IEA'!AZ12)</f>
        <v>-1112987.6366040001</v>
      </c>
      <c r="AD5">
        <f>IF(ISBLANK('EUROSTAT EB conversion IEA'!BA12),NA(),'EUROSTAT EB conversion IEA'!BA12)</f>
        <v>-2072.172924</v>
      </c>
      <c r="AE5">
        <f>IF(ISBLANK('EUROSTAT EB conversion IEA'!BB12),NA(),'EUROSTAT EB conversion IEA'!BB12)</f>
        <v>0</v>
      </c>
      <c r="AF5">
        <f>IF(ISBLANK('EUROSTAT EB conversion IEA'!BC12),NA(),'EUROSTAT EB conversion IEA'!BC12)</f>
        <v>-352848.47338799998</v>
      </c>
      <c r="AG5">
        <f>IF(ISBLANK('EUROSTAT EB conversion IEA'!BD12),NA(),'EUROSTAT EB conversion IEA'!BD12)</f>
        <v>-17734.740516000002</v>
      </c>
      <c r="AH5">
        <f>IF(ISBLANK('EUROSTAT EB conversion IEA'!BE12),NA(),'EUROSTAT EB conversion IEA'!BE12)</f>
        <v>-1033501.615416</v>
      </c>
      <c r="AI5">
        <f>IF(ISBLANK('EUROSTAT EB conversion IEA'!BF12),NA(),'EUROSTAT EB conversion IEA'!BF12)</f>
        <v>-396942.17626799998</v>
      </c>
      <c r="AJ5">
        <f>IF(ISBLANK('EUROSTAT EB conversion IEA'!BG12),NA(),'EUROSTAT EB conversion IEA'!BG12)</f>
        <v>-523242.44110800006</v>
      </c>
      <c r="AK5">
        <f>IF(ISBLANK('EUROSTAT EB conversion IEA'!BH12),NA(),'EUROSTAT EB conversion IEA'!BH12)</f>
        <v>-62673.172164000003</v>
      </c>
      <c r="AL5">
        <f>IF(ISBLANK('EUROSTAT EB conversion IEA'!BI12),NA(),'EUROSTAT EB conversion IEA'!BI12)</f>
        <v>-76694.304816000003</v>
      </c>
      <c r="AM5">
        <f>IF(ISBLANK('EUROSTAT EB conversion IEA'!BJ12),NA(),'EUROSTAT EB conversion IEA'!BJ12)</f>
        <v>-20756.437812</v>
      </c>
      <c r="AN5">
        <f>IF(ISBLANK('EUROSTAT EB conversion IEA'!BK12),NA(),'EUROSTAT EB conversion IEA'!BK12)</f>
        <v>-4459.2769440000002</v>
      </c>
      <c r="AO5">
        <f>IF(ISBLANK('EUROSTAT EB conversion IEA'!BL12),NA(),'EUROSTAT EB conversion IEA'!BL12)</f>
        <v>-44476.502004000009</v>
      </c>
      <c r="AP5">
        <f>IF(ISBLANK('EUROSTAT EB conversion IEA'!BM12),NA(),'EUROSTAT EB conversion IEA'!BM12)</f>
        <v>-652051.98079200007</v>
      </c>
      <c r="AQ5">
        <f>IF(ISBLANK('EUROSTAT EB conversion IEA'!BN12),NA(),'EUROSTAT EB conversion IEA'!BN12)</f>
        <v>0</v>
      </c>
      <c r="AR5">
        <f>IF(ISBLANK('EUROSTAT EB conversion IEA'!BO12),NA(),'EUROSTAT EB conversion IEA'!BO12)</f>
        <v>-1706.5815480000001</v>
      </c>
      <c r="AS5">
        <f>IF(ISBLANK('EUROSTAT EB conversion IEA'!BP12),NA(),'EUROSTAT EB conversion IEA'!BP12)</f>
        <v>-1513.4025959999999</v>
      </c>
      <c r="AT5">
        <f>IF(ISBLANK('EUROSTAT EB conversion IEA'!BQ12),NA(),'EUROSTAT EB conversion IEA'!BQ12)</f>
        <v>-10777.367484</v>
      </c>
      <c r="AU5">
        <f>IF(ISBLANK('EUROSTAT EB conversion IEA'!BR12),NA(),'EUROSTAT EB conversion IEA'!BR12)</f>
        <v>0</v>
      </c>
      <c r="AV5">
        <f>IF(ISBLANK('EUROSTAT EB conversion IEA'!BS12),NA(),'EUROSTAT EB conversion IEA'!BS12)</f>
        <v>-798.63210000000004</v>
      </c>
      <c r="AW5">
        <f>IF(ISBLANK('EUROSTAT EB conversion IEA'!BT12),NA(),'EUROSTAT EB conversion IEA'!BT12)</f>
        <v>-50873.178780000009</v>
      </c>
      <c r="AX5">
        <f>IF(ISBLANK('EUROSTAT EB conversion IEA'!BU12),NA(),'EUROSTAT EB conversion IEA'!BU12)</f>
        <v>0</v>
      </c>
      <c r="AY5" s="179">
        <f>IF(ISBLANK('EUROSTAT EB conversion IEA'!BV12),NA(),'EUROSTAT EB conversion IEA'!BV12)</f>
        <v>0</v>
      </c>
      <c r="AZ5">
        <f>IF(ISBLANK('EUROSTAT EB conversion IEA'!BW12),NA(),'EUROSTAT EB conversion IEA'!BW12)</f>
        <v>0</v>
      </c>
      <c r="BA5" s="179">
        <f>IF(ISBLANK('EUROSTAT EB conversion IEA'!BX12),NA(),'EUROSTAT EB conversion IEA'!BX12)</f>
        <v>0</v>
      </c>
      <c r="BB5" s="179">
        <f>IF(ISBLANK('EUROSTAT EB conversion IEA'!BY12),NA(),'EUROSTAT EB conversion IEA'!BY12)</f>
        <v>0</v>
      </c>
      <c r="BC5">
        <f>IF(ISBLANK('EUROSTAT EB conversion IEA'!BZ12),NA(),'EUROSTAT EB conversion IEA'!BZ12)</f>
        <v>0</v>
      </c>
      <c r="BD5">
        <f>IF(ISBLANK('EUROSTAT EB conversion IEA'!CA12),NA(),'EUROSTAT EB conversion IEA'!CA12)</f>
        <v>0</v>
      </c>
      <c r="BE5">
        <f>IF(ISBLANK('EUROSTAT EB conversion IEA'!CB12),NA(),'EUROSTAT EB conversion IEA'!CB12)</f>
        <v>0</v>
      </c>
      <c r="BF5">
        <f>IF(ISBLANK('EUROSTAT EB conversion IEA'!CC12),NA(),'EUROSTAT EB conversion IEA'!CC12)</f>
        <v>0</v>
      </c>
      <c r="BG5">
        <f>IF(ISBLANK('EUROSTAT EB conversion IEA'!CD12),NA(),'EUROSTAT EB conversion IEA'!CD12)</f>
        <v>0</v>
      </c>
      <c r="BH5">
        <f>IF(ISBLANK('EUROSTAT EB conversion IEA'!CE12),NA(),'EUROSTAT EB conversion IEA'!CE12)</f>
        <v>0</v>
      </c>
      <c r="BI5">
        <f>IF(ISBLANK('EUROSTAT EB conversion IEA'!CF12),NA(),'EUROSTAT EB conversion IEA'!CF12)</f>
        <v>0</v>
      </c>
      <c r="BJ5" s="179">
        <f>IF(ISBLANK('EUROSTAT EB conversion IEA'!CG12),NA(),'EUROSTAT EB conversion IEA'!CG12)</f>
        <v>0</v>
      </c>
      <c r="BK5">
        <f>IF(ISBLANK('EUROSTAT EB conversion IEA'!CH12),NA(),'EUROSTAT EB conversion IEA'!CH12)</f>
        <v>-70371.441323999999</v>
      </c>
      <c r="BL5">
        <f>IF(ISBLANK('EUROSTAT EB conversion IEA'!CI12),NA(),'EUROSTAT EB conversion IEA'!CI12)</f>
        <v>0</v>
      </c>
      <c r="BM5">
        <f>IF(ISBLANK('EUROSTAT EB conversion IEA'!CJ12),NA(),'EUROSTAT EB conversion IEA'!CJ12)</f>
        <v>-6003780.8488560002</v>
      </c>
      <c r="BN5" s="179">
        <f>IF(ISBLANK('EUROSTAT EB conversion IEA'!CK12),NA(),'EUROSTAT EB conversion IEA'!CK12)</f>
        <v>-64155.759912000009</v>
      </c>
    </row>
    <row r="6" spans="1:66" x14ac:dyDescent="0.2">
      <c r="A6" t="s">
        <v>419</v>
      </c>
      <c r="B6" s="179" t="str">
        <f>IF(ISBLANK('EUROSTAT EB conversion IEA'!Y13),NA(),'EUROSTAT EB conversion IEA'!Y13)</f>
        <v>x</v>
      </c>
      <c r="C6" s="179" t="str">
        <f>IF(ISBLANK('EUROSTAT EB conversion IEA'!Z13),NA(),'EUROSTAT EB conversion IEA'!Z13)</f>
        <v>x</v>
      </c>
      <c r="D6">
        <f>IF(ISBLANK('EUROSTAT EB conversion IEA'!AA13),NA(),'EUROSTAT EB conversion IEA'!AA13)</f>
        <v>0</v>
      </c>
      <c r="E6">
        <f>IF(ISBLANK('EUROSTAT EB conversion IEA'!AB13),NA(),'EUROSTAT EB conversion IEA'!AB13)</f>
        <v>0</v>
      </c>
      <c r="F6">
        <f>IF(ISBLANK('EUROSTAT EB conversion IEA'!AC13),NA(),'EUROSTAT EB conversion IEA'!AC13)</f>
        <v>0</v>
      </c>
      <c r="G6">
        <f>IF(ISBLANK('EUROSTAT EB conversion IEA'!AD13),NA(),'EUROSTAT EB conversion IEA'!AD13)</f>
        <v>0</v>
      </c>
      <c r="H6">
        <f>IF(ISBLANK('EUROSTAT EB conversion IEA'!AE13),NA(),'EUROSTAT EB conversion IEA'!AE13)</f>
        <v>0</v>
      </c>
      <c r="I6">
        <f>IF(ISBLANK('EUROSTAT EB conversion IEA'!AF13),NA(),'EUROSTAT EB conversion IEA'!AF13)</f>
        <v>0</v>
      </c>
      <c r="J6">
        <f>IF(ISBLANK('EUROSTAT EB conversion IEA'!AG13),NA(),'EUROSTAT EB conversion IEA'!AG13)</f>
        <v>0</v>
      </c>
      <c r="K6">
        <f>IF(ISBLANK('EUROSTAT EB conversion IEA'!AH13),NA(),'EUROSTAT EB conversion IEA'!AH13)</f>
        <v>0</v>
      </c>
      <c r="L6">
        <f>IF(ISBLANK('EUROSTAT EB conversion IEA'!AI13),NA(),'EUROSTAT EB conversion IEA'!AI13)</f>
        <v>0</v>
      </c>
      <c r="M6">
        <f>IF(ISBLANK('EUROSTAT EB conversion IEA'!AJ13),NA(),'EUROSTAT EB conversion IEA'!AJ13)</f>
        <v>0</v>
      </c>
      <c r="N6">
        <f>IF(ISBLANK('EUROSTAT EB conversion IEA'!AK13),NA(),'EUROSTAT EB conversion IEA'!AK13)</f>
        <v>0</v>
      </c>
      <c r="O6">
        <f>IF(ISBLANK('EUROSTAT EB conversion IEA'!AL13),NA(),'EUROSTAT EB conversion IEA'!AL13)</f>
        <v>0</v>
      </c>
      <c r="P6">
        <f>IF(ISBLANK('EUROSTAT EB conversion IEA'!AM13),NA(),'EUROSTAT EB conversion IEA'!AM13)</f>
        <v>0</v>
      </c>
      <c r="Q6">
        <f>IF(ISBLANK('EUROSTAT EB conversion IEA'!AN13),NA(),'EUROSTAT EB conversion IEA'!AN13)</f>
        <v>0</v>
      </c>
      <c r="R6">
        <f>IF(ISBLANK('EUROSTAT EB conversion IEA'!AO13),NA(),'EUROSTAT EB conversion IEA'!AO13)</f>
        <v>0</v>
      </c>
      <c r="S6">
        <f>IF(ISBLANK('EUROSTAT EB conversion IEA'!AP13),NA(),'EUROSTAT EB conversion IEA'!AP13)</f>
        <v>-2489.3038080000001</v>
      </c>
      <c r="T6" s="179" t="str">
        <f>IF(ISBLANK('EUROSTAT EB conversion IEA'!AQ13),NA(),'EUROSTAT EB conversion IEA'!AQ13)</f>
        <v>x</v>
      </c>
      <c r="U6">
        <f>IF(ISBLANK('EUROSTAT EB conversion IEA'!AR13),NA(),'EUROSTAT EB conversion IEA'!AR13)</f>
        <v>0</v>
      </c>
      <c r="V6">
        <f>IF(ISBLANK('EUROSTAT EB conversion IEA'!AS13),NA(),'EUROSTAT EB conversion IEA'!AS13)</f>
        <v>0</v>
      </c>
      <c r="W6">
        <f>IF(ISBLANK('EUROSTAT EB conversion IEA'!AT13),NA(),'EUROSTAT EB conversion IEA'!AT13)</f>
        <v>0</v>
      </c>
      <c r="X6">
        <f>IF(ISBLANK('EUROSTAT EB conversion IEA'!AU13),NA(),'EUROSTAT EB conversion IEA'!AU13)</f>
        <v>0</v>
      </c>
      <c r="Y6">
        <f>IF(ISBLANK('EUROSTAT EB conversion IEA'!AV13),NA(),'EUROSTAT EB conversion IEA'!AV13)</f>
        <v>0</v>
      </c>
      <c r="Z6">
        <f>IF(ISBLANK('EUROSTAT EB conversion IEA'!AW13),NA(),'EUROSTAT EB conversion IEA'!AW13)</f>
        <v>0</v>
      </c>
      <c r="AA6">
        <f>IF(ISBLANK('EUROSTAT EB conversion IEA'!AX13),NA(),'EUROSTAT EB conversion IEA'!AX13)</f>
        <v>0</v>
      </c>
      <c r="AB6">
        <f>IF(ISBLANK('EUROSTAT EB conversion IEA'!AY13),NA(),'EUROSTAT EB conversion IEA'!AY13)</f>
        <v>0</v>
      </c>
      <c r="AC6">
        <f>IF(ISBLANK('EUROSTAT EB conversion IEA'!AZ13),NA(),'EUROSTAT EB conversion IEA'!AZ13)</f>
        <v>0</v>
      </c>
      <c r="AD6">
        <f>IF(ISBLANK('EUROSTAT EB conversion IEA'!BA13),NA(),'EUROSTAT EB conversion IEA'!BA13)</f>
        <v>0</v>
      </c>
      <c r="AE6">
        <f>IF(ISBLANK('EUROSTAT EB conversion IEA'!BB13),NA(),'EUROSTAT EB conversion IEA'!BB13)</f>
        <v>0</v>
      </c>
      <c r="AF6">
        <f>IF(ISBLANK('EUROSTAT EB conversion IEA'!BC13),NA(),'EUROSTAT EB conversion IEA'!BC13)</f>
        <v>0</v>
      </c>
      <c r="AG6">
        <f>IF(ISBLANK('EUROSTAT EB conversion IEA'!BD13),NA(),'EUROSTAT EB conversion IEA'!BD13)</f>
        <v>0</v>
      </c>
      <c r="AH6">
        <f>IF(ISBLANK('EUROSTAT EB conversion IEA'!BE13),NA(),'EUROSTAT EB conversion IEA'!BE13)</f>
        <v>-106754.314644</v>
      </c>
      <c r="AI6">
        <f>IF(ISBLANK('EUROSTAT EB conversion IEA'!BF13),NA(),'EUROSTAT EB conversion IEA'!BF13)</f>
        <v>-385201.67731200001</v>
      </c>
      <c r="AJ6">
        <f>IF(ISBLANK('EUROSTAT EB conversion IEA'!BG13),NA(),'EUROSTAT EB conversion IEA'!BG13)</f>
        <v>0</v>
      </c>
      <c r="AK6">
        <f>IF(ISBLANK('EUROSTAT EB conversion IEA'!BH13),NA(),'EUROSTAT EB conversion IEA'!BH13)</f>
        <v>0</v>
      </c>
      <c r="AL6">
        <f>IF(ISBLANK('EUROSTAT EB conversion IEA'!BI13),NA(),'EUROSTAT EB conversion IEA'!BI13)</f>
        <v>-3828.5773920000001</v>
      </c>
      <c r="AM6">
        <f>IF(ISBLANK('EUROSTAT EB conversion IEA'!BJ13),NA(),'EUROSTAT EB conversion IEA'!BJ13)</f>
        <v>0</v>
      </c>
      <c r="AN6">
        <f>IF(ISBLANK('EUROSTAT EB conversion IEA'!BK13),NA(),'EUROSTAT EB conversion IEA'!BK13)</f>
        <v>0</v>
      </c>
      <c r="AO6">
        <f>IF(ISBLANK('EUROSTAT EB conversion IEA'!BL13),NA(),'EUROSTAT EB conversion IEA'!BL13)</f>
        <v>0</v>
      </c>
      <c r="AP6">
        <f>IF(ISBLANK('EUROSTAT EB conversion IEA'!BM13),NA(),'EUROSTAT EB conversion IEA'!BM13)</f>
        <v>0</v>
      </c>
      <c r="AQ6">
        <f>IF(ISBLANK('EUROSTAT EB conversion IEA'!BN13),NA(),'EUROSTAT EB conversion IEA'!BN13)</f>
        <v>0</v>
      </c>
      <c r="AR6">
        <f>IF(ISBLANK('EUROSTAT EB conversion IEA'!BO13),NA(),'EUROSTAT EB conversion IEA'!BO13)</f>
        <v>0</v>
      </c>
      <c r="AS6">
        <f>IF(ISBLANK('EUROSTAT EB conversion IEA'!BP13),NA(),'EUROSTAT EB conversion IEA'!BP13)</f>
        <v>0</v>
      </c>
      <c r="AT6">
        <f>IF(ISBLANK('EUROSTAT EB conversion IEA'!BQ13),NA(),'EUROSTAT EB conversion IEA'!BQ13)</f>
        <v>0</v>
      </c>
      <c r="AU6">
        <f>IF(ISBLANK('EUROSTAT EB conversion IEA'!BR13),NA(),'EUROSTAT EB conversion IEA'!BR13)</f>
        <v>0</v>
      </c>
      <c r="AV6">
        <f>IF(ISBLANK('EUROSTAT EB conversion IEA'!BS13),NA(),'EUROSTAT EB conversion IEA'!BS13)</f>
        <v>0</v>
      </c>
      <c r="AW6">
        <f>IF(ISBLANK('EUROSTAT EB conversion IEA'!BT13),NA(),'EUROSTAT EB conversion IEA'!BT13)</f>
        <v>-1981.7799120000002</v>
      </c>
      <c r="AX6">
        <f>IF(ISBLANK('EUROSTAT EB conversion IEA'!BU13),NA(),'EUROSTAT EB conversion IEA'!BU13)</f>
        <v>0</v>
      </c>
      <c r="AY6" s="179">
        <f>IF(ISBLANK('EUROSTAT EB conversion IEA'!BV13),NA(),'EUROSTAT EB conversion IEA'!BV13)</f>
        <v>0</v>
      </c>
      <c r="AZ6">
        <f>IF(ISBLANK('EUROSTAT EB conversion IEA'!BW13),NA(),'EUROSTAT EB conversion IEA'!BW13)</f>
        <v>0</v>
      </c>
      <c r="BA6" s="179">
        <f>IF(ISBLANK('EUROSTAT EB conversion IEA'!BX13),NA(),'EUROSTAT EB conversion IEA'!BX13)</f>
        <v>0</v>
      </c>
      <c r="BB6" s="179">
        <f>IF(ISBLANK('EUROSTAT EB conversion IEA'!BY13),NA(),'EUROSTAT EB conversion IEA'!BY13)</f>
        <v>0</v>
      </c>
      <c r="BC6">
        <f>IF(ISBLANK('EUROSTAT EB conversion IEA'!BZ13),NA(),'EUROSTAT EB conversion IEA'!BZ13)</f>
        <v>0</v>
      </c>
      <c r="BD6">
        <f>IF(ISBLANK('EUROSTAT EB conversion IEA'!CA13),NA(),'EUROSTAT EB conversion IEA'!CA13)</f>
        <v>0</v>
      </c>
      <c r="BE6">
        <f>IF(ISBLANK('EUROSTAT EB conversion IEA'!CB13),NA(),'EUROSTAT EB conversion IEA'!CB13)</f>
        <v>0</v>
      </c>
      <c r="BF6">
        <f>IF(ISBLANK('EUROSTAT EB conversion IEA'!CC13),NA(),'EUROSTAT EB conversion IEA'!CC13)</f>
        <v>0</v>
      </c>
      <c r="BG6">
        <f>IF(ISBLANK('EUROSTAT EB conversion IEA'!CD13),NA(),'EUROSTAT EB conversion IEA'!CD13)</f>
        <v>0</v>
      </c>
      <c r="BH6">
        <f>IF(ISBLANK('EUROSTAT EB conversion IEA'!CE13),NA(),'EUROSTAT EB conversion IEA'!CE13)</f>
        <v>0</v>
      </c>
      <c r="BI6">
        <f>IF(ISBLANK('EUROSTAT EB conversion IEA'!CF13),NA(),'EUROSTAT EB conversion IEA'!CF13)</f>
        <v>0</v>
      </c>
      <c r="BJ6" s="179">
        <f>IF(ISBLANK('EUROSTAT EB conversion IEA'!CG13),NA(),'EUROSTAT EB conversion IEA'!CG13)</f>
        <v>0</v>
      </c>
      <c r="BK6">
        <f>IF(ISBLANK('EUROSTAT EB conversion IEA'!CH13),NA(),'EUROSTAT EB conversion IEA'!CH13)</f>
        <v>0</v>
      </c>
      <c r="BL6">
        <f>IF(ISBLANK('EUROSTAT EB conversion IEA'!CI13),NA(),'EUROSTAT EB conversion IEA'!CI13)</f>
        <v>0</v>
      </c>
      <c r="BM6">
        <f>IF(ISBLANK('EUROSTAT EB conversion IEA'!CJ13),NA(),'EUROSTAT EB conversion IEA'!CJ13)</f>
        <v>-500255.65306800004</v>
      </c>
      <c r="BN6" s="179">
        <f>IF(ISBLANK('EUROSTAT EB conversion IEA'!CK13),NA(),'EUROSTAT EB conversion IEA'!CK13)</f>
        <v>-1981.7799120000002</v>
      </c>
    </row>
    <row r="7" spans="1:66" x14ac:dyDescent="0.2">
      <c r="A7" t="s">
        <v>420</v>
      </c>
      <c r="B7" s="179" t="str">
        <f>IF(ISBLANK('EUROSTAT EB conversion IEA'!Y14),NA(),'EUROSTAT EB conversion IEA'!Y14)</f>
        <v>x</v>
      </c>
      <c r="C7" s="179" t="str">
        <f>IF(ISBLANK('EUROSTAT EB conversion IEA'!Z14),NA(),'EUROSTAT EB conversion IEA'!Z14)</f>
        <v>x</v>
      </c>
      <c r="D7">
        <f>IF(ISBLANK('EUROSTAT EB conversion IEA'!AA14),NA(),'EUROSTAT EB conversion IEA'!AA14)</f>
        <v>0</v>
      </c>
      <c r="E7">
        <f>IF(ISBLANK('EUROSTAT EB conversion IEA'!AB14),NA(),'EUROSTAT EB conversion IEA'!AB14)</f>
        <v>0</v>
      </c>
      <c r="F7">
        <f>IF(ISBLANK('EUROSTAT EB conversion IEA'!AC14),NA(),'EUROSTAT EB conversion IEA'!AC14)</f>
        <v>0</v>
      </c>
      <c r="G7">
        <f>IF(ISBLANK('EUROSTAT EB conversion IEA'!AD14),NA(),'EUROSTAT EB conversion IEA'!AD14)</f>
        <v>0</v>
      </c>
      <c r="H7">
        <f>IF(ISBLANK('EUROSTAT EB conversion IEA'!AE14),NA(),'EUROSTAT EB conversion IEA'!AE14)</f>
        <v>0</v>
      </c>
      <c r="I7">
        <f>IF(ISBLANK('EUROSTAT EB conversion IEA'!AF14),NA(),'EUROSTAT EB conversion IEA'!AF14)</f>
        <v>0</v>
      </c>
      <c r="J7">
        <f>IF(ISBLANK('EUROSTAT EB conversion IEA'!AG14),NA(),'EUROSTAT EB conversion IEA'!AG14)</f>
        <v>0</v>
      </c>
      <c r="K7">
        <f>IF(ISBLANK('EUROSTAT EB conversion IEA'!AH14),NA(),'EUROSTAT EB conversion IEA'!AH14)</f>
        <v>0</v>
      </c>
      <c r="L7">
        <f>IF(ISBLANK('EUROSTAT EB conversion IEA'!AI14),NA(),'EUROSTAT EB conversion IEA'!AI14)</f>
        <v>0</v>
      </c>
      <c r="M7">
        <f>IF(ISBLANK('EUROSTAT EB conversion IEA'!AJ14),NA(),'EUROSTAT EB conversion IEA'!AJ14)</f>
        <v>0</v>
      </c>
      <c r="N7">
        <f>IF(ISBLANK('EUROSTAT EB conversion IEA'!AK14),NA(),'EUROSTAT EB conversion IEA'!AK14)</f>
        <v>0</v>
      </c>
      <c r="O7">
        <f>IF(ISBLANK('EUROSTAT EB conversion IEA'!AL14),NA(),'EUROSTAT EB conversion IEA'!AL14)</f>
        <v>0</v>
      </c>
      <c r="P7">
        <f>IF(ISBLANK('EUROSTAT EB conversion IEA'!AM14),NA(),'EUROSTAT EB conversion IEA'!AM14)</f>
        <v>0</v>
      </c>
      <c r="Q7">
        <f>IF(ISBLANK('EUROSTAT EB conversion IEA'!AN14),NA(),'EUROSTAT EB conversion IEA'!AN14)</f>
        <v>0</v>
      </c>
      <c r="R7">
        <f>IF(ISBLANK('EUROSTAT EB conversion IEA'!AO14),NA(),'EUROSTAT EB conversion IEA'!AO14)</f>
        <v>0</v>
      </c>
      <c r="S7">
        <f>IF(ISBLANK('EUROSTAT EB conversion IEA'!AP14),NA(),'EUROSTAT EB conversion IEA'!AP14)</f>
        <v>0</v>
      </c>
      <c r="T7" s="179" t="str">
        <f>IF(ISBLANK('EUROSTAT EB conversion IEA'!AQ14),NA(),'EUROSTAT EB conversion IEA'!AQ14)</f>
        <v>x</v>
      </c>
      <c r="U7">
        <f>IF(ISBLANK('EUROSTAT EB conversion IEA'!AR14),NA(),'EUROSTAT EB conversion IEA'!AR14)</f>
        <v>0</v>
      </c>
      <c r="V7">
        <f>IF(ISBLANK('EUROSTAT EB conversion IEA'!AS14),NA(),'EUROSTAT EB conversion IEA'!AS14)</f>
        <v>0</v>
      </c>
      <c r="W7">
        <f>IF(ISBLANK('EUROSTAT EB conversion IEA'!AT14),NA(),'EUROSTAT EB conversion IEA'!AT14)</f>
        <v>0</v>
      </c>
      <c r="X7">
        <f>IF(ISBLANK('EUROSTAT EB conversion IEA'!AU14),NA(),'EUROSTAT EB conversion IEA'!AU14)</f>
        <v>0</v>
      </c>
      <c r="Y7">
        <f>IF(ISBLANK('EUROSTAT EB conversion IEA'!AV14),NA(),'EUROSTAT EB conversion IEA'!AV14)</f>
        <v>0</v>
      </c>
      <c r="Z7">
        <f>IF(ISBLANK('EUROSTAT EB conversion IEA'!AW14),NA(),'EUROSTAT EB conversion IEA'!AW14)</f>
        <v>0</v>
      </c>
      <c r="AA7">
        <f>IF(ISBLANK('EUROSTAT EB conversion IEA'!AX14),NA(),'EUROSTAT EB conversion IEA'!AX14)</f>
        <v>0</v>
      </c>
      <c r="AB7">
        <f>IF(ISBLANK('EUROSTAT EB conversion IEA'!AY14),NA(),'EUROSTAT EB conversion IEA'!AY14)</f>
        <v>0</v>
      </c>
      <c r="AC7">
        <f>IF(ISBLANK('EUROSTAT EB conversion IEA'!AZ14),NA(),'EUROSTAT EB conversion IEA'!AZ14)</f>
        <v>0</v>
      </c>
      <c r="AD7">
        <f>IF(ISBLANK('EUROSTAT EB conversion IEA'!BA14),NA(),'EUROSTAT EB conversion IEA'!BA14)</f>
        <v>0</v>
      </c>
      <c r="AE7">
        <f>IF(ISBLANK('EUROSTAT EB conversion IEA'!BB14),NA(),'EUROSTAT EB conversion IEA'!BB14)</f>
        <v>0</v>
      </c>
      <c r="AF7">
        <f>IF(ISBLANK('EUROSTAT EB conversion IEA'!BC14),NA(),'EUROSTAT EB conversion IEA'!BC14)</f>
        <v>-166290.19196400003</v>
      </c>
      <c r="AG7">
        <f>IF(ISBLANK('EUROSTAT EB conversion IEA'!BD14),NA(),'EUROSTAT EB conversion IEA'!BD14)</f>
        <v>0</v>
      </c>
      <c r="AH7">
        <f>IF(ISBLANK('EUROSTAT EB conversion IEA'!BE14),NA(),'EUROSTAT EB conversion IEA'!BE14)</f>
        <v>0</v>
      </c>
      <c r="AI7">
        <f>IF(ISBLANK('EUROSTAT EB conversion IEA'!BF14),NA(),'EUROSTAT EB conversion IEA'!BF14)</f>
        <v>0</v>
      </c>
      <c r="AJ7">
        <f>IF(ISBLANK('EUROSTAT EB conversion IEA'!BG14),NA(),'EUROSTAT EB conversion IEA'!BG14)</f>
        <v>0</v>
      </c>
      <c r="AK7">
        <f>IF(ISBLANK('EUROSTAT EB conversion IEA'!BH14),NA(),'EUROSTAT EB conversion IEA'!BH14)</f>
        <v>0</v>
      </c>
      <c r="AL7">
        <f>IF(ISBLANK('EUROSTAT EB conversion IEA'!BI14),NA(),'EUROSTAT EB conversion IEA'!BI14)</f>
        <v>0</v>
      </c>
      <c r="AM7">
        <f>IF(ISBLANK('EUROSTAT EB conversion IEA'!BJ14),NA(),'EUROSTAT EB conversion IEA'!BJ14)</f>
        <v>0</v>
      </c>
      <c r="AN7">
        <f>IF(ISBLANK('EUROSTAT EB conversion IEA'!BK14),NA(),'EUROSTAT EB conversion IEA'!BK14)</f>
        <v>0</v>
      </c>
      <c r="AO7">
        <f>IF(ISBLANK('EUROSTAT EB conversion IEA'!BL14),NA(),'EUROSTAT EB conversion IEA'!BL14)</f>
        <v>0</v>
      </c>
      <c r="AP7">
        <f>IF(ISBLANK('EUROSTAT EB conversion IEA'!BM14),NA(),'EUROSTAT EB conversion IEA'!BM14)</f>
        <v>0</v>
      </c>
      <c r="AQ7">
        <f>IF(ISBLANK('EUROSTAT EB conversion IEA'!BN14),NA(),'EUROSTAT EB conversion IEA'!BN14)</f>
        <v>0</v>
      </c>
      <c r="AR7">
        <f>IF(ISBLANK('EUROSTAT EB conversion IEA'!BO14),NA(),'EUROSTAT EB conversion IEA'!BO14)</f>
        <v>0</v>
      </c>
      <c r="AS7">
        <f>IF(ISBLANK('EUROSTAT EB conversion IEA'!BP14),NA(),'EUROSTAT EB conversion IEA'!BP14)</f>
        <v>0</v>
      </c>
      <c r="AT7">
        <f>IF(ISBLANK('EUROSTAT EB conversion IEA'!BQ14),NA(),'EUROSTAT EB conversion IEA'!BQ14)</f>
        <v>0</v>
      </c>
      <c r="AU7">
        <f>IF(ISBLANK('EUROSTAT EB conversion IEA'!BR14),NA(),'EUROSTAT EB conversion IEA'!BR14)</f>
        <v>0</v>
      </c>
      <c r="AV7">
        <f>IF(ISBLANK('EUROSTAT EB conversion IEA'!BS14),NA(),'EUROSTAT EB conversion IEA'!BS14)</f>
        <v>0</v>
      </c>
      <c r="AW7">
        <f>IF(ISBLANK('EUROSTAT EB conversion IEA'!BT14),NA(),'EUROSTAT EB conversion IEA'!BT14)</f>
        <v>0</v>
      </c>
      <c r="AX7">
        <f>IF(ISBLANK('EUROSTAT EB conversion IEA'!BU14),NA(),'EUROSTAT EB conversion IEA'!BU14)</f>
        <v>0</v>
      </c>
      <c r="AY7" s="179">
        <f>IF(ISBLANK('EUROSTAT EB conversion IEA'!BV14),NA(),'EUROSTAT EB conversion IEA'!BV14)</f>
        <v>0</v>
      </c>
      <c r="AZ7">
        <f>IF(ISBLANK('EUROSTAT EB conversion IEA'!BW14),NA(),'EUROSTAT EB conversion IEA'!BW14)</f>
        <v>0</v>
      </c>
      <c r="BA7" s="179">
        <f>IF(ISBLANK('EUROSTAT EB conversion IEA'!BX14),NA(),'EUROSTAT EB conversion IEA'!BX14)</f>
        <v>0</v>
      </c>
      <c r="BB7" s="179">
        <f>IF(ISBLANK('EUROSTAT EB conversion IEA'!BY14),NA(),'EUROSTAT EB conversion IEA'!BY14)</f>
        <v>0</v>
      </c>
      <c r="BC7">
        <f>IF(ISBLANK('EUROSTAT EB conversion IEA'!BZ14),NA(),'EUROSTAT EB conversion IEA'!BZ14)</f>
        <v>0</v>
      </c>
      <c r="BD7">
        <f>IF(ISBLANK('EUROSTAT EB conversion IEA'!CA14),NA(),'EUROSTAT EB conversion IEA'!CA14)</f>
        <v>0</v>
      </c>
      <c r="BE7">
        <f>IF(ISBLANK('EUROSTAT EB conversion IEA'!CB14),NA(),'EUROSTAT EB conversion IEA'!CB14)</f>
        <v>0</v>
      </c>
      <c r="BF7">
        <f>IF(ISBLANK('EUROSTAT EB conversion IEA'!CC14),NA(),'EUROSTAT EB conversion IEA'!CC14)</f>
        <v>0</v>
      </c>
      <c r="BG7">
        <f>IF(ISBLANK('EUROSTAT EB conversion IEA'!CD14),NA(),'EUROSTAT EB conversion IEA'!CD14)</f>
        <v>0</v>
      </c>
      <c r="BH7">
        <f>IF(ISBLANK('EUROSTAT EB conversion IEA'!CE14),NA(),'EUROSTAT EB conversion IEA'!CE14)</f>
        <v>0</v>
      </c>
      <c r="BI7">
        <f>IF(ISBLANK('EUROSTAT EB conversion IEA'!CF14),NA(),'EUROSTAT EB conversion IEA'!CF14)</f>
        <v>0</v>
      </c>
      <c r="BJ7" s="179">
        <f>IF(ISBLANK('EUROSTAT EB conversion IEA'!CG14),NA(),'EUROSTAT EB conversion IEA'!CG14)</f>
        <v>0</v>
      </c>
      <c r="BK7">
        <f>IF(ISBLANK('EUROSTAT EB conversion IEA'!CH14),NA(),'EUROSTAT EB conversion IEA'!CH14)</f>
        <v>0</v>
      </c>
      <c r="BL7">
        <f>IF(ISBLANK('EUROSTAT EB conversion IEA'!CI14),NA(),'EUROSTAT EB conversion IEA'!CI14)</f>
        <v>0</v>
      </c>
      <c r="BM7">
        <f>IF(ISBLANK('EUROSTAT EB conversion IEA'!CJ14),NA(),'EUROSTAT EB conversion IEA'!CJ14)</f>
        <v>-166290.19196400003</v>
      </c>
      <c r="BN7" s="179">
        <f>IF(ISBLANK('EUROSTAT EB conversion IEA'!CK14),NA(),'EUROSTAT EB conversion IEA'!CK14)</f>
        <v>0</v>
      </c>
    </row>
    <row r="8" spans="1:66" x14ac:dyDescent="0.2">
      <c r="A8" t="s">
        <v>421</v>
      </c>
      <c r="B8" s="179" t="str">
        <f>IF(ISBLANK('EUROSTAT EB conversion IEA'!Y15),NA(),'EUROSTAT EB conversion IEA'!Y15)</f>
        <v>x</v>
      </c>
      <c r="C8" s="179" t="str">
        <f>IF(ISBLANK('EUROSTAT EB conversion IEA'!Z15),NA(),'EUROSTAT EB conversion IEA'!Z15)</f>
        <v>x</v>
      </c>
      <c r="D8">
        <f>IF(ISBLANK('EUROSTAT EB conversion IEA'!AA15),NA(),'EUROSTAT EB conversion IEA'!AA15)</f>
        <v>-0.96296400000000004</v>
      </c>
      <c r="E8">
        <f>IF(ISBLANK('EUROSTAT EB conversion IEA'!AB15),NA(),'EUROSTAT EB conversion IEA'!AB15)</f>
        <v>-1317.418488</v>
      </c>
      <c r="F8">
        <f>IF(ISBLANK('EUROSTAT EB conversion IEA'!AC15),NA(),'EUROSTAT EB conversion IEA'!AC15)</f>
        <v>-3519.0472680000003</v>
      </c>
      <c r="G8">
        <f>IF(ISBLANK('EUROSTAT EB conversion IEA'!AD15),NA(),'EUROSTAT EB conversion IEA'!AD15)</f>
        <v>0</v>
      </c>
      <c r="H8">
        <f>IF(ISBLANK('EUROSTAT EB conversion IEA'!AE15),NA(),'EUROSTAT EB conversion IEA'!AE15)</f>
        <v>6.9500880000000009</v>
      </c>
      <c r="I8">
        <f>IF(ISBLANK('EUROSTAT EB conversion IEA'!AF15),NA(),'EUROSTAT EB conversion IEA'!AF15)</f>
        <v>0</v>
      </c>
      <c r="J8">
        <f>IF(ISBLANK('EUROSTAT EB conversion IEA'!AG15),NA(),'EUROSTAT EB conversion IEA'!AG15)</f>
        <v>-956.05578000000003</v>
      </c>
      <c r="K8">
        <f>IF(ISBLANK('EUROSTAT EB conversion IEA'!AH15),NA(),'EUROSTAT EB conversion IEA'!AH15)</f>
        <v>0</v>
      </c>
      <c r="L8">
        <f>IF(ISBLANK('EUROSTAT EB conversion IEA'!AI15),NA(),'EUROSTAT EB conversion IEA'!AI15)</f>
        <v>10.718208000000001</v>
      </c>
      <c r="M8">
        <f>IF(ISBLANK('EUROSTAT EB conversion IEA'!AJ15),NA(),'EUROSTAT EB conversion IEA'!AJ15)</f>
        <v>0</v>
      </c>
      <c r="N8">
        <f>IF(ISBLANK('EUROSTAT EB conversion IEA'!AK15),NA(),'EUROSTAT EB conversion IEA'!AK15)</f>
        <v>0</v>
      </c>
      <c r="O8">
        <f>IF(ISBLANK('EUROSTAT EB conversion IEA'!AL15),NA(),'EUROSTAT EB conversion IEA'!AL15)</f>
        <v>0</v>
      </c>
      <c r="P8">
        <f>IF(ISBLANK('EUROSTAT EB conversion IEA'!AM15),NA(),'EUROSTAT EB conversion IEA'!AM15)</f>
        <v>0</v>
      </c>
      <c r="Q8">
        <f>IF(ISBLANK('EUROSTAT EB conversion IEA'!AN15),NA(),'EUROSTAT EB conversion IEA'!AN15)</f>
        <v>0</v>
      </c>
      <c r="R8">
        <f>IF(ISBLANK('EUROSTAT EB conversion IEA'!AO15),NA(),'EUROSTAT EB conversion IEA'!AO15)</f>
        <v>0</v>
      </c>
      <c r="S8">
        <f>IF(ISBLANK('EUROSTAT EB conversion IEA'!AP15),NA(),'EUROSTAT EB conversion IEA'!AP15)</f>
        <v>-7078.4552880000001</v>
      </c>
      <c r="T8" s="179" t="str">
        <f>IF(ISBLANK('EUROSTAT EB conversion IEA'!AQ15),NA(),'EUROSTAT EB conversion IEA'!AQ15)</f>
        <v>x</v>
      </c>
      <c r="U8">
        <f>IF(ISBLANK('EUROSTAT EB conversion IEA'!AR15),NA(),'EUROSTAT EB conversion IEA'!AR15)</f>
        <v>-45323.533512000009</v>
      </c>
      <c r="V8">
        <f>IF(ISBLANK('EUROSTAT EB conversion IEA'!AS15),NA(),'EUROSTAT EB conversion IEA'!AS15)</f>
        <v>11084.385527999999</v>
      </c>
      <c r="W8">
        <f>IF(ISBLANK('EUROSTAT EB conversion IEA'!AT15),NA(),'EUROSTAT EB conversion IEA'!AT15)</f>
        <v>0</v>
      </c>
      <c r="X8">
        <f>IF(ISBLANK('EUROSTAT EB conversion IEA'!AU15),NA(),'EUROSTAT EB conversion IEA'!AU15)</f>
        <v>2930.9693400000001</v>
      </c>
      <c r="Y8">
        <f>IF(ISBLANK('EUROSTAT EB conversion IEA'!AV15),NA(),'EUROSTAT EB conversion IEA'!AV15)</f>
        <v>0</v>
      </c>
      <c r="Z8">
        <f>IF(ISBLANK('EUROSTAT EB conversion IEA'!AW15),NA(),'EUROSTAT EB conversion IEA'!AW15)</f>
        <v>0</v>
      </c>
      <c r="AA8">
        <f>IF(ISBLANK('EUROSTAT EB conversion IEA'!AX15),NA(),'EUROSTAT EB conversion IEA'!AX15)</f>
        <v>0</v>
      </c>
      <c r="AB8">
        <f>IF(ISBLANK('EUROSTAT EB conversion IEA'!AY15),NA(),'EUROSTAT EB conversion IEA'!AY15)</f>
        <v>2369.7706680000001</v>
      </c>
      <c r="AC8">
        <f>IF(ISBLANK('EUROSTAT EB conversion IEA'!AZ15),NA(),'EUROSTAT EB conversion IEA'!AZ15)</f>
        <v>5774.8113720000001</v>
      </c>
      <c r="AD8">
        <f>IF(ISBLANK('EUROSTAT EB conversion IEA'!BA15),NA(),'EUROSTAT EB conversion IEA'!BA15)</f>
        <v>-139.71351600000003</v>
      </c>
      <c r="AE8">
        <f>IF(ISBLANK('EUROSTAT EB conversion IEA'!BB15),NA(),'EUROSTAT EB conversion IEA'!BB15)</f>
        <v>0</v>
      </c>
      <c r="AF8">
        <f>IF(ISBLANK('EUROSTAT EB conversion IEA'!BC15),NA(),'EUROSTAT EB conversion IEA'!BC15)</f>
        <v>-8421.4132559999998</v>
      </c>
      <c r="AG8">
        <f>IF(ISBLANK('EUROSTAT EB conversion IEA'!BD15),NA(),'EUROSTAT EB conversion IEA'!BD15)</f>
        <v>514.39024800000004</v>
      </c>
      <c r="AH8">
        <f>IF(ISBLANK('EUROSTAT EB conversion IEA'!BE15),NA(),'EUROSTAT EB conversion IEA'!BE15)</f>
        <v>-32365.303776000004</v>
      </c>
      <c r="AI8">
        <f>IF(ISBLANK('EUROSTAT EB conversion IEA'!BF15),NA(),'EUROSTAT EB conversion IEA'!BF15)</f>
        <v>-3542.8701600000004</v>
      </c>
      <c r="AJ8">
        <f>IF(ISBLANK('EUROSTAT EB conversion IEA'!BG15),NA(),'EUROSTAT EB conversion IEA'!BG15)</f>
        <v>-6571.475676</v>
      </c>
      <c r="AK8">
        <f>IF(ISBLANK('EUROSTAT EB conversion IEA'!BH15),NA(),'EUROSTAT EB conversion IEA'!BH15)</f>
        <v>760.15540799999997</v>
      </c>
      <c r="AL8">
        <f>IF(ISBLANK('EUROSTAT EB conversion IEA'!BI15),NA(),'EUROSTAT EB conversion IEA'!BI15)</f>
        <v>2304.3309840000002</v>
      </c>
      <c r="AM8">
        <f>IF(ISBLANK('EUROSTAT EB conversion IEA'!BJ15),NA(),'EUROSTAT EB conversion IEA'!BJ15)</f>
        <v>-447.48518400000006</v>
      </c>
      <c r="AN8">
        <f>IF(ISBLANK('EUROSTAT EB conversion IEA'!BK15),NA(),'EUROSTAT EB conversion IEA'!BK15)</f>
        <v>-509.24048400000004</v>
      </c>
      <c r="AO8">
        <f>IF(ISBLANK('EUROSTAT EB conversion IEA'!BL15),NA(),'EUROSTAT EB conversion IEA'!BL15)</f>
        <v>-81.223920000000007</v>
      </c>
      <c r="AP8">
        <f>IF(ISBLANK('EUROSTAT EB conversion IEA'!BM15),NA(),'EUROSTAT EB conversion IEA'!BM15)</f>
        <v>-16309.721268000001</v>
      </c>
      <c r="AQ8">
        <f>IF(ISBLANK('EUROSTAT EB conversion IEA'!BN15),NA(),'EUROSTAT EB conversion IEA'!BN15)</f>
        <v>0</v>
      </c>
      <c r="AR8">
        <f>IF(ISBLANK('EUROSTAT EB conversion IEA'!BO15),NA(),'EUROSTAT EB conversion IEA'!BO15)</f>
        <v>0</v>
      </c>
      <c r="AS8">
        <f>IF(ISBLANK('EUROSTAT EB conversion IEA'!BP15),NA(),'EUROSTAT EB conversion IEA'!BP15)</f>
        <v>0</v>
      </c>
      <c r="AT8">
        <f>IF(ISBLANK('EUROSTAT EB conversion IEA'!BQ15),NA(),'EUROSTAT EB conversion IEA'!BQ15)</f>
        <v>0</v>
      </c>
      <c r="AU8">
        <f>IF(ISBLANK('EUROSTAT EB conversion IEA'!BR15),NA(),'EUROSTAT EB conversion IEA'!BR15)</f>
        <v>0</v>
      </c>
      <c r="AV8">
        <f>IF(ISBLANK('EUROSTAT EB conversion IEA'!BS15),NA(),'EUROSTAT EB conversion IEA'!BS15)</f>
        <v>171.61693200000002</v>
      </c>
      <c r="AW8">
        <f>IF(ISBLANK('EUROSTAT EB conversion IEA'!BT15),NA(),'EUROSTAT EB conversion IEA'!BT15)</f>
        <v>141.974388</v>
      </c>
      <c r="AX8">
        <f>IF(ISBLANK('EUROSTAT EB conversion IEA'!BU15),NA(),'EUROSTAT EB conversion IEA'!BU15)</f>
        <v>0</v>
      </c>
      <c r="AY8" s="179">
        <f>IF(ISBLANK('EUROSTAT EB conversion IEA'!BV15),NA(),'EUROSTAT EB conversion IEA'!BV15)</f>
        <v>0</v>
      </c>
      <c r="AZ8">
        <f>IF(ISBLANK('EUROSTAT EB conversion IEA'!BW15),NA(),'EUROSTAT EB conversion IEA'!BW15)</f>
        <v>0</v>
      </c>
      <c r="BA8" s="179">
        <f>IF(ISBLANK('EUROSTAT EB conversion IEA'!BX15),NA(),'EUROSTAT EB conversion IEA'!BX15)</f>
        <v>0</v>
      </c>
      <c r="BB8" s="179">
        <f>IF(ISBLANK('EUROSTAT EB conversion IEA'!BY15),NA(),'EUROSTAT EB conversion IEA'!BY15)</f>
        <v>0</v>
      </c>
      <c r="BC8">
        <f>IF(ISBLANK('EUROSTAT EB conversion IEA'!BZ15),NA(),'EUROSTAT EB conversion IEA'!BZ15)</f>
        <v>0</v>
      </c>
      <c r="BD8">
        <f>IF(ISBLANK('EUROSTAT EB conversion IEA'!CA15),NA(),'EUROSTAT EB conversion IEA'!CA15)</f>
        <v>0</v>
      </c>
      <c r="BE8">
        <f>IF(ISBLANK('EUROSTAT EB conversion IEA'!CB15),NA(),'EUROSTAT EB conversion IEA'!CB15)</f>
        <v>0</v>
      </c>
      <c r="BF8">
        <f>IF(ISBLANK('EUROSTAT EB conversion IEA'!CC15),NA(),'EUROSTAT EB conversion IEA'!CC15)</f>
        <v>0</v>
      </c>
      <c r="BG8">
        <f>IF(ISBLANK('EUROSTAT EB conversion IEA'!CD15),NA(),'EUROSTAT EB conversion IEA'!CD15)</f>
        <v>0</v>
      </c>
      <c r="BH8">
        <f>IF(ISBLANK('EUROSTAT EB conversion IEA'!CE15),NA(),'EUROSTAT EB conversion IEA'!CE15)</f>
        <v>0</v>
      </c>
      <c r="BI8">
        <f>IF(ISBLANK('EUROSTAT EB conversion IEA'!CF15),NA(),'EUROSTAT EB conversion IEA'!CF15)</f>
        <v>0</v>
      </c>
      <c r="BJ8" s="179">
        <f>IF(ISBLANK('EUROSTAT EB conversion IEA'!CG15),NA(),'EUROSTAT EB conversion IEA'!CG15)</f>
        <v>0</v>
      </c>
      <c r="BK8">
        <f>IF(ISBLANK('EUROSTAT EB conversion IEA'!CH15),NA(),'EUROSTAT EB conversion IEA'!CH15)</f>
        <v>0</v>
      </c>
      <c r="BL8">
        <f>IF(ISBLANK('EUROSTAT EB conversion IEA'!CI15),NA(),'EUROSTAT EB conversion IEA'!CI15)</f>
        <v>0</v>
      </c>
      <c r="BM8">
        <f>IF(ISBLANK('EUROSTAT EB conversion IEA'!CJ15),NA(),'EUROSTAT EB conversion IEA'!CJ15)</f>
        <v>-100513.84737600001</v>
      </c>
      <c r="BN8" s="179">
        <f>IF(ISBLANK('EUROSTAT EB conversion IEA'!CK15),NA(),'EUROSTAT EB conversion IEA'!CK15)</f>
        <v>313.59132</v>
      </c>
    </row>
    <row r="9" spans="1:66" x14ac:dyDescent="0.2">
      <c r="A9" t="s">
        <v>422</v>
      </c>
      <c r="B9" s="179" t="str">
        <f>IF(ISBLANK('EUROSTAT EB conversion IEA'!Y16),NA(),'EUROSTAT EB conversion IEA'!Y16)</f>
        <v>x</v>
      </c>
      <c r="C9" s="179" t="str">
        <f>IF(ISBLANK('EUROSTAT EB conversion IEA'!Z16),NA(),'EUROSTAT EB conversion IEA'!Z16)</f>
        <v>x</v>
      </c>
      <c r="D9">
        <f>IF(ISBLANK('EUROSTAT EB conversion IEA'!AA16),NA(),'EUROSTAT EB conversion IEA'!AA16)</f>
        <v>1456.629588</v>
      </c>
      <c r="E9">
        <f>IF(ISBLANK('EUROSTAT EB conversion IEA'!AB16),NA(),'EUROSTAT EB conversion IEA'!AB16)</f>
        <v>121787.73180000001</v>
      </c>
      <c r="F9">
        <f>IF(ISBLANK('EUROSTAT EB conversion IEA'!AC16),NA(),'EUROSTAT EB conversion IEA'!AC16)</f>
        <v>146634.75694800002</v>
      </c>
      <c r="G9">
        <f>IF(ISBLANK('EUROSTAT EB conversion IEA'!AD16),NA(),'EUROSTAT EB conversion IEA'!AD16)</f>
        <v>0</v>
      </c>
      <c r="H9">
        <f>IF(ISBLANK('EUROSTAT EB conversion IEA'!AE16),NA(),'EUROSTAT EB conversion IEA'!AE16)</f>
        <v>202.30617599999999</v>
      </c>
      <c r="I9">
        <f>IF(ISBLANK('EUROSTAT EB conversion IEA'!AF16),NA(),'EUROSTAT EB conversion IEA'!AF16)</f>
        <v>0</v>
      </c>
      <c r="J9">
        <f>IF(ISBLANK('EUROSTAT EB conversion IEA'!AG16),NA(),'EUROSTAT EB conversion IEA'!AG16)</f>
        <v>-1542.375252</v>
      </c>
      <c r="K9">
        <f>IF(ISBLANK('EUROSTAT EB conversion IEA'!AH16),NA(),'EUROSTAT EB conversion IEA'!AH16)</f>
        <v>0</v>
      </c>
      <c r="L9">
        <f>IF(ISBLANK('EUROSTAT EB conversion IEA'!AI16),NA(),'EUROSTAT EB conversion IEA'!AI16)</f>
        <v>-631.913724</v>
      </c>
      <c r="M9">
        <f>IF(ISBLANK('EUROSTAT EB conversion IEA'!AJ16),NA(),'EUROSTAT EB conversion IEA'!AJ16)</f>
        <v>862.60640400000011</v>
      </c>
      <c r="N9">
        <f>IF(ISBLANK('EUROSTAT EB conversion IEA'!AK16),NA(),'EUROSTAT EB conversion IEA'!AK16)</f>
        <v>0</v>
      </c>
      <c r="O9">
        <f>IF(ISBLANK('EUROSTAT EB conversion IEA'!AL16),NA(),'EUROSTAT EB conversion IEA'!AL16)</f>
        <v>0</v>
      </c>
      <c r="P9">
        <f>IF(ISBLANK('EUROSTAT EB conversion IEA'!AM16),NA(),'EUROSTAT EB conversion IEA'!AM16)</f>
        <v>0</v>
      </c>
      <c r="Q9">
        <f>IF(ISBLANK('EUROSTAT EB conversion IEA'!AN16),NA(),'EUROSTAT EB conversion IEA'!AN16)</f>
        <v>0</v>
      </c>
      <c r="R9">
        <f>IF(ISBLANK('EUROSTAT EB conversion IEA'!AO16),NA(),'EUROSTAT EB conversion IEA'!AO16)</f>
        <v>0</v>
      </c>
      <c r="S9">
        <f>IF(ISBLANK('EUROSTAT EB conversion IEA'!AP16),NA(),'EUROSTAT EB conversion IEA'!AP16)</f>
        <v>1341706.0310640002</v>
      </c>
      <c r="T9" s="179" t="str">
        <f>IF(ISBLANK('EUROSTAT EB conversion IEA'!AQ16),NA(),'EUROSTAT EB conversion IEA'!AQ16)</f>
        <v>x</v>
      </c>
      <c r="U9">
        <f>IF(ISBLANK('EUROSTAT EB conversion IEA'!AR16),NA(),'EUROSTAT EB conversion IEA'!AR16)</f>
        <v>2430872.4922560002</v>
      </c>
      <c r="V9">
        <f>IF(ISBLANK('EUROSTAT EB conversion IEA'!AS16),NA(),'EUROSTAT EB conversion IEA'!AS16)</f>
        <v>222728.00475600001</v>
      </c>
      <c r="W9">
        <f>IF(ISBLANK('EUROSTAT EB conversion IEA'!AT16),NA(),'EUROSTAT EB conversion IEA'!AT16)</f>
        <v>0</v>
      </c>
      <c r="X9">
        <f>IF(ISBLANK('EUROSTAT EB conversion IEA'!AU16),NA(),'EUROSTAT EB conversion IEA'!AU16)</f>
        <v>33292.931184000001</v>
      </c>
      <c r="Y9">
        <f>IF(ISBLANK('EUROSTAT EB conversion IEA'!AV16),NA(),'EUROSTAT EB conversion IEA'!AV16)</f>
        <v>0</v>
      </c>
      <c r="Z9">
        <f>IF(ISBLANK('EUROSTAT EB conversion IEA'!AW16),NA(),'EUROSTAT EB conversion IEA'!AW16)</f>
        <v>0</v>
      </c>
      <c r="AA9">
        <f>IF(ISBLANK('EUROSTAT EB conversion IEA'!AX16),NA(),'EUROSTAT EB conversion IEA'!AX16)</f>
        <v>0</v>
      </c>
      <c r="AB9">
        <f>IF(ISBLANK('EUROSTAT EB conversion IEA'!AY16),NA(),'EUROSTAT EB conversion IEA'!AY16)</f>
        <v>56805.288227999998</v>
      </c>
      <c r="AC9">
        <f>IF(ISBLANK('EUROSTAT EB conversion IEA'!AZ16),NA(),'EUROSTAT EB conversion IEA'!AZ16)</f>
        <v>-794776.93642799999</v>
      </c>
      <c r="AD9">
        <f>IF(ISBLANK('EUROSTAT EB conversion IEA'!BA16),NA(),'EUROSTAT EB conversion IEA'!BA16)</f>
        <v>-2211.8864400000002</v>
      </c>
      <c r="AE9">
        <f>IF(ISBLANK('EUROSTAT EB conversion IEA'!BB16),NA(),'EUROSTAT EB conversion IEA'!BB16)</f>
        <v>0</v>
      </c>
      <c r="AF9">
        <f>IF(ISBLANK('EUROSTAT EB conversion IEA'!BC16),NA(),'EUROSTAT EB conversion IEA'!BC16)</f>
        <v>-377710.110468</v>
      </c>
      <c r="AG9">
        <f>IF(ISBLANK('EUROSTAT EB conversion IEA'!BD16),NA(),'EUROSTAT EB conversion IEA'!BD16)</f>
        <v>76.660308000000001</v>
      </c>
      <c r="AH9">
        <f>IF(ISBLANK('EUROSTAT EB conversion IEA'!BE16),NA(),'EUROSTAT EB conversion IEA'!BE16)</f>
        <v>-619225.54286400008</v>
      </c>
      <c r="AI9">
        <f>IF(ISBLANK('EUROSTAT EB conversion IEA'!BF16),NA(),'EUROSTAT EB conversion IEA'!BF16)</f>
        <v>-305622.960372</v>
      </c>
      <c r="AJ9">
        <f>IF(ISBLANK('EUROSTAT EB conversion IEA'!BG16),NA(),'EUROSTAT EB conversion IEA'!BG16)</f>
        <v>479681.38292400003</v>
      </c>
      <c r="AK9">
        <f>IF(ISBLANK('EUROSTAT EB conversion IEA'!BH16),NA(),'EUROSTAT EB conversion IEA'!BH16)</f>
        <v>22194.85482</v>
      </c>
      <c r="AL9">
        <f>IF(ISBLANK('EUROSTAT EB conversion IEA'!BI16),NA(),'EUROSTAT EB conversion IEA'!BI16)</f>
        <v>-13527.885744000001</v>
      </c>
      <c r="AM9">
        <f>IF(ISBLANK('EUROSTAT EB conversion IEA'!BJ16),NA(),'EUROSTAT EB conversion IEA'!BJ16)</f>
        <v>-6610.371048</v>
      </c>
      <c r="AN9">
        <f>IF(ISBLANK('EUROSTAT EB conversion IEA'!BK16),NA(),'EUROSTAT EB conversion IEA'!BK16)</f>
        <v>880.52590799999996</v>
      </c>
      <c r="AO9">
        <f>IF(ISBLANK('EUROSTAT EB conversion IEA'!BL16),NA(),'EUROSTAT EB conversion IEA'!BL16)</f>
        <v>14307.049224000002</v>
      </c>
      <c r="AP9">
        <f>IF(ISBLANK('EUROSTAT EB conversion IEA'!BM16),NA(),'EUROSTAT EB conversion IEA'!BM16)</f>
        <v>-62631.722844000004</v>
      </c>
      <c r="AQ9">
        <f>IF(ISBLANK('EUROSTAT EB conversion IEA'!BN16),NA(),'EUROSTAT EB conversion IEA'!BN16)</f>
        <v>0</v>
      </c>
      <c r="AR9">
        <f>IF(ISBLANK('EUROSTAT EB conversion IEA'!BO16),NA(),'EUROSTAT EB conversion IEA'!BO16)</f>
        <v>38480.334516000003</v>
      </c>
      <c r="AS9">
        <f>IF(ISBLANK('EUROSTAT EB conversion IEA'!BP16),NA(),'EUROSTAT EB conversion IEA'!BP16)</f>
        <v>34124.052852000001</v>
      </c>
      <c r="AT9">
        <f>IF(ISBLANK('EUROSTAT EB conversion IEA'!BQ16),NA(),'EUROSTAT EB conversion IEA'!BQ16)</f>
        <v>65015.644896000005</v>
      </c>
      <c r="AU9">
        <f>IF(ISBLANK('EUROSTAT EB conversion IEA'!BR16),NA(),'EUROSTAT EB conversion IEA'!BR16)</f>
        <v>14903.668224000001</v>
      </c>
      <c r="AV9">
        <f>IF(ISBLANK('EUROSTAT EB conversion IEA'!BS16),NA(),'EUROSTAT EB conversion IEA'!BS16)</f>
        <v>8436.7788120000005</v>
      </c>
      <c r="AW9">
        <f>IF(ISBLANK('EUROSTAT EB conversion IEA'!BT16),NA(),'EUROSTAT EB conversion IEA'!BT16)</f>
        <v>20114.685107999998</v>
      </c>
      <c r="AX9">
        <f>IF(ISBLANK('EUROSTAT EB conversion IEA'!BU16),NA(),'EUROSTAT EB conversion IEA'!BU16)</f>
        <v>1673.0871480000001</v>
      </c>
      <c r="AY9" s="179">
        <f>IF(ISBLANK('EUROSTAT EB conversion IEA'!BV16),NA(),'EUROSTAT EB conversion IEA'!BV16)</f>
        <v>0</v>
      </c>
      <c r="AZ9">
        <f>IF(ISBLANK('EUROSTAT EB conversion IEA'!BW16),NA(),'EUROSTAT EB conversion IEA'!BW16)</f>
        <v>270.006732</v>
      </c>
      <c r="BA9" s="179">
        <f>IF(ISBLANK('EUROSTAT EB conversion IEA'!BX16),NA(),'EUROSTAT EB conversion IEA'!BX16)</f>
        <v>0</v>
      </c>
      <c r="BB9" s="179">
        <f>IF(ISBLANK('EUROSTAT EB conversion IEA'!BY16),NA(),'EUROSTAT EB conversion IEA'!BY16)</f>
        <v>0</v>
      </c>
      <c r="BC9">
        <f>IF(ISBLANK('EUROSTAT EB conversion IEA'!BZ16),NA(),'EUROSTAT EB conversion IEA'!BZ16)</f>
        <v>38112.859080000002</v>
      </c>
      <c r="BD9">
        <f>IF(ISBLANK('EUROSTAT EB conversion IEA'!CA16),NA(),'EUROSTAT EB conversion IEA'!CA16)</f>
        <v>267.07597199999998</v>
      </c>
      <c r="BE9">
        <f>IF(ISBLANK('EUROSTAT EB conversion IEA'!CB16),NA(),'EUROSTAT EB conversion IEA'!CB16)</f>
        <v>5563.9222559999998</v>
      </c>
      <c r="BF9">
        <f>IF(ISBLANK('EUROSTAT EB conversion IEA'!CC16),NA(),'EUROSTAT EB conversion IEA'!CC16)</f>
        <v>19207.656756</v>
      </c>
      <c r="BG9">
        <f>IF(ISBLANK('EUROSTAT EB conversion IEA'!CD16),NA(),'EUROSTAT EB conversion IEA'!CD16)</f>
        <v>1207.0125720000001</v>
      </c>
      <c r="BH9">
        <f>IF(ISBLANK('EUROSTAT EB conversion IEA'!CE16),NA(),'EUROSTAT EB conversion IEA'!CE16)</f>
        <v>0</v>
      </c>
      <c r="BI9">
        <f>IF(ISBLANK('EUROSTAT EB conversion IEA'!CF16),NA(),'EUROSTAT EB conversion IEA'!CF16)</f>
        <v>41428.553472</v>
      </c>
      <c r="BJ9" s="179">
        <f>IF(ISBLANK('EUROSTAT EB conversion IEA'!CG16),NA(),'EUROSTAT EB conversion IEA'!CG16)</f>
        <v>0</v>
      </c>
      <c r="BK9">
        <f>IF(ISBLANK('EUROSTAT EB conversion IEA'!CH16),NA(),'EUROSTAT EB conversion IEA'!CH16)</f>
        <v>3078.8471160000004</v>
      </c>
      <c r="BL9">
        <f>IF(ISBLANK('EUROSTAT EB conversion IEA'!CI16),NA(),'EUROSTAT EB conversion IEA'!CI16)</f>
        <v>9031.1788080000006</v>
      </c>
      <c r="BM9">
        <f>IF(ISBLANK('EUROSTAT EB conversion IEA'!CJ16),NA(),'EUROSTAT EB conversion IEA'!CJ16)</f>
        <v>3000795.7855680003</v>
      </c>
      <c r="BN9" s="179">
        <f>IF(ISBLANK('EUROSTAT EB conversion IEA'!CK16),NA(),'EUROSTAT EB conversion IEA'!CK16)</f>
        <v>216568.42646400002</v>
      </c>
    </row>
    <row r="10" spans="1:66" x14ac:dyDescent="0.2">
      <c r="A10" t="s">
        <v>423</v>
      </c>
      <c r="B10" s="179" t="str">
        <f>IF(ISBLANK('EUROSTAT EB conversion IEA'!Y17),NA(),'EUROSTAT EB conversion IEA'!Y17)</f>
        <v>x</v>
      </c>
      <c r="C10" s="179" t="str">
        <f>IF(ISBLANK('EUROSTAT EB conversion IEA'!Z17),NA(),'EUROSTAT EB conversion IEA'!Z17)</f>
        <v>x</v>
      </c>
      <c r="D10">
        <f>IF(ISBLANK('EUROSTAT EB conversion IEA'!AA17),NA(),'EUROSTAT EB conversion IEA'!AA17)</f>
        <v>0</v>
      </c>
      <c r="E10">
        <f>IF(ISBLANK('EUROSTAT EB conversion IEA'!AB17),NA(),'EUROSTAT EB conversion IEA'!AB17)</f>
        <v>0</v>
      </c>
      <c r="F10">
        <f>IF(ISBLANK('EUROSTAT EB conversion IEA'!AC17),NA(),'EUROSTAT EB conversion IEA'!AC17)</f>
        <v>0</v>
      </c>
      <c r="G10">
        <f>IF(ISBLANK('EUROSTAT EB conversion IEA'!AD17),NA(),'EUROSTAT EB conversion IEA'!AD17)</f>
        <v>0</v>
      </c>
      <c r="H10">
        <f>IF(ISBLANK('EUROSTAT EB conversion IEA'!AE17),NA(),'EUROSTAT EB conversion IEA'!AE17)</f>
        <v>0</v>
      </c>
      <c r="I10">
        <f>IF(ISBLANK('EUROSTAT EB conversion IEA'!AF17),NA(),'EUROSTAT EB conversion IEA'!AF17)</f>
        <v>0</v>
      </c>
      <c r="J10">
        <f>IF(ISBLANK('EUROSTAT EB conversion IEA'!AG17),NA(),'EUROSTAT EB conversion IEA'!AG17)</f>
        <v>0</v>
      </c>
      <c r="K10">
        <f>IF(ISBLANK('EUROSTAT EB conversion IEA'!AH17),NA(),'EUROSTAT EB conversion IEA'!AH17)</f>
        <v>0</v>
      </c>
      <c r="L10">
        <f>IF(ISBLANK('EUROSTAT EB conversion IEA'!AI17),NA(),'EUROSTAT EB conversion IEA'!AI17)</f>
        <v>0</v>
      </c>
      <c r="M10">
        <f>IF(ISBLANK('EUROSTAT EB conversion IEA'!AJ17),NA(),'EUROSTAT EB conversion IEA'!AJ17)</f>
        <v>0</v>
      </c>
      <c r="N10">
        <f>IF(ISBLANK('EUROSTAT EB conversion IEA'!AK17),NA(),'EUROSTAT EB conversion IEA'!AK17)</f>
        <v>0</v>
      </c>
      <c r="O10">
        <f>IF(ISBLANK('EUROSTAT EB conversion IEA'!AL17),NA(),'EUROSTAT EB conversion IEA'!AL17)</f>
        <v>0</v>
      </c>
      <c r="P10">
        <f>IF(ISBLANK('EUROSTAT EB conversion IEA'!AM17),NA(),'EUROSTAT EB conversion IEA'!AM17)</f>
        <v>0</v>
      </c>
      <c r="Q10">
        <f>IF(ISBLANK('EUROSTAT EB conversion IEA'!AN17),NA(),'EUROSTAT EB conversion IEA'!AN17)</f>
        <v>0</v>
      </c>
      <c r="R10">
        <f>IF(ISBLANK('EUROSTAT EB conversion IEA'!AO17),NA(),'EUROSTAT EB conversion IEA'!AO17)</f>
        <v>0</v>
      </c>
      <c r="S10">
        <f>IF(ISBLANK('EUROSTAT EB conversion IEA'!AP17),NA(),'EUROSTAT EB conversion IEA'!AP17)</f>
        <v>0</v>
      </c>
      <c r="T10" s="179" t="str">
        <f>IF(ISBLANK('EUROSTAT EB conversion IEA'!AQ17),NA(),'EUROSTAT EB conversion IEA'!AQ17)</f>
        <v>x</v>
      </c>
      <c r="U10">
        <f>IF(ISBLANK('EUROSTAT EB conversion IEA'!AR17),NA(),'EUROSTAT EB conversion IEA'!AR17)</f>
        <v>-37570.459139999999</v>
      </c>
      <c r="V10">
        <f>IF(ISBLANK('EUROSTAT EB conversion IEA'!AS17),NA(),'EUROSTAT EB conversion IEA'!AS17)</f>
        <v>-27880.571088000012</v>
      </c>
      <c r="W10">
        <f>IF(ISBLANK('EUROSTAT EB conversion IEA'!AT17),NA(),'EUROSTAT EB conversion IEA'!AT17)</f>
        <v>5026.5464760000177</v>
      </c>
      <c r="X10">
        <f>IF(ISBLANK('EUROSTAT EB conversion IEA'!AU17),NA(),'EUROSTAT EB conversion IEA'!AU17)</f>
        <v>-28222.297704000001</v>
      </c>
      <c r="Y10">
        <f>IF(ISBLANK('EUROSTAT EB conversion IEA'!AV17),NA(),'EUROSTAT EB conversion IEA'!AV17)</f>
        <v>0</v>
      </c>
      <c r="Z10">
        <f>IF(ISBLANK('EUROSTAT EB conversion IEA'!AW17),NA(),'EUROSTAT EB conversion IEA'!AW17)</f>
        <v>111619.166904</v>
      </c>
      <c r="AA10">
        <f>IF(ISBLANK('EUROSTAT EB conversion IEA'!AX17),NA(),'EUROSTAT EB conversion IEA'!AX17)</f>
        <v>0</v>
      </c>
      <c r="AB10">
        <f>IF(ISBLANK('EUROSTAT EB conversion IEA'!AY17),NA(),'EUROSTAT EB conversion IEA'!AY17)</f>
        <v>-11418.073488</v>
      </c>
      <c r="AC10">
        <f>IF(ISBLANK('EUROSTAT EB conversion IEA'!AZ17),NA(),'EUROSTAT EB conversion IEA'!AZ17)</f>
        <v>796714.67120400001</v>
      </c>
      <c r="AD10">
        <f>IF(ISBLANK('EUROSTAT EB conversion IEA'!BA17),NA(),'EUROSTAT EB conversion IEA'!BA17)</f>
        <v>-2.0096639999999999</v>
      </c>
      <c r="AE10">
        <f>IF(ISBLANK('EUROSTAT EB conversion IEA'!BB17),NA(),'EUROSTAT EB conversion IEA'!BB17)</f>
        <v>0</v>
      </c>
      <c r="AF10">
        <f>IF(ISBLANK('EUROSTAT EB conversion IEA'!BC17),NA(),'EUROSTAT EB conversion IEA'!BC17)</f>
        <v>-1762.8940080000002</v>
      </c>
      <c r="AG10">
        <f>IF(ISBLANK('EUROSTAT EB conversion IEA'!BD17),NA(),'EUROSTAT EB conversion IEA'!BD17)</f>
        <v>-10060.671060000001</v>
      </c>
      <c r="AH10">
        <f>IF(ISBLANK('EUROSTAT EB conversion IEA'!BE17),NA(),'EUROSTAT EB conversion IEA'!BE17)</f>
        <v>10718.836020000001</v>
      </c>
      <c r="AI10">
        <f>IF(ISBLANK('EUROSTAT EB conversion IEA'!BF17),NA(),'EUROSTAT EB conversion IEA'!BF17)</f>
        <v>-59347.178243999988</v>
      </c>
      <c r="AJ10">
        <f>IF(ISBLANK('EUROSTAT EB conversion IEA'!BG17),NA(),'EUROSTAT EB conversion IEA'!BG17)</f>
        <v>-683328.84217199998</v>
      </c>
      <c r="AK10">
        <f>IF(ISBLANK('EUROSTAT EB conversion IEA'!BH17),NA(),'EUROSTAT EB conversion IEA'!BH17)</f>
        <v>-24450.535187999998</v>
      </c>
      <c r="AL10">
        <f>IF(ISBLANK('EUROSTAT EB conversion IEA'!BI17),NA(),'EUROSTAT EB conversion IEA'!BI17)</f>
        <v>-3122.4735719999999</v>
      </c>
      <c r="AM10">
        <f>IF(ISBLANK('EUROSTAT EB conversion IEA'!BJ17),NA(),'EUROSTAT EB conversion IEA'!BJ17)</f>
        <v>-87.294780000000003</v>
      </c>
      <c r="AN10">
        <f>IF(ISBLANK('EUROSTAT EB conversion IEA'!BK17),NA(),'EUROSTAT EB conversion IEA'!BK17)</f>
        <v>411.68804400000005</v>
      </c>
      <c r="AO10">
        <f>IF(ISBLANK('EUROSTAT EB conversion IEA'!BL17),NA(),'EUROSTAT EB conversion IEA'!BL17)</f>
        <v>0</v>
      </c>
      <c r="AP10">
        <f>IF(ISBLANK('EUROSTAT EB conversion IEA'!BM17),NA(),'EUROSTAT EB conversion IEA'!BM17)</f>
        <v>-22940.314559999999</v>
      </c>
      <c r="AQ10">
        <f>IF(ISBLANK('EUROSTAT EB conversion IEA'!BN17),NA(),'EUROSTAT EB conversion IEA'!BN17)</f>
        <v>0</v>
      </c>
      <c r="AR10">
        <f>IF(ISBLANK('EUROSTAT EB conversion IEA'!BO17),NA(),'EUROSTAT EB conversion IEA'!BO17)</f>
        <v>0</v>
      </c>
      <c r="AS10">
        <f>IF(ISBLANK('EUROSTAT EB conversion IEA'!BP17),NA(),'EUROSTAT EB conversion IEA'!BP17)</f>
        <v>0</v>
      </c>
      <c r="AT10">
        <f>IF(ISBLANK('EUROSTAT EB conversion IEA'!BQ17),NA(),'EUROSTAT EB conversion IEA'!BQ17)</f>
        <v>0</v>
      </c>
      <c r="AU10">
        <f>IF(ISBLANK('EUROSTAT EB conversion IEA'!BR17),NA(),'EUROSTAT EB conversion IEA'!BR17)</f>
        <v>0</v>
      </c>
      <c r="AV10">
        <f>IF(ISBLANK('EUROSTAT EB conversion IEA'!BS17),NA(),'EUROSTAT EB conversion IEA'!BS17)</f>
        <v>0</v>
      </c>
      <c r="AW10">
        <f>IF(ISBLANK('EUROSTAT EB conversion IEA'!BT17),NA(),'EUROSTAT EB conversion IEA'!BT17)</f>
        <v>0</v>
      </c>
      <c r="AX10">
        <f>IF(ISBLANK('EUROSTAT EB conversion IEA'!BU17),NA(),'EUROSTAT EB conversion IEA'!BU17)</f>
        <v>0</v>
      </c>
      <c r="AY10" s="179">
        <f>IF(ISBLANK('EUROSTAT EB conversion IEA'!BV17),NA(),'EUROSTAT EB conversion IEA'!BV17)</f>
        <v>0</v>
      </c>
      <c r="AZ10">
        <f>IF(ISBLANK('EUROSTAT EB conversion IEA'!BW17),NA(),'EUROSTAT EB conversion IEA'!BW17)</f>
        <v>0</v>
      </c>
      <c r="BA10" s="179">
        <f>IF(ISBLANK('EUROSTAT EB conversion IEA'!BX17),NA(),'EUROSTAT EB conversion IEA'!BX17)</f>
        <v>0</v>
      </c>
      <c r="BB10" s="179">
        <f>IF(ISBLANK('EUROSTAT EB conversion IEA'!BY17),NA(),'EUROSTAT EB conversion IEA'!BY17)</f>
        <v>0</v>
      </c>
      <c r="BC10">
        <f>IF(ISBLANK('EUROSTAT EB conversion IEA'!BZ17),NA(),'EUROSTAT EB conversion IEA'!BZ17)</f>
        <v>0</v>
      </c>
      <c r="BD10">
        <f>IF(ISBLANK('EUROSTAT EB conversion IEA'!CA17),NA(),'EUROSTAT EB conversion IEA'!CA17)</f>
        <v>0</v>
      </c>
      <c r="BE10">
        <f>IF(ISBLANK('EUROSTAT EB conversion IEA'!CB17),NA(),'EUROSTAT EB conversion IEA'!CB17)</f>
        <v>0</v>
      </c>
      <c r="BF10">
        <f>IF(ISBLANK('EUROSTAT EB conversion IEA'!CC17),NA(),'EUROSTAT EB conversion IEA'!CC17)</f>
        <v>0</v>
      </c>
      <c r="BG10">
        <f>IF(ISBLANK('EUROSTAT EB conversion IEA'!CD17),NA(),'EUROSTAT EB conversion IEA'!CD17)</f>
        <v>0</v>
      </c>
      <c r="BH10">
        <f>IF(ISBLANK('EUROSTAT EB conversion IEA'!CE17),NA(),'EUROSTAT EB conversion IEA'!CE17)</f>
        <v>0</v>
      </c>
      <c r="BI10">
        <f>IF(ISBLANK('EUROSTAT EB conversion IEA'!CF17),NA(),'EUROSTAT EB conversion IEA'!CF17)</f>
        <v>0</v>
      </c>
      <c r="BJ10" s="179">
        <f>IF(ISBLANK('EUROSTAT EB conversion IEA'!CG17),NA(),'EUROSTAT EB conversion IEA'!CG17)</f>
        <v>0</v>
      </c>
      <c r="BK10">
        <f>IF(ISBLANK('EUROSTAT EB conversion IEA'!CH17),NA(),'EUROSTAT EB conversion IEA'!CH17)</f>
        <v>0</v>
      </c>
      <c r="BL10">
        <f>IF(ISBLANK('EUROSTAT EB conversion IEA'!CI17),NA(),'EUROSTAT EB conversion IEA'!CI17)</f>
        <v>0</v>
      </c>
      <c r="BM10">
        <f>IF(ISBLANK('EUROSTAT EB conversion IEA'!CJ17),NA(),'EUROSTAT EB conversion IEA'!CJ17)</f>
        <v>14297.335848000192</v>
      </c>
      <c r="BN10" s="179">
        <f>IF(ISBLANK('EUROSTAT EB conversion IEA'!CK17),NA(),'EUROSTAT EB conversion IEA'!CK17)</f>
        <v>0</v>
      </c>
    </row>
    <row r="11" spans="1:66" x14ac:dyDescent="0.2">
      <c r="A11" t="s">
        <v>375</v>
      </c>
      <c r="B11" s="179" t="str">
        <f>IF(ISBLANK('EUROSTAT EB conversion IEA'!Y18),NA(),'EUROSTAT EB conversion IEA'!Y18)</f>
        <v>x</v>
      </c>
      <c r="C11" s="179" t="str">
        <f>IF(ISBLANK('EUROSTAT EB conversion IEA'!Z18),NA(),'EUROSTAT EB conversion IEA'!Z18)</f>
        <v>x</v>
      </c>
      <c r="D11">
        <f>IF(ISBLANK('EUROSTAT EB conversion IEA'!AA18),NA(),'EUROSTAT EB conversion IEA'!AA18)</f>
        <v>0</v>
      </c>
      <c r="E11">
        <f>IF(ISBLANK('EUROSTAT EB conversion IEA'!AB18),NA(),'EUROSTAT EB conversion IEA'!AB18)</f>
        <v>0</v>
      </c>
      <c r="F11">
        <f>IF(ISBLANK('EUROSTAT EB conversion IEA'!AC18),NA(),'EUROSTAT EB conversion IEA'!AC18)</f>
        <v>-3.4750440000000005</v>
      </c>
      <c r="G11">
        <f>IF(ISBLANK('EUROSTAT EB conversion IEA'!AD18),NA(),'EUROSTAT EB conversion IEA'!AD18)</f>
        <v>0</v>
      </c>
      <c r="H11">
        <f>IF(ISBLANK('EUROSTAT EB conversion IEA'!AE18),NA(),'EUROSTAT EB conversion IEA'!AE18)</f>
        <v>0</v>
      </c>
      <c r="I11">
        <f>IF(ISBLANK('EUROSTAT EB conversion IEA'!AF18),NA(),'EUROSTAT EB conversion IEA'!AF18)</f>
        <v>0</v>
      </c>
      <c r="J11">
        <f>IF(ISBLANK('EUROSTAT EB conversion IEA'!AG18),NA(),'EUROSTAT EB conversion IEA'!AG18)</f>
        <v>0</v>
      </c>
      <c r="K11">
        <f>IF(ISBLANK('EUROSTAT EB conversion IEA'!AH18),NA(),'EUROSTAT EB conversion IEA'!AH18)</f>
        <v>0</v>
      </c>
      <c r="L11">
        <f>IF(ISBLANK('EUROSTAT EB conversion IEA'!AI18),NA(),'EUROSTAT EB conversion IEA'!AI18)</f>
        <v>0</v>
      </c>
      <c r="M11">
        <f>IF(ISBLANK('EUROSTAT EB conversion IEA'!AJ18),NA(),'EUROSTAT EB conversion IEA'!AJ18)</f>
        <v>0</v>
      </c>
      <c r="N11">
        <f>IF(ISBLANK('EUROSTAT EB conversion IEA'!AK18),NA(),'EUROSTAT EB conversion IEA'!AK18)</f>
        <v>0</v>
      </c>
      <c r="O11">
        <f>IF(ISBLANK('EUROSTAT EB conversion IEA'!AL18),NA(),'EUROSTAT EB conversion IEA'!AL18)</f>
        <v>0</v>
      </c>
      <c r="P11">
        <f>IF(ISBLANK('EUROSTAT EB conversion IEA'!AM18),NA(),'EUROSTAT EB conversion IEA'!AM18)</f>
        <v>0</v>
      </c>
      <c r="Q11">
        <f>IF(ISBLANK('EUROSTAT EB conversion IEA'!AN18),NA(),'EUROSTAT EB conversion IEA'!AN18)</f>
        <v>0</v>
      </c>
      <c r="R11">
        <f>IF(ISBLANK('EUROSTAT EB conversion IEA'!AO18),NA(),'EUROSTAT EB conversion IEA'!AO18)</f>
        <v>0</v>
      </c>
      <c r="S11">
        <f>IF(ISBLANK('EUROSTAT EB conversion IEA'!AP18),NA(),'EUROSTAT EB conversion IEA'!AP18)</f>
        <v>-8831.2172399999999</v>
      </c>
      <c r="T11" s="179" t="str">
        <f>IF(ISBLANK('EUROSTAT EB conversion IEA'!AQ18),NA(),'EUROSTAT EB conversion IEA'!AQ18)</f>
        <v>x</v>
      </c>
      <c r="U11">
        <f>IF(ISBLANK('EUROSTAT EB conversion IEA'!AR18),NA(),'EUROSTAT EB conversion IEA'!AR18)</f>
        <v>-6.9919560000000009</v>
      </c>
      <c r="V11">
        <f>IF(ISBLANK('EUROSTAT EB conversion IEA'!AS18),NA(),'EUROSTAT EB conversion IEA'!AS18)</f>
        <v>-1.088568</v>
      </c>
      <c r="W11">
        <f>IF(ISBLANK('EUROSTAT EB conversion IEA'!AT18),NA(),'EUROSTAT EB conversion IEA'!AT18)</f>
        <v>0</v>
      </c>
      <c r="X11">
        <f>IF(ISBLANK('EUROSTAT EB conversion IEA'!AU18),NA(),'EUROSTAT EB conversion IEA'!AU18)</f>
        <v>-3298.1098320000001</v>
      </c>
      <c r="Y11">
        <f>IF(ISBLANK('EUROSTAT EB conversion IEA'!AV18),NA(),'EUROSTAT EB conversion IEA'!AV18)</f>
        <v>0</v>
      </c>
      <c r="Z11">
        <f>IF(ISBLANK('EUROSTAT EB conversion IEA'!AW18),NA(),'EUROSTAT EB conversion IEA'!AW18)</f>
        <v>45.677987999999999</v>
      </c>
      <c r="AA11">
        <f>IF(ISBLANK('EUROSTAT EB conversion IEA'!AX18),NA(),'EUROSTAT EB conversion IEA'!AX18)</f>
        <v>0</v>
      </c>
      <c r="AB11">
        <f>IF(ISBLANK('EUROSTAT EB conversion IEA'!AY18),NA(),'EUROSTAT EB conversion IEA'!AY18)</f>
        <v>-0.12560400000000002</v>
      </c>
      <c r="AC11">
        <f>IF(ISBLANK('EUROSTAT EB conversion IEA'!AZ18),NA(),'EUROSTAT EB conversion IEA'!AZ18)</f>
        <v>0</v>
      </c>
      <c r="AD11">
        <f>IF(ISBLANK('EUROSTAT EB conversion IEA'!BA18),NA(),'EUROSTAT EB conversion IEA'!BA18)</f>
        <v>0</v>
      </c>
      <c r="AE11">
        <f>IF(ISBLANK('EUROSTAT EB conversion IEA'!BB18),NA(),'EUROSTAT EB conversion IEA'!BB18)</f>
        <v>0</v>
      </c>
      <c r="AF11">
        <f>IF(ISBLANK('EUROSTAT EB conversion IEA'!BC18),NA(),'EUROSTAT EB conversion IEA'!BC18)</f>
        <v>0</v>
      </c>
      <c r="AG11">
        <f>IF(ISBLANK('EUROSTAT EB conversion IEA'!BD18),NA(),'EUROSTAT EB conversion IEA'!BD18)</f>
        <v>-1.0467000000000002</v>
      </c>
      <c r="AH11">
        <f>IF(ISBLANK('EUROSTAT EB conversion IEA'!BE18),NA(),'EUROSTAT EB conversion IEA'!BE18)</f>
        <v>11118.382344</v>
      </c>
      <c r="AI11">
        <f>IF(ISBLANK('EUROSTAT EB conversion IEA'!BF18),NA(),'EUROSTAT EB conversion IEA'!BF18)</f>
        <v>0</v>
      </c>
      <c r="AJ11">
        <f>IF(ISBLANK('EUROSTAT EB conversion IEA'!BG18),NA(),'EUROSTAT EB conversion IEA'!BG18)</f>
        <v>4.1868000000000002E-2</v>
      </c>
      <c r="AK11">
        <f>IF(ISBLANK('EUROSTAT EB conversion IEA'!BH18),NA(),'EUROSTAT EB conversion IEA'!BH18)</f>
        <v>0</v>
      </c>
      <c r="AL11">
        <f>IF(ISBLANK('EUROSTAT EB conversion IEA'!BI18),NA(),'EUROSTAT EB conversion IEA'!BI18)</f>
        <v>8.3736000000000005E-2</v>
      </c>
      <c r="AM11">
        <f>IF(ISBLANK('EUROSTAT EB conversion IEA'!BJ18),NA(),'EUROSTAT EB conversion IEA'!BJ18)</f>
        <v>0</v>
      </c>
      <c r="AN11">
        <f>IF(ISBLANK('EUROSTAT EB conversion IEA'!BK18),NA(),'EUROSTAT EB conversion IEA'!BK18)</f>
        <v>-4.1868000000000002E-2</v>
      </c>
      <c r="AO11">
        <f>IF(ISBLANK('EUROSTAT EB conversion IEA'!BL18),NA(),'EUROSTAT EB conversion IEA'!BL18)</f>
        <v>-4.1868000000000002E-2</v>
      </c>
      <c r="AP11">
        <f>IF(ISBLANK('EUROSTAT EB conversion IEA'!BM18),NA(),'EUROSTAT EB conversion IEA'!BM18)</f>
        <v>5551.445592</v>
      </c>
      <c r="AQ11">
        <f>IF(ISBLANK('EUROSTAT EB conversion IEA'!BN18),NA(),'EUROSTAT EB conversion IEA'!BN18)</f>
        <v>0</v>
      </c>
      <c r="AR11">
        <f>IF(ISBLANK('EUROSTAT EB conversion IEA'!BO18),NA(),'EUROSTAT EB conversion IEA'!BO18)</f>
        <v>0</v>
      </c>
      <c r="AS11">
        <f>IF(ISBLANK('EUROSTAT EB conversion IEA'!BP18),NA(),'EUROSTAT EB conversion IEA'!BP18)</f>
        <v>0</v>
      </c>
      <c r="AT11">
        <f>IF(ISBLANK('EUROSTAT EB conversion IEA'!BQ18),NA(),'EUROSTAT EB conversion IEA'!BQ18)</f>
        <v>7.6199760000000003</v>
      </c>
      <c r="AU11">
        <f>IF(ISBLANK('EUROSTAT EB conversion IEA'!BR18),NA(),'EUROSTAT EB conversion IEA'!BR18)</f>
        <v>253.76194800000002</v>
      </c>
      <c r="AV11">
        <f>IF(ISBLANK('EUROSTAT EB conversion IEA'!BS18),NA(),'EUROSTAT EB conversion IEA'!BS18)</f>
        <v>0</v>
      </c>
      <c r="AW11">
        <f>IF(ISBLANK('EUROSTAT EB conversion IEA'!BT18),NA(),'EUROSTAT EB conversion IEA'!BT18)</f>
        <v>0</v>
      </c>
      <c r="AX11">
        <f>IF(ISBLANK('EUROSTAT EB conversion IEA'!BU18),NA(),'EUROSTAT EB conversion IEA'!BU18)</f>
        <v>0.16747200000000001</v>
      </c>
      <c r="AY11" s="179">
        <f>IF(ISBLANK('EUROSTAT EB conversion IEA'!BV18),NA(),'EUROSTAT EB conversion IEA'!BV18)</f>
        <v>0</v>
      </c>
      <c r="AZ11">
        <f>IF(ISBLANK('EUROSTAT EB conversion IEA'!BW18),NA(),'EUROSTAT EB conversion IEA'!BW18)</f>
        <v>0</v>
      </c>
      <c r="BA11" s="179">
        <f>IF(ISBLANK('EUROSTAT EB conversion IEA'!BX18),NA(),'EUROSTAT EB conversion IEA'!BX18)</f>
        <v>0</v>
      </c>
      <c r="BB11" s="179">
        <f>IF(ISBLANK('EUROSTAT EB conversion IEA'!BY18),NA(),'EUROSTAT EB conversion IEA'!BY18)</f>
        <v>0</v>
      </c>
      <c r="BC11">
        <f>IF(ISBLANK('EUROSTAT EB conversion IEA'!BZ18),NA(),'EUROSTAT EB conversion IEA'!BZ18)</f>
        <v>0</v>
      </c>
      <c r="BD11">
        <f>IF(ISBLANK('EUROSTAT EB conversion IEA'!CA18),NA(),'EUROSTAT EB conversion IEA'!CA18)</f>
        <v>0</v>
      </c>
      <c r="BE11">
        <f>IF(ISBLANK('EUROSTAT EB conversion IEA'!CB18),NA(),'EUROSTAT EB conversion IEA'!CB18)</f>
        <v>0</v>
      </c>
      <c r="BF11">
        <f>IF(ISBLANK('EUROSTAT EB conversion IEA'!CC18),NA(),'EUROSTAT EB conversion IEA'!CC18)</f>
        <v>0</v>
      </c>
      <c r="BG11">
        <f>IF(ISBLANK('EUROSTAT EB conversion IEA'!CD18),NA(),'EUROSTAT EB conversion IEA'!CD18)</f>
        <v>0</v>
      </c>
      <c r="BH11">
        <f>IF(ISBLANK('EUROSTAT EB conversion IEA'!CE18),NA(),'EUROSTAT EB conversion IEA'!CE18)</f>
        <v>0</v>
      </c>
      <c r="BI11">
        <f>IF(ISBLANK('EUROSTAT EB conversion IEA'!CF18),NA(),'EUROSTAT EB conversion IEA'!CF18)</f>
        <v>0</v>
      </c>
      <c r="BJ11" s="179">
        <f>IF(ISBLANK('EUROSTAT EB conversion IEA'!CG18),NA(),'EUROSTAT EB conversion IEA'!CG18)</f>
        <v>0</v>
      </c>
      <c r="BK11">
        <f>IF(ISBLANK('EUROSTAT EB conversion IEA'!CH18),NA(),'EUROSTAT EB conversion IEA'!CH18)</f>
        <v>6425.1051480000006</v>
      </c>
      <c r="BL11">
        <f>IF(ISBLANK('EUROSTAT EB conversion IEA'!CI18),NA(),'EUROSTAT EB conversion IEA'!CI18)</f>
        <v>339.04706400000003</v>
      </c>
      <c r="BM11">
        <f>IF(ISBLANK('EUROSTAT EB conversion IEA'!CJ18),NA(),'EUROSTAT EB conversion IEA'!CJ18)</f>
        <v>11599.110720000001</v>
      </c>
      <c r="BN11" s="179">
        <f>IF(ISBLANK('EUROSTAT EB conversion IEA'!CK18),NA(),'EUROSTAT EB conversion IEA'!CK18)</f>
        <v>261.549396</v>
      </c>
    </row>
    <row r="12" spans="1:66" x14ac:dyDescent="0.2">
      <c r="A12" t="s">
        <v>424</v>
      </c>
      <c r="B12" s="179" t="str">
        <f>IF(ISBLANK('EUROSTAT EB conversion IEA'!Y19),NA(),'EUROSTAT EB conversion IEA'!Y19)</f>
        <v>x</v>
      </c>
      <c r="C12" s="179" t="str">
        <f>IF(ISBLANK('EUROSTAT EB conversion IEA'!Z19),NA(),'EUROSTAT EB conversion IEA'!Z19)</f>
        <v>x</v>
      </c>
      <c r="D12">
        <f>IF(ISBLANK('EUROSTAT EB conversion IEA'!AA19),NA(),'EUROSTAT EB conversion IEA'!AA19)</f>
        <v>0</v>
      </c>
      <c r="E12">
        <f>IF(ISBLANK('EUROSTAT EB conversion IEA'!AB19),NA(),'EUROSTAT EB conversion IEA'!AB19)</f>
        <v>-121787.73180000001</v>
      </c>
      <c r="F12">
        <f>IF(ISBLANK('EUROSTAT EB conversion IEA'!AC19),NA(),'EUROSTAT EB conversion IEA'!AC19)</f>
        <v>-146631.281904</v>
      </c>
      <c r="G12">
        <f>IF(ISBLANK('EUROSTAT EB conversion IEA'!AD19),NA(),'EUROSTAT EB conversion IEA'!AD19)</f>
        <v>0</v>
      </c>
      <c r="H12">
        <f>IF(ISBLANK('EUROSTAT EB conversion IEA'!AE19),NA(),'EUROSTAT EB conversion IEA'!AE19)</f>
        <v>0</v>
      </c>
      <c r="I12">
        <f>IF(ISBLANK('EUROSTAT EB conversion IEA'!AF19),NA(),'EUROSTAT EB conversion IEA'!AF19)</f>
        <v>0</v>
      </c>
      <c r="J12">
        <f>IF(ISBLANK('EUROSTAT EB conversion IEA'!AG19),NA(),'EUROSTAT EB conversion IEA'!AG19)</f>
        <v>2806.1608319999941</v>
      </c>
      <c r="K12">
        <f>IF(ISBLANK('EUROSTAT EB conversion IEA'!AH19),NA(),'EUROSTAT EB conversion IEA'!AH19)</f>
        <v>0</v>
      </c>
      <c r="L12">
        <f>IF(ISBLANK('EUROSTAT EB conversion IEA'!AI19),NA(),'EUROSTAT EB conversion IEA'!AI19)</f>
        <v>2771.45226</v>
      </c>
      <c r="M12">
        <f>IF(ISBLANK('EUROSTAT EB conversion IEA'!AJ19),NA(),'EUROSTAT EB conversion IEA'!AJ19)</f>
        <v>0</v>
      </c>
      <c r="N12">
        <f>IF(ISBLANK('EUROSTAT EB conversion IEA'!AK19),NA(),'EUROSTAT EB conversion IEA'!AK19)</f>
        <v>0</v>
      </c>
      <c r="O12">
        <f>IF(ISBLANK('EUROSTAT EB conversion IEA'!AL19),NA(),'EUROSTAT EB conversion IEA'!AL19)</f>
        <v>14177.551500000001</v>
      </c>
      <c r="P12">
        <f>IF(ISBLANK('EUROSTAT EB conversion IEA'!AM19),NA(),'EUROSTAT EB conversion IEA'!AM19)</f>
        <v>12882.490524000004</v>
      </c>
      <c r="Q12">
        <f>IF(ISBLANK('EUROSTAT EB conversion IEA'!AN19),NA(),'EUROSTAT EB conversion IEA'!AN19)</f>
        <v>0</v>
      </c>
      <c r="R12">
        <f>IF(ISBLANK('EUROSTAT EB conversion IEA'!AO19),NA(),'EUROSTAT EB conversion IEA'!AO19)</f>
        <v>0</v>
      </c>
      <c r="S12">
        <f>IF(ISBLANK('EUROSTAT EB conversion IEA'!AP19),NA(),'EUROSTAT EB conversion IEA'!AP19)</f>
        <v>-464613.92708400002</v>
      </c>
      <c r="T12" s="179" t="str">
        <f>IF(ISBLANK('EUROSTAT EB conversion IEA'!AQ19),NA(),'EUROSTAT EB conversion IEA'!AQ19)</f>
        <v>x</v>
      </c>
      <c r="U12">
        <f>IF(ISBLANK('EUROSTAT EB conversion IEA'!AR19),NA(),'EUROSTAT EB conversion IEA'!AR19)</f>
        <v>-2393294.9992920002</v>
      </c>
      <c r="V12">
        <f>IF(ISBLANK('EUROSTAT EB conversion IEA'!AS19),NA(),'EUROSTAT EB conversion IEA'!AS19)</f>
        <v>-133862.37926400005</v>
      </c>
      <c r="W12">
        <f>IF(ISBLANK('EUROSTAT EB conversion IEA'!AT19),NA(),'EUROSTAT EB conversion IEA'!AT19)</f>
        <v>-5026.5464760000177</v>
      </c>
      <c r="X12">
        <f>IF(ISBLANK('EUROSTAT EB conversion IEA'!AU19),NA(),'EUROSTAT EB conversion IEA'!AU19)</f>
        <v>-1772.4817800000019</v>
      </c>
      <c r="Y12">
        <f>IF(ISBLANK('EUROSTAT EB conversion IEA'!AV19),NA(),'EUROSTAT EB conversion IEA'!AV19)</f>
        <v>0</v>
      </c>
      <c r="Z12">
        <f>IF(ISBLANK('EUROSTAT EB conversion IEA'!AW19),NA(),'EUROSTAT EB conversion IEA'!AW19)</f>
        <v>81219.272651999985</v>
      </c>
      <c r="AA12">
        <f>IF(ISBLANK('EUROSTAT EB conversion IEA'!AX19),NA(),'EUROSTAT EB conversion IEA'!AX19)</f>
        <v>0</v>
      </c>
      <c r="AB12">
        <f>IF(ISBLANK('EUROSTAT EB conversion IEA'!AY19),NA(),'EUROSTAT EB conversion IEA'!AY19)</f>
        <v>38652.663203999989</v>
      </c>
      <c r="AC12">
        <f>IF(ISBLANK('EUROSTAT EB conversion IEA'!AZ19),NA(),'EUROSTAT EB conversion IEA'!AZ19)</f>
        <v>172958.50832400002</v>
      </c>
      <c r="AD12">
        <f>IF(ISBLANK('EUROSTAT EB conversion IEA'!BA19),NA(),'EUROSTAT EB conversion IEA'!BA19)</f>
        <v>2243.4967799999995</v>
      </c>
      <c r="AE12">
        <f>IF(ISBLANK('EUROSTAT EB conversion IEA'!BB19),NA(),'EUROSTAT EB conversion IEA'!BB19)</f>
        <v>0</v>
      </c>
      <c r="AF12">
        <f>IF(ISBLANK('EUROSTAT EB conversion IEA'!BC19),NA(),'EUROSTAT EB conversion IEA'!BC19)</f>
        <v>381000.26538000006</v>
      </c>
      <c r="AG12">
        <f>IF(ISBLANK('EUROSTAT EB conversion IEA'!BD19),NA(),'EUROSTAT EB conversion IEA'!BD19)</f>
        <v>12448.444968</v>
      </c>
      <c r="AH12">
        <f>IF(ISBLANK('EUROSTAT EB conversion IEA'!BE19),NA(),'EUROSTAT EB conversion IEA'!BE19)</f>
        <v>886604.7229200002</v>
      </c>
      <c r="AI12">
        <f>IF(ISBLANK('EUROSTAT EB conversion IEA'!BF19),NA(),'EUROSTAT EB conversion IEA'!BF19)</f>
        <v>365277.07292399998</v>
      </c>
      <c r="AJ12">
        <f>IF(ISBLANK('EUROSTAT EB conversion IEA'!BG19),NA(),'EUROSTAT EB conversion IEA'!BG19)</f>
        <v>411321.5315279999</v>
      </c>
      <c r="AK12">
        <f>IF(ISBLANK('EUROSTAT EB conversion IEA'!BH19),NA(),'EUROSTAT EB conversion IEA'!BH19)</f>
        <v>3561.8363639999916</v>
      </c>
      <c r="AL12">
        <f>IF(ISBLANK('EUROSTAT EB conversion IEA'!BI19),NA(),'EUROSTAT EB conversion IEA'!BI19)</f>
        <v>23181.767316000005</v>
      </c>
      <c r="AM12">
        <f>IF(ISBLANK('EUROSTAT EB conversion IEA'!BJ19),NA(),'EUROSTAT EB conversion IEA'!BJ19)</f>
        <v>10558.858392</v>
      </c>
      <c r="AN12">
        <f>IF(ISBLANK('EUROSTAT EB conversion IEA'!BK19),NA(),'EUROSTAT EB conversion IEA'!BK19)</f>
        <v>1765.9922399999998</v>
      </c>
      <c r="AO12">
        <f>IF(ISBLANK('EUROSTAT EB conversion IEA'!BL19),NA(),'EUROSTAT EB conversion IEA'!BL19)</f>
        <v>15608.934684</v>
      </c>
      <c r="AP12">
        <f>IF(ISBLANK('EUROSTAT EB conversion IEA'!BM19),NA(),'EUROSTAT EB conversion IEA'!BM19)</f>
        <v>96096.229092000023</v>
      </c>
      <c r="AQ12">
        <f>IF(ISBLANK('EUROSTAT EB conversion IEA'!BN19),NA(),'EUROSTAT EB conversion IEA'!BN19)</f>
        <v>0</v>
      </c>
      <c r="AR12">
        <f>IF(ISBLANK('EUROSTAT EB conversion IEA'!BO19),NA(),'EUROSTAT EB conversion IEA'!BO19)</f>
        <v>-36643.417884000002</v>
      </c>
      <c r="AS12">
        <f>IF(ISBLANK('EUROSTAT EB conversion IEA'!BP19),NA(),'EUROSTAT EB conversion IEA'!BP19)</f>
        <v>-32495.094576</v>
      </c>
      <c r="AT12">
        <f>IF(ISBLANK('EUROSTAT EB conversion IEA'!BQ19),NA(),'EUROSTAT EB conversion IEA'!BQ19)</f>
        <v>-36904.841676000004</v>
      </c>
      <c r="AU12">
        <f>IF(ISBLANK('EUROSTAT EB conversion IEA'!BR19),NA(),'EUROSTAT EB conversion IEA'!BR19)</f>
        <v>-9886.6676520000001</v>
      </c>
      <c r="AV12">
        <f>IF(ISBLANK('EUROSTAT EB conversion IEA'!BS19),NA(),'EUROSTAT EB conversion IEA'!BS19)</f>
        <v>-115.89062400000148</v>
      </c>
      <c r="AW12">
        <f>IF(ISBLANK('EUROSTAT EB conversion IEA'!BT19),NA(),'EUROSTAT EB conversion IEA'!BT19)</f>
        <v>1.4653800000014598</v>
      </c>
      <c r="AX12">
        <f>IF(ISBLANK('EUROSTAT EB conversion IEA'!BU19),NA(),'EUROSTAT EB conversion IEA'!BU19)</f>
        <v>0</v>
      </c>
      <c r="AY12" s="179">
        <f>IF(ISBLANK('EUROSTAT EB conversion IEA'!BV19),NA(),'EUROSTAT EB conversion IEA'!BV19)</f>
        <v>0</v>
      </c>
      <c r="AZ12">
        <f>IF(ISBLANK('EUROSTAT EB conversion IEA'!BW19),NA(),'EUROSTAT EB conversion IEA'!BW19)</f>
        <v>0</v>
      </c>
      <c r="BA12" s="179">
        <f>IF(ISBLANK('EUROSTAT EB conversion IEA'!BX19),NA(),'EUROSTAT EB conversion IEA'!BX19)</f>
        <v>0</v>
      </c>
      <c r="BB12" s="179">
        <f>IF(ISBLANK('EUROSTAT EB conversion IEA'!BY19),NA(),'EUROSTAT EB conversion IEA'!BY19)</f>
        <v>0</v>
      </c>
      <c r="BC12">
        <f>IF(ISBLANK('EUROSTAT EB conversion IEA'!BZ19),NA(),'EUROSTAT EB conversion IEA'!BZ19)</f>
        <v>-38112.859080000002</v>
      </c>
      <c r="BD12">
        <f>IF(ISBLANK('EUROSTAT EB conversion IEA'!CA19),NA(),'EUROSTAT EB conversion IEA'!CA19)</f>
        <v>-267.07597199999998</v>
      </c>
      <c r="BE12">
        <f>IF(ISBLANK('EUROSTAT EB conversion IEA'!CB19),NA(),'EUROSTAT EB conversion IEA'!CB19)</f>
        <v>0</v>
      </c>
      <c r="BF12">
        <f>IF(ISBLANK('EUROSTAT EB conversion IEA'!CC19),NA(),'EUROSTAT EB conversion IEA'!CC19)</f>
        <v>-19207.656756</v>
      </c>
      <c r="BG12">
        <f>IF(ISBLANK('EUROSTAT EB conversion IEA'!CD19),NA(),'EUROSTAT EB conversion IEA'!CD19)</f>
        <v>0</v>
      </c>
      <c r="BH12">
        <f>IF(ISBLANK('EUROSTAT EB conversion IEA'!CE19),NA(),'EUROSTAT EB conversion IEA'!CE19)</f>
        <v>0</v>
      </c>
      <c r="BI12">
        <f>IF(ISBLANK('EUROSTAT EB conversion IEA'!CF19),NA(),'EUROSTAT EB conversion IEA'!CF19)</f>
        <v>-41428.553472</v>
      </c>
      <c r="BJ12" s="179">
        <f>IF(ISBLANK('EUROSTAT EB conversion IEA'!CG19),NA(),'EUROSTAT EB conversion IEA'!CG19)</f>
        <v>0</v>
      </c>
      <c r="BK12">
        <f>IF(ISBLANK('EUROSTAT EB conversion IEA'!CH19),NA(),'EUROSTAT EB conversion IEA'!CH19)</f>
        <v>435821.59656000003</v>
      </c>
      <c r="BL12">
        <f>IF(ISBLANK('EUROSTAT EB conversion IEA'!CI19),NA(),'EUROSTAT EB conversion IEA'!CI19)</f>
        <v>99078.444864000005</v>
      </c>
      <c r="BM12">
        <f>IF(ISBLANK('EUROSTAT EB conversion IEA'!CJ19),NA(),'EUROSTAT EB conversion IEA'!CJ19)</f>
        <v>-412012.56286799978</v>
      </c>
      <c r="BN12" s="179">
        <f>IF(ISBLANK('EUROSTAT EB conversion IEA'!CK19),NA(),'EUROSTAT EB conversion IEA'!CK19)</f>
        <v>-144452.63865600002</v>
      </c>
    </row>
    <row r="13" spans="1:66" x14ac:dyDescent="0.2">
      <c r="A13" t="s">
        <v>425</v>
      </c>
      <c r="B13" s="179" t="str">
        <f>IF(ISBLANK('EUROSTAT EB conversion IEA'!Y20),NA(),'EUROSTAT EB conversion IEA'!Y20)</f>
        <v>x</v>
      </c>
      <c r="C13" s="179" t="str">
        <f>IF(ISBLANK('EUROSTAT EB conversion IEA'!Z20),NA(),'EUROSTAT EB conversion IEA'!Z20)</f>
        <v>x</v>
      </c>
      <c r="D13">
        <f>IF(ISBLANK('EUROSTAT EB conversion IEA'!AA20),NA(),'EUROSTAT EB conversion IEA'!AA20)</f>
        <v>0</v>
      </c>
      <c r="E13">
        <f>IF(ISBLANK('EUROSTAT EB conversion IEA'!AB20),NA(),'EUROSTAT EB conversion IEA'!AB20)</f>
        <v>0</v>
      </c>
      <c r="F13">
        <f>IF(ISBLANK('EUROSTAT EB conversion IEA'!AC20),NA(),'EUROSTAT EB conversion IEA'!AC20)</f>
        <v>-128275.34587200001</v>
      </c>
      <c r="G13">
        <f>IF(ISBLANK('EUROSTAT EB conversion IEA'!AD20),NA(),'EUROSTAT EB conversion IEA'!AD20)</f>
        <v>0</v>
      </c>
      <c r="H13">
        <f>IF(ISBLANK('EUROSTAT EB conversion IEA'!AE20),NA(),'EUROSTAT EB conversion IEA'!AE20)</f>
        <v>0</v>
      </c>
      <c r="I13">
        <f>IF(ISBLANK('EUROSTAT EB conversion IEA'!AF20),NA(),'EUROSTAT EB conversion IEA'!AF20)</f>
        <v>0</v>
      </c>
      <c r="J13">
        <f>IF(ISBLANK('EUROSTAT EB conversion IEA'!AG20),NA(),'EUROSTAT EB conversion IEA'!AG20)</f>
        <v>0</v>
      </c>
      <c r="K13">
        <f>IF(ISBLANK('EUROSTAT EB conversion IEA'!AH20),NA(),'EUROSTAT EB conversion IEA'!AH20)</f>
        <v>0</v>
      </c>
      <c r="L13">
        <f>IF(ISBLANK('EUROSTAT EB conversion IEA'!AI20),NA(),'EUROSTAT EB conversion IEA'!AI20)</f>
        <v>0</v>
      </c>
      <c r="M13">
        <f>IF(ISBLANK('EUROSTAT EB conversion IEA'!AJ20),NA(),'EUROSTAT EB conversion IEA'!AJ20)</f>
        <v>0</v>
      </c>
      <c r="N13">
        <f>IF(ISBLANK('EUROSTAT EB conversion IEA'!AK20),NA(),'EUROSTAT EB conversion IEA'!AK20)</f>
        <v>0</v>
      </c>
      <c r="O13">
        <f>IF(ISBLANK('EUROSTAT EB conversion IEA'!AL20),NA(),'EUROSTAT EB conversion IEA'!AL20)</f>
        <v>-1623.1386240000002</v>
      </c>
      <c r="P13">
        <f>IF(ISBLANK('EUROSTAT EB conversion IEA'!AM20),NA(),'EUROSTAT EB conversion IEA'!AM20)</f>
        <v>-12941.273196</v>
      </c>
      <c r="Q13">
        <f>IF(ISBLANK('EUROSTAT EB conversion IEA'!AN20),NA(),'EUROSTAT EB conversion IEA'!AN20)</f>
        <v>0</v>
      </c>
      <c r="R13">
        <f>IF(ISBLANK('EUROSTAT EB conversion IEA'!AO20),NA(),'EUROSTAT EB conversion IEA'!AO20)</f>
        <v>0</v>
      </c>
      <c r="S13">
        <f>IF(ISBLANK('EUROSTAT EB conversion IEA'!AP20),NA(),'EUROSTAT EB conversion IEA'!AP20)</f>
        <v>-229854.189564</v>
      </c>
      <c r="T13" s="179" t="str">
        <f>IF(ISBLANK('EUROSTAT EB conversion IEA'!AQ20),NA(),'EUROSTAT EB conversion IEA'!AQ20)</f>
        <v>x</v>
      </c>
      <c r="U13">
        <f>IF(ISBLANK('EUROSTAT EB conversion IEA'!AR20),NA(),'EUROSTAT EB conversion IEA'!AR20)</f>
        <v>0</v>
      </c>
      <c r="V13">
        <f>IF(ISBLANK('EUROSTAT EB conversion IEA'!AS20),NA(),'EUROSTAT EB conversion IEA'!AS20)</f>
        <v>0</v>
      </c>
      <c r="W13">
        <f>IF(ISBLANK('EUROSTAT EB conversion IEA'!AT20),NA(),'EUROSTAT EB conversion IEA'!AT20)</f>
        <v>0</v>
      </c>
      <c r="X13">
        <f>IF(ISBLANK('EUROSTAT EB conversion IEA'!AU20),NA(),'EUROSTAT EB conversion IEA'!AU20)</f>
        <v>0</v>
      </c>
      <c r="Y13">
        <f>IF(ISBLANK('EUROSTAT EB conversion IEA'!AV20),NA(),'EUROSTAT EB conversion IEA'!AV20)</f>
        <v>0</v>
      </c>
      <c r="Z13">
        <f>IF(ISBLANK('EUROSTAT EB conversion IEA'!AW20),NA(),'EUROSTAT EB conversion IEA'!AW20)</f>
        <v>0</v>
      </c>
      <c r="AA13">
        <f>IF(ISBLANK('EUROSTAT EB conversion IEA'!AX20),NA(),'EUROSTAT EB conversion IEA'!AX20)</f>
        <v>0</v>
      </c>
      <c r="AB13">
        <f>IF(ISBLANK('EUROSTAT EB conversion IEA'!AY20),NA(),'EUROSTAT EB conversion IEA'!AY20)</f>
        <v>0</v>
      </c>
      <c r="AC13">
        <f>IF(ISBLANK('EUROSTAT EB conversion IEA'!AZ20),NA(),'EUROSTAT EB conversion IEA'!AZ20)</f>
        <v>0</v>
      </c>
      <c r="AD13">
        <f>IF(ISBLANK('EUROSTAT EB conversion IEA'!BA20),NA(),'EUROSTAT EB conversion IEA'!BA20)</f>
        <v>0</v>
      </c>
      <c r="AE13">
        <f>IF(ISBLANK('EUROSTAT EB conversion IEA'!BB20),NA(),'EUROSTAT EB conversion IEA'!BB20)</f>
        <v>0</v>
      </c>
      <c r="AF13">
        <f>IF(ISBLANK('EUROSTAT EB conversion IEA'!BC20),NA(),'EUROSTAT EB conversion IEA'!BC20)</f>
        <v>0</v>
      </c>
      <c r="AG13">
        <f>IF(ISBLANK('EUROSTAT EB conversion IEA'!BD20),NA(),'EUROSTAT EB conversion IEA'!BD20)</f>
        <v>0</v>
      </c>
      <c r="AH13">
        <f>IF(ISBLANK('EUROSTAT EB conversion IEA'!BE20),NA(),'EUROSTAT EB conversion IEA'!BE20)</f>
        <v>0</v>
      </c>
      <c r="AI13">
        <f>IF(ISBLANK('EUROSTAT EB conversion IEA'!BF20),NA(),'EUROSTAT EB conversion IEA'!BF20)</f>
        <v>0</v>
      </c>
      <c r="AJ13">
        <f>IF(ISBLANK('EUROSTAT EB conversion IEA'!BG20),NA(),'EUROSTAT EB conversion IEA'!BG20)</f>
        <v>0</v>
      </c>
      <c r="AK13">
        <f>IF(ISBLANK('EUROSTAT EB conversion IEA'!BH20),NA(),'EUROSTAT EB conversion IEA'!BH20)</f>
        <v>0</v>
      </c>
      <c r="AL13">
        <f>IF(ISBLANK('EUROSTAT EB conversion IEA'!BI20),NA(),'EUROSTAT EB conversion IEA'!BI20)</f>
        <v>0</v>
      </c>
      <c r="AM13">
        <f>IF(ISBLANK('EUROSTAT EB conversion IEA'!BJ20),NA(),'EUROSTAT EB conversion IEA'!BJ20)</f>
        <v>0</v>
      </c>
      <c r="AN13">
        <f>IF(ISBLANK('EUROSTAT EB conversion IEA'!BK20),NA(),'EUROSTAT EB conversion IEA'!BK20)</f>
        <v>0</v>
      </c>
      <c r="AO13">
        <f>IF(ISBLANK('EUROSTAT EB conversion IEA'!BL20),NA(),'EUROSTAT EB conversion IEA'!BL20)</f>
        <v>0</v>
      </c>
      <c r="AP13">
        <f>IF(ISBLANK('EUROSTAT EB conversion IEA'!BM20),NA(),'EUROSTAT EB conversion IEA'!BM20)</f>
        <v>0</v>
      </c>
      <c r="AQ13">
        <f>IF(ISBLANK('EUROSTAT EB conversion IEA'!BN20),NA(),'EUROSTAT EB conversion IEA'!BN20)</f>
        <v>0</v>
      </c>
      <c r="AR13">
        <f>IF(ISBLANK('EUROSTAT EB conversion IEA'!BO20),NA(),'EUROSTAT EB conversion IEA'!BO20)</f>
        <v>0</v>
      </c>
      <c r="AS13">
        <f>IF(ISBLANK('EUROSTAT EB conversion IEA'!BP20),NA(),'EUROSTAT EB conversion IEA'!BP20)</f>
        <v>0</v>
      </c>
      <c r="AT13">
        <f>IF(ISBLANK('EUROSTAT EB conversion IEA'!BQ20),NA(),'EUROSTAT EB conversion IEA'!BQ20)</f>
        <v>-7909.8700320000007</v>
      </c>
      <c r="AU13">
        <f>IF(ISBLANK('EUROSTAT EB conversion IEA'!BR20),NA(),'EUROSTAT EB conversion IEA'!BR20)</f>
        <v>-38.937240000000003</v>
      </c>
      <c r="AV13">
        <f>IF(ISBLANK('EUROSTAT EB conversion IEA'!BS20),NA(),'EUROSTAT EB conversion IEA'!BS20)</f>
        <v>0</v>
      </c>
      <c r="AW13">
        <f>IF(ISBLANK('EUROSTAT EB conversion IEA'!BT20),NA(),'EUROSTAT EB conversion IEA'!BT20)</f>
        <v>0</v>
      </c>
      <c r="AX13">
        <f>IF(ISBLANK('EUROSTAT EB conversion IEA'!BU20),NA(),'EUROSTAT EB conversion IEA'!BU20)</f>
        <v>0</v>
      </c>
      <c r="AY13" s="179">
        <f>IF(ISBLANK('EUROSTAT EB conversion IEA'!BV20),NA(),'EUROSTAT EB conversion IEA'!BV20)</f>
        <v>0</v>
      </c>
      <c r="AZ13">
        <f>IF(ISBLANK('EUROSTAT EB conversion IEA'!BW20),NA(),'EUROSTAT EB conversion IEA'!BW20)</f>
        <v>0</v>
      </c>
      <c r="BA13" s="179">
        <f>IF(ISBLANK('EUROSTAT EB conversion IEA'!BX20),NA(),'EUROSTAT EB conversion IEA'!BX20)</f>
        <v>0</v>
      </c>
      <c r="BB13" s="179">
        <f>IF(ISBLANK('EUROSTAT EB conversion IEA'!BY20),NA(),'EUROSTAT EB conversion IEA'!BY20)</f>
        <v>0</v>
      </c>
      <c r="BC13">
        <f>IF(ISBLANK('EUROSTAT EB conversion IEA'!BZ20),NA(),'EUROSTAT EB conversion IEA'!BZ20)</f>
        <v>-38112.859080000002</v>
      </c>
      <c r="BD13">
        <f>IF(ISBLANK('EUROSTAT EB conversion IEA'!CA20),NA(),'EUROSTAT EB conversion IEA'!CA20)</f>
        <v>-267.07597199999998</v>
      </c>
      <c r="BE13">
        <f>IF(ISBLANK('EUROSTAT EB conversion IEA'!CB20),NA(),'EUROSTAT EB conversion IEA'!CB20)</f>
        <v>0</v>
      </c>
      <c r="BF13">
        <f>IF(ISBLANK('EUROSTAT EB conversion IEA'!CC20),NA(),'EUROSTAT EB conversion IEA'!CC20)</f>
        <v>-2123.586828</v>
      </c>
      <c r="BG13">
        <f>IF(ISBLANK('EUROSTAT EB conversion IEA'!CD20),NA(),'EUROSTAT EB conversion IEA'!CD20)</f>
        <v>0</v>
      </c>
      <c r="BH13">
        <f>IF(ISBLANK('EUROSTAT EB conversion IEA'!CE20),NA(),'EUROSTAT EB conversion IEA'!CE20)</f>
        <v>0</v>
      </c>
      <c r="BI13">
        <f>IF(ISBLANK('EUROSTAT EB conversion IEA'!CF20),NA(),'EUROSTAT EB conversion IEA'!CF20)</f>
        <v>-37340.352612000002</v>
      </c>
      <c r="BJ13" s="179">
        <f>IF(ISBLANK('EUROSTAT EB conversion IEA'!CG20),NA(),'EUROSTAT EB conversion IEA'!CG20)</f>
        <v>0</v>
      </c>
      <c r="BK13">
        <f>IF(ISBLANK('EUROSTAT EB conversion IEA'!CH20),NA(),'EUROSTAT EB conversion IEA'!CH20)</f>
        <v>249059.45984400003</v>
      </c>
      <c r="BL13">
        <f>IF(ISBLANK('EUROSTAT EB conversion IEA'!CI20),NA(),'EUROSTAT EB conversion IEA'!CI20)</f>
        <v>0</v>
      </c>
      <c r="BM13">
        <f>IF(ISBLANK('EUROSTAT EB conversion IEA'!CJ20),NA(),'EUROSTAT EB conversion IEA'!CJ20)</f>
        <v>-209427.16917599997</v>
      </c>
      <c r="BN13" s="179">
        <f>IF(ISBLANK('EUROSTAT EB conversion IEA'!CK20),NA(),'EUROSTAT EB conversion IEA'!CK20)</f>
        <v>-47679.822683999999</v>
      </c>
    </row>
    <row r="14" spans="1:66" x14ac:dyDescent="0.2">
      <c r="A14" t="s">
        <v>426</v>
      </c>
      <c r="B14" s="179" t="str">
        <f>IF(ISBLANK('EUROSTAT EB conversion IEA'!Y21),NA(),'EUROSTAT EB conversion IEA'!Y21)</f>
        <v>x</v>
      </c>
      <c r="C14" s="179" t="str">
        <f>IF(ISBLANK('EUROSTAT EB conversion IEA'!Z21),NA(),'EUROSTAT EB conversion IEA'!Z21)</f>
        <v>x</v>
      </c>
      <c r="D14">
        <f>IF(ISBLANK('EUROSTAT EB conversion IEA'!AA21),NA(),'EUROSTAT EB conversion IEA'!AA21)</f>
        <v>0</v>
      </c>
      <c r="E14">
        <f>IF(ISBLANK('EUROSTAT EB conversion IEA'!AB21),NA(),'EUROSTAT EB conversion IEA'!AB21)</f>
        <v>0</v>
      </c>
      <c r="F14">
        <f>IF(ISBLANK('EUROSTAT EB conversion IEA'!AC21),NA(),'EUROSTAT EB conversion IEA'!AC21)</f>
        <v>0</v>
      </c>
      <c r="G14">
        <f>IF(ISBLANK('EUROSTAT EB conversion IEA'!AD21),NA(),'EUROSTAT EB conversion IEA'!AD21)</f>
        <v>0</v>
      </c>
      <c r="H14">
        <f>IF(ISBLANK('EUROSTAT EB conversion IEA'!AE21),NA(),'EUROSTAT EB conversion IEA'!AE21)</f>
        <v>0</v>
      </c>
      <c r="I14">
        <f>IF(ISBLANK('EUROSTAT EB conversion IEA'!AF21),NA(),'EUROSTAT EB conversion IEA'!AF21)</f>
        <v>0</v>
      </c>
      <c r="J14">
        <f>IF(ISBLANK('EUROSTAT EB conversion IEA'!AG21),NA(),'EUROSTAT EB conversion IEA'!AG21)</f>
        <v>0</v>
      </c>
      <c r="K14">
        <f>IF(ISBLANK('EUROSTAT EB conversion IEA'!AH21),NA(),'EUROSTAT EB conversion IEA'!AH21)</f>
        <v>0</v>
      </c>
      <c r="L14">
        <f>IF(ISBLANK('EUROSTAT EB conversion IEA'!AI21),NA(),'EUROSTAT EB conversion IEA'!AI21)</f>
        <v>0</v>
      </c>
      <c r="M14">
        <f>IF(ISBLANK('EUROSTAT EB conversion IEA'!AJ21),NA(),'EUROSTAT EB conversion IEA'!AJ21)</f>
        <v>0</v>
      </c>
      <c r="N14">
        <f>IF(ISBLANK('EUROSTAT EB conversion IEA'!AK21),NA(),'EUROSTAT EB conversion IEA'!AK21)</f>
        <v>0</v>
      </c>
      <c r="O14">
        <f>IF(ISBLANK('EUROSTAT EB conversion IEA'!AL21),NA(),'EUROSTAT EB conversion IEA'!AL21)</f>
        <v>0</v>
      </c>
      <c r="P14">
        <f>IF(ISBLANK('EUROSTAT EB conversion IEA'!AM21),NA(),'EUROSTAT EB conversion IEA'!AM21)</f>
        <v>0</v>
      </c>
      <c r="Q14">
        <f>IF(ISBLANK('EUROSTAT EB conversion IEA'!AN21),NA(),'EUROSTAT EB conversion IEA'!AN21)</f>
        <v>0</v>
      </c>
      <c r="R14">
        <f>IF(ISBLANK('EUROSTAT EB conversion IEA'!AO21),NA(),'EUROSTAT EB conversion IEA'!AO21)</f>
        <v>0</v>
      </c>
      <c r="S14">
        <f>IF(ISBLANK('EUROSTAT EB conversion IEA'!AP21),NA(),'EUROSTAT EB conversion IEA'!AP21)</f>
        <v>-347.96494799999999</v>
      </c>
      <c r="T14" s="179" t="str">
        <f>IF(ISBLANK('EUROSTAT EB conversion IEA'!AQ21),NA(),'EUROSTAT EB conversion IEA'!AQ21)</f>
        <v>x</v>
      </c>
      <c r="U14">
        <f>IF(ISBLANK('EUROSTAT EB conversion IEA'!AR21),NA(),'EUROSTAT EB conversion IEA'!AR21)</f>
        <v>0</v>
      </c>
      <c r="V14">
        <f>IF(ISBLANK('EUROSTAT EB conversion IEA'!AS21),NA(),'EUROSTAT EB conversion IEA'!AS21)</f>
        <v>0</v>
      </c>
      <c r="W14">
        <f>IF(ISBLANK('EUROSTAT EB conversion IEA'!AT21),NA(),'EUROSTAT EB conversion IEA'!AT21)</f>
        <v>0</v>
      </c>
      <c r="X14">
        <f>IF(ISBLANK('EUROSTAT EB conversion IEA'!AU21),NA(),'EUROSTAT EB conversion IEA'!AU21)</f>
        <v>0</v>
      </c>
      <c r="Y14">
        <f>IF(ISBLANK('EUROSTAT EB conversion IEA'!AV21),NA(),'EUROSTAT EB conversion IEA'!AV21)</f>
        <v>0</v>
      </c>
      <c r="Z14">
        <f>IF(ISBLANK('EUROSTAT EB conversion IEA'!AW21),NA(),'EUROSTAT EB conversion IEA'!AW21)</f>
        <v>0</v>
      </c>
      <c r="AA14">
        <f>IF(ISBLANK('EUROSTAT EB conversion IEA'!AX21),NA(),'EUROSTAT EB conversion IEA'!AX21)</f>
        <v>0</v>
      </c>
      <c r="AB14">
        <f>IF(ISBLANK('EUROSTAT EB conversion IEA'!AY21),NA(),'EUROSTAT EB conversion IEA'!AY21)</f>
        <v>0</v>
      </c>
      <c r="AC14">
        <f>IF(ISBLANK('EUROSTAT EB conversion IEA'!AZ21),NA(),'EUROSTAT EB conversion IEA'!AZ21)</f>
        <v>0</v>
      </c>
      <c r="AD14">
        <f>IF(ISBLANK('EUROSTAT EB conversion IEA'!BA21),NA(),'EUROSTAT EB conversion IEA'!BA21)</f>
        <v>0</v>
      </c>
      <c r="AE14">
        <f>IF(ISBLANK('EUROSTAT EB conversion IEA'!BB21),NA(),'EUROSTAT EB conversion IEA'!BB21)</f>
        <v>0</v>
      </c>
      <c r="AF14">
        <f>IF(ISBLANK('EUROSTAT EB conversion IEA'!BC21),NA(),'EUROSTAT EB conversion IEA'!BC21)</f>
        <v>0</v>
      </c>
      <c r="AG14">
        <f>IF(ISBLANK('EUROSTAT EB conversion IEA'!BD21),NA(),'EUROSTAT EB conversion IEA'!BD21)</f>
        <v>0</v>
      </c>
      <c r="AH14">
        <f>IF(ISBLANK('EUROSTAT EB conversion IEA'!BE21),NA(),'EUROSTAT EB conversion IEA'!BE21)</f>
        <v>0</v>
      </c>
      <c r="AI14">
        <f>IF(ISBLANK('EUROSTAT EB conversion IEA'!BF21),NA(),'EUROSTAT EB conversion IEA'!BF21)</f>
        <v>0</v>
      </c>
      <c r="AJ14">
        <f>IF(ISBLANK('EUROSTAT EB conversion IEA'!BG21),NA(),'EUROSTAT EB conversion IEA'!BG21)</f>
        <v>0</v>
      </c>
      <c r="AK14">
        <f>IF(ISBLANK('EUROSTAT EB conversion IEA'!BH21),NA(),'EUROSTAT EB conversion IEA'!BH21)</f>
        <v>0</v>
      </c>
      <c r="AL14">
        <f>IF(ISBLANK('EUROSTAT EB conversion IEA'!BI21),NA(),'EUROSTAT EB conversion IEA'!BI21)</f>
        <v>0</v>
      </c>
      <c r="AM14">
        <f>IF(ISBLANK('EUROSTAT EB conversion IEA'!BJ21),NA(),'EUROSTAT EB conversion IEA'!BJ21)</f>
        <v>0</v>
      </c>
      <c r="AN14">
        <f>IF(ISBLANK('EUROSTAT EB conversion IEA'!BK21),NA(),'EUROSTAT EB conversion IEA'!BK21)</f>
        <v>0</v>
      </c>
      <c r="AO14">
        <f>IF(ISBLANK('EUROSTAT EB conversion IEA'!BL21),NA(),'EUROSTAT EB conversion IEA'!BL21)</f>
        <v>0</v>
      </c>
      <c r="AP14">
        <f>IF(ISBLANK('EUROSTAT EB conversion IEA'!BM21),NA(),'EUROSTAT EB conversion IEA'!BM21)</f>
        <v>0</v>
      </c>
      <c r="AQ14">
        <f>IF(ISBLANK('EUROSTAT EB conversion IEA'!BN21),NA(),'EUROSTAT EB conversion IEA'!BN21)</f>
        <v>0</v>
      </c>
      <c r="AR14">
        <f>IF(ISBLANK('EUROSTAT EB conversion IEA'!BO21),NA(),'EUROSTAT EB conversion IEA'!BO21)</f>
        <v>0</v>
      </c>
      <c r="AS14">
        <f>IF(ISBLANK('EUROSTAT EB conversion IEA'!BP21),NA(),'EUROSTAT EB conversion IEA'!BP21)</f>
        <v>0</v>
      </c>
      <c r="AT14">
        <f>IF(ISBLANK('EUROSTAT EB conversion IEA'!BQ21),NA(),'EUROSTAT EB conversion IEA'!BQ21)</f>
        <v>0</v>
      </c>
      <c r="AU14">
        <f>IF(ISBLANK('EUROSTAT EB conversion IEA'!BR21),NA(),'EUROSTAT EB conversion IEA'!BR21)</f>
        <v>-149.34315600000002</v>
      </c>
      <c r="AV14">
        <f>IF(ISBLANK('EUROSTAT EB conversion IEA'!BS21),NA(),'EUROSTAT EB conversion IEA'!BS21)</f>
        <v>0</v>
      </c>
      <c r="AW14">
        <f>IF(ISBLANK('EUROSTAT EB conversion IEA'!BT21),NA(),'EUROSTAT EB conversion IEA'!BT21)</f>
        <v>0</v>
      </c>
      <c r="AX14">
        <f>IF(ISBLANK('EUROSTAT EB conversion IEA'!BU21),NA(),'EUROSTAT EB conversion IEA'!BU21)</f>
        <v>0</v>
      </c>
      <c r="AY14" s="179">
        <f>IF(ISBLANK('EUROSTAT EB conversion IEA'!BV21),NA(),'EUROSTAT EB conversion IEA'!BV21)</f>
        <v>0</v>
      </c>
      <c r="AZ14">
        <f>IF(ISBLANK('EUROSTAT EB conversion IEA'!BW21),NA(),'EUROSTAT EB conversion IEA'!BW21)</f>
        <v>0</v>
      </c>
      <c r="BA14" s="179">
        <f>IF(ISBLANK('EUROSTAT EB conversion IEA'!BX21),NA(),'EUROSTAT EB conversion IEA'!BX21)</f>
        <v>0</v>
      </c>
      <c r="BB14" s="179">
        <f>IF(ISBLANK('EUROSTAT EB conversion IEA'!BY21),NA(),'EUROSTAT EB conversion IEA'!BY21)</f>
        <v>0</v>
      </c>
      <c r="BC14">
        <f>IF(ISBLANK('EUROSTAT EB conversion IEA'!BZ21),NA(),'EUROSTAT EB conversion IEA'!BZ21)</f>
        <v>0</v>
      </c>
      <c r="BD14">
        <f>IF(ISBLANK('EUROSTAT EB conversion IEA'!CA21),NA(),'EUROSTAT EB conversion IEA'!CA21)</f>
        <v>0</v>
      </c>
      <c r="BE14">
        <f>IF(ISBLANK('EUROSTAT EB conversion IEA'!CB21),NA(),'EUROSTAT EB conversion IEA'!CB21)</f>
        <v>0</v>
      </c>
      <c r="BF14">
        <f>IF(ISBLANK('EUROSTAT EB conversion IEA'!CC21),NA(),'EUROSTAT EB conversion IEA'!CC21)</f>
        <v>-17084.028060000001</v>
      </c>
      <c r="BG14">
        <f>IF(ISBLANK('EUROSTAT EB conversion IEA'!CD21),NA(),'EUROSTAT EB conversion IEA'!CD21)</f>
        <v>0</v>
      </c>
      <c r="BH14">
        <f>IF(ISBLANK('EUROSTAT EB conversion IEA'!CE21),NA(),'EUROSTAT EB conversion IEA'!CE21)</f>
        <v>0</v>
      </c>
      <c r="BI14">
        <f>IF(ISBLANK('EUROSTAT EB conversion IEA'!CF21),NA(),'EUROSTAT EB conversion IEA'!CF21)</f>
        <v>-4088.2008599999999</v>
      </c>
      <c r="BJ14" s="179">
        <f>IF(ISBLANK('EUROSTAT EB conversion IEA'!CG21),NA(),'EUROSTAT EB conversion IEA'!CG21)</f>
        <v>0</v>
      </c>
      <c r="BK14">
        <f>IF(ISBLANK('EUROSTAT EB conversion IEA'!CH21),NA(),'EUROSTAT EB conversion IEA'!CH21)</f>
        <v>21352.554396000003</v>
      </c>
      <c r="BL14">
        <f>IF(ISBLANK('EUROSTAT EB conversion IEA'!CI21),NA(),'EUROSTAT EB conversion IEA'!CI21)</f>
        <v>0</v>
      </c>
      <c r="BM14">
        <f>IF(ISBLANK('EUROSTAT EB conversion IEA'!CJ21),NA(),'EUROSTAT EB conversion IEA'!CJ21)</f>
        <v>-317.02449599999454</v>
      </c>
      <c r="BN14" s="179">
        <f>IF(ISBLANK('EUROSTAT EB conversion IEA'!CK21),NA(),'EUROSTAT EB conversion IEA'!CK21)</f>
        <v>-21321.572076</v>
      </c>
    </row>
    <row r="15" spans="1:66" x14ac:dyDescent="0.2">
      <c r="A15" t="s">
        <v>427</v>
      </c>
      <c r="B15" s="179" t="str">
        <f>IF(ISBLANK('EUROSTAT EB conversion IEA'!Y22),NA(),'EUROSTAT EB conversion IEA'!Y22)</f>
        <v>x</v>
      </c>
      <c r="C15" s="179" t="str">
        <f>IF(ISBLANK('EUROSTAT EB conversion IEA'!Z22),NA(),'EUROSTAT EB conversion IEA'!Z22)</f>
        <v>x</v>
      </c>
      <c r="D15">
        <f>IF(ISBLANK('EUROSTAT EB conversion IEA'!AA22),NA(),'EUROSTAT EB conversion IEA'!AA22)</f>
        <v>0</v>
      </c>
      <c r="E15">
        <f>IF(ISBLANK('EUROSTAT EB conversion IEA'!AB22),NA(),'EUROSTAT EB conversion IEA'!AB22)</f>
        <v>0</v>
      </c>
      <c r="F15">
        <f>IF(ISBLANK('EUROSTAT EB conversion IEA'!AC22),NA(),'EUROSTAT EB conversion IEA'!AC22)</f>
        <v>-18355.936032000001</v>
      </c>
      <c r="G15">
        <f>IF(ISBLANK('EUROSTAT EB conversion IEA'!AD22),NA(),'EUROSTAT EB conversion IEA'!AD22)</f>
        <v>0</v>
      </c>
      <c r="H15">
        <f>IF(ISBLANK('EUROSTAT EB conversion IEA'!AE22),NA(),'EUROSTAT EB conversion IEA'!AE22)</f>
        <v>0</v>
      </c>
      <c r="I15">
        <f>IF(ISBLANK('EUROSTAT EB conversion IEA'!AF22),NA(),'EUROSTAT EB conversion IEA'!AF22)</f>
        <v>0</v>
      </c>
      <c r="J15">
        <f>IF(ISBLANK('EUROSTAT EB conversion IEA'!AG22),NA(),'EUROSTAT EB conversion IEA'!AG22)</f>
        <v>0</v>
      </c>
      <c r="K15">
        <f>IF(ISBLANK('EUROSTAT EB conversion IEA'!AH22),NA(),'EUROSTAT EB conversion IEA'!AH22)</f>
        <v>0</v>
      </c>
      <c r="L15">
        <f>IF(ISBLANK('EUROSTAT EB conversion IEA'!AI22),NA(),'EUROSTAT EB conversion IEA'!AI22)</f>
        <v>0</v>
      </c>
      <c r="M15">
        <f>IF(ISBLANK('EUROSTAT EB conversion IEA'!AJ22),NA(),'EUROSTAT EB conversion IEA'!AJ22)</f>
        <v>0</v>
      </c>
      <c r="N15">
        <f>IF(ISBLANK('EUROSTAT EB conversion IEA'!AK22),NA(),'EUROSTAT EB conversion IEA'!AK22)</f>
        <v>0</v>
      </c>
      <c r="O15">
        <f>IF(ISBLANK('EUROSTAT EB conversion IEA'!AL22),NA(),'EUROSTAT EB conversion IEA'!AL22)</f>
        <v>0</v>
      </c>
      <c r="P15">
        <f>IF(ISBLANK('EUROSTAT EB conversion IEA'!AM22),NA(),'EUROSTAT EB conversion IEA'!AM22)</f>
        <v>-7914.7267199999997</v>
      </c>
      <c r="Q15">
        <f>IF(ISBLANK('EUROSTAT EB conversion IEA'!AN22),NA(),'EUROSTAT EB conversion IEA'!AN22)</f>
        <v>0</v>
      </c>
      <c r="R15">
        <f>IF(ISBLANK('EUROSTAT EB conversion IEA'!AO22),NA(),'EUROSTAT EB conversion IEA'!AO22)</f>
        <v>0</v>
      </c>
      <c r="S15">
        <f>IF(ISBLANK('EUROSTAT EB conversion IEA'!AP22),NA(),'EUROSTAT EB conversion IEA'!AP22)</f>
        <v>-146653.84875599999</v>
      </c>
      <c r="T15" s="179" t="str">
        <f>IF(ISBLANK('EUROSTAT EB conversion IEA'!AQ22),NA(),'EUROSTAT EB conversion IEA'!AQ22)</f>
        <v>x</v>
      </c>
      <c r="U15">
        <f>IF(ISBLANK('EUROSTAT EB conversion IEA'!AR22),NA(),'EUROSTAT EB conversion IEA'!AR22)</f>
        <v>0</v>
      </c>
      <c r="V15">
        <f>IF(ISBLANK('EUROSTAT EB conversion IEA'!AS22),NA(),'EUROSTAT EB conversion IEA'!AS22)</f>
        <v>0</v>
      </c>
      <c r="W15">
        <f>IF(ISBLANK('EUROSTAT EB conversion IEA'!AT22),NA(),'EUROSTAT EB conversion IEA'!AT22)</f>
        <v>0</v>
      </c>
      <c r="X15">
        <f>IF(ISBLANK('EUROSTAT EB conversion IEA'!AU22),NA(),'EUROSTAT EB conversion IEA'!AU22)</f>
        <v>0</v>
      </c>
      <c r="Y15">
        <f>IF(ISBLANK('EUROSTAT EB conversion IEA'!AV22),NA(),'EUROSTAT EB conversion IEA'!AV22)</f>
        <v>0</v>
      </c>
      <c r="Z15">
        <f>IF(ISBLANK('EUROSTAT EB conversion IEA'!AW22),NA(),'EUROSTAT EB conversion IEA'!AW22)</f>
        <v>-6296.2773120000002</v>
      </c>
      <c r="AA15">
        <f>IF(ISBLANK('EUROSTAT EB conversion IEA'!AX22),NA(),'EUROSTAT EB conversion IEA'!AX22)</f>
        <v>0</v>
      </c>
      <c r="AB15">
        <f>IF(ISBLANK('EUROSTAT EB conversion IEA'!AY22),NA(),'EUROSTAT EB conversion IEA'!AY22)</f>
        <v>0</v>
      </c>
      <c r="AC15">
        <f>IF(ISBLANK('EUROSTAT EB conversion IEA'!AZ22),NA(),'EUROSTAT EB conversion IEA'!AZ22)</f>
        <v>0</v>
      </c>
      <c r="AD15">
        <f>IF(ISBLANK('EUROSTAT EB conversion IEA'!BA22),NA(),'EUROSTAT EB conversion IEA'!BA22)</f>
        <v>0</v>
      </c>
      <c r="AE15">
        <f>IF(ISBLANK('EUROSTAT EB conversion IEA'!BB22),NA(),'EUROSTAT EB conversion IEA'!BB22)</f>
        <v>0</v>
      </c>
      <c r="AF15">
        <f>IF(ISBLANK('EUROSTAT EB conversion IEA'!BC22),NA(),'EUROSTAT EB conversion IEA'!BC22)</f>
        <v>0</v>
      </c>
      <c r="AG15">
        <f>IF(ISBLANK('EUROSTAT EB conversion IEA'!BD22),NA(),'EUROSTAT EB conversion IEA'!BD22)</f>
        <v>0</v>
      </c>
      <c r="AH15">
        <f>IF(ISBLANK('EUROSTAT EB conversion IEA'!BE22),NA(),'EUROSTAT EB conversion IEA'!BE22)</f>
        <v>-567.56260799999995</v>
      </c>
      <c r="AI15">
        <f>IF(ISBLANK('EUROSTAT EB conversion IEA'!BF22),NA(),'EUROSTAT EB conversion IEA'!BF22)</f>
        <v>0</v>
      </c>
      <c r="AJ15">
        <f>IF(ISBLANK('EUROSTAT EB conversion IEA'!BG22),NA(),'EUROSTAT EB conversion IEA'!BG22)</f>
        <v>0</v>
      </c>
      <c r="AK15">
        <f>IF(ISBLANK('EUROSTAT EB conversion IEA'!BH22),NA(),'EUROSTAT EB conversion IEA'!BH22)</f>
        <v>0</v>
      </c>
      <c r="AL15">
        <f>IF(ISBLANK('EUROSTAT EB conversion IEA'!BI22),NA(),'EUROSTAT EB conversion IEA'!BI22)</f>
        <v>0</v>
      </c>
      <c r="AM15">
        <f>IF(ISBLANK('EUROSTAT EB conversion IEA'!BJ22),NA(),'EUROSTAT EB conversion IEA'!BJ22)</f>
        <v>0</v>
      </c>
      <c r="AN15">
        <f>IF(ISBLANK('EUROSTAT EB conversion IEA'!BK22),NA(),'EUROSTAT EB conversion IEA'!BK22)</f>
        <v>0</v>
      </c>
      <c r="AO15">
        <f>IF(ISBLANK('EUROSTAT EB conversion IEA'!BL22),NA(),'EUROSTAT EB conversion IEA'!BL22)</f>
        <v>0</v>
      </c>
      <c r="AP15">
        <f>IF(ISBLANK('EUROSTAT EB conversion IEA'!BM22),NA(),'EUROSTAT EB conversion IEA'!BM22)</f>
        <v>0</v>
      </c>
      <c r="AQ15">
        <f>IF(ISBLANK('EUROSTAT EB conversion IEA'!BN22),NA(),'EUROSTAT EB conversion IEA'!BN22)</f>
        <v>0</v>
      </c>
      <c r="AR15">
        <f>IF(ISBLANK('EUROSTAT EB conversion IEA'!BO22),NA(),'EUROSTAT EB conversion IEA'!BO22)</f>
        <v>0</v>
      </c>
      <c r="AS15">
        <f>IF(ISBLANK('EUROSTAT EB conversion IEA'!BP22),NA(),'EUROSTAT EB conversion IEA'!BP22)</f>
        <v>0</v>
      </c>
      <c r="AT15">
        <f>IF(ISBLANK('EUROSTAT EB conversion IEA'!BQ22),NA(),'EUROSTAT EB conversion IEA'!BQ22)</f>
        <v>-17970.792300000001</v>
      </c>
      <c r="AU15">
        <f>IF(ISBLANK('EUROSTAT EB conversion IEA'!BR22),NA(),'EUROSTAT EB conversion IEA'!BR22)</f>
        <v>-273.94232400000004</v>
      </c>
      <c r="AV15">
        <f>IF(ISBLANK('EUROSTAT EB conversion IEA'!BS22),NA(),'EUROSTAT EB conversion IEA'!BS22)</f>
        <v>0</v>
      </c>
      <c r="AW15">
        <f>IF(ISBLANK('EUROSTAT EB conversion IEA'!BT22),NA(),'EUROSTAT EB conversion IEA'!BT22)</f>
        <v>0</v>
      </c>
      <c r="AX15">
        <f>IF(ISBLANK('EUROSTAT EB conversion IEA'!BU22),NA(),'EUROSTAT EB conversion IEA'!BU22)</f>
        <v>0</v>
      </c>
      <c r="AY15" s="179">
        <f>IF(ISBLANK('EUROSTAT EB conversion IEA'!BV22),NA(),'EUROSTAT EB conversion IEA'!BV22)</f>
        <v>0</v>
      </c>
      <c r="AZ15">
        <f>IF(ISBLANK('EUROSTAT EB conversion IEA'!BW22),NA(),'EUROSTAT EB conversion IEA'!BW22)</f>
        <v>0</v>
      </c>
      <c r="BA15" s="179">
        <f>IF(ISBLANK('EUROSTAT EB conversion IEA'!BX22),NA(),'EUROSTAT EB conversion IEA'!BX22)</f>
        <v>0</v>
      </c>
      <c r="BB15" s="179">
        <f>IF(ISBLANK('EUROSTAT EB conversion IEA'!BY22),NA(),'EUROSTAT EB conversion IEA'!BY22)</f>
        <v>0</v>
      </c>
      <c r="BC15">
        <f>IF(ISBLANK('EUROSTAT EB conversion IEA'!BZ22),NA(),'EUROSTAT EB conversion IEA'!BZ22)</f>
        <v>0</v>
      </c>
      <c r="BD15">
        <f>IF(ISBLANK('EUROSTAT EB conversion IEA'!CA22),NA(),'EUROSTAT EB conversion IEA'!CA22)</f>
        <v>0</v>
      </c>
      <c r="BE15">
        <f>IF(ISBLANK('EUROSTAT EB conversion IEA'!CB22),NA(),'EUROSTAT EB conversion IEA'!CB22)</f>
        <v>0</v>
      </c>
      <c r="BF15">
        <f>IF(ISBLANK('EUROSTAT EB conversion IEA'!CC22),NA(),'EUROSTAT EB conversion IEA'!CC22)</f>
        <v>0</v>
      </c>
      <c r="BG15">
        <f>IF(ISBLANK('EUROSTAT EB conversion IEA'!CD22),NA(),'EUROSTAT EB conversion IEA'!CD22)</f>
        <v>0</v>
      </c>
      <c r="BH15">
        <f>IF(ISBLANK('EUROSTAT EB conversion IEA'!CE22),NA(),'EUROSTAT EB conversion IEA'!CE22)</f>
        <v>0</v>
      </c>
      <c r="BI15">
        <f>IF(ISBLANK('EUROSTAT EB conversion IEA'!CF22),NA(),'EUROSTAT EB conversion IEA'!CF22)</f>
        <v>0</v>
      </c>
      <c r="BJ15" s="179">
        <f>IF(ISBLANK('EUROSTAT EB conversion IEA'!CG22),NA(),'EUROSTAT EB conversion IEA'!CG22)</f>
        <v>0</v>
      </c>
      <c r="BK15">
        <f>IF(ISBLANK('EUROSTAT EB conversion IEA'!CH22),NA(),'EUROSTAT EB conversion IEA'!CH22)</f>
        <v>82021.212323999993</v>
      </c>
      <c r="BL15">
        <f>IF(ISBLANK('EUROSTAT EB conversion IEA'!CI22),NA(),'EUROSTAT EB conversion IEA'!CI22)</f>
        <v>54668.471111999999</v>
      </c>
      <c r="BM15">
        <f>IF(ISBLANK('EUROSTAT EB conversion IEA'!CJ22),NA(),'EUROSTAT EB conversion IEA'!CJ22)</f>
        <v>-61343.402616000007</v>
      </c>
      <c r="BN15" s="179">
        <f>IF(ISBLANK('EUROSTAT EB conversion IEA'!CK22),NA(),'EUROSTAT EB conversion IEA'!CK22)</f>
        <v>-18244.734624000001</v>
      </c>
    </row>
    <row r="16" spans="1:66" x14ac:dyDescent="0.2">
      <c r="A16" t="s">
        <v>428</v>
      </c>
      <c r="B16" s="179" t="str">
        <f>IF(ISBLANK('EUROSTAT EB conversion IEA'!Y23),NA(),'EUROSTAT EB conversion IEA'!Y23)</f>
        <v>x</v>
      </c>
      <c r="C16" s="179" t="str">
        <f>IF(ISBLANK('EUROSTAT EB conversion IEA'!Z23),NA(),'EUROSTAT EB conversion IEA'!Z23)</f>
        <v>x</v>
      </c>
      <c r="D16">
        <f>IF(ISBLANK('EUROSTAT EB conversion IEA'!AA23),NA(),'EUROSTAT EB conversion IEA'!AA23)</f>
        <v>0</v>
      </c>
      <c r="E16">
        <f>IF(ISBLANK('EUROSTAT EB conversion IEA'!AB23),NA(),'EUROSTAT EB conversion IEA'!AB23)</f>
        <v>0</v>
      </c>
      <c r="F16">
        <f>IF(ISBLANK('EUROSTAT EB conversion IEA'!AC23),NA(),'EUROSTAT EB conversion IEA'!AC23)</f>
        <v>0</v>
      </c>
      <c r="G16">
        <f>IF(ISBLANK('EUROSTAT EB conversion IEA'!AD23),NA(),'EUROSTAT EB conversion IEA'!AD23)</f>
        <v>0</v>
      </c>
      <c r="H16">
        <f>IF(ISBLANK('EUROSTAT EB conversion IEA'!AE23),NA(),'EUROSTAT EB conversion IEA'!AE23)</f>
        <v>0</v>
      </c>
      <c r="I16">
        <f>IF(ISBLANK('EUROSTAT EB conversion IEA'!AF23),NA(),'EUROSTAT EB conversion IEA'!AF23)</f>
        <v>0</v>
      </c>
      <c r="J16">
        <f>IF(ISBLANK('EUROSTAT EB conversion IEA'!AG23),NA(),'EUROSTAT EB conversion IEA'!AG23)</f>
        <v>0</v>
      </c>
      <c r="K16">
        <f>IF(ISBLANK('EUROSTAT EB conversion IEA'!AH23),NA(),'EUROSTAT EB conversion IEA'!AH23)</f>
        <v>0</v>
      </c>
      <c r="L16">
        <f>IF(ISBLANK('EUROSTAT EB conversion IEA'!AI23),NA(),'EUROSTAT EB conversion IEA'!AI23)</f>
        <v>0</v>
      </c>
      <c r="M16">
        <f>IF(ISBLANK('EUROSTAT EB conversion IEA'!AJ23),NA(),'EUROSTAT EB conversion IEA'!AJ23)</f>
        <v>0</v>
      </c>
      <c r="N16">
        <f>IF(ISBLANK('EUROSTAT EB conversion IEA'!AK23),NA(),'EUROSTAT EB conversion IEA'!AK23)</f>
        <v>0</v>
      </c>
      <c r="O16">
        <f>IF(ISBLANK('EUROSTAT EB conversion IEA'!AL23),NA(),'EUROSTAT EB conversion IEA'!AL23)</f>
        <v>-90.644220000000004</v>
      </c>
      <c r="P16">
        <f>IF(ISBLANK('EUROSTAT EB conversion IEA'!AM23),NA(),'EUROSTAT EB conversion IEA'!AM23)</f>
        <v>-323.01161999999999</v>
      </c>
      <c r="Q16">
        <f>IF(ISBLANK('EUROSTAT EB conversion IEA'!AN23),NA(),'EUROSTAT EB conversion IEA'!AN23)</f>
        <v>0</v>
      </c>
      <c r="R16">
        <f>IF(ISBLANK('EUROSTAT EB conversion IEA'!AO23),NA(),'EUROSTAT EB conversion IEA'!AO23)</f>
        <v>0</v>
      </c>
      <c r="S16">
        <f>IF(ISBLANK('EUROSTAT EB conversion IEA'!AP23),NA(),'EUROSTAT EB conversion IEA'!AP23)</f>
        <v>-83048.150628000003</v>
      </c>
      <c r="T16" s="179" t="str">
        <f>IF(ISBLANK('EUROSTAT EB conversion IEA'!AQ23),NA(),'EUROSTAT EB conversion IEA'!AQ23)</f>
        <v>x</v>
      </c>
      <c r="U16">
        <f>IF(ISBLANK('EUROSTAT EB conversion IEA'!AR23),NA(),'EUROSTAT EB conversion IEA'!AR23)</f>
        <v>0</v>
      </c>
      <c r="V16">
        <f>IF(ISBLANK('EUROSTAT EB conversion IEA'!AS23),NA(),'EUROSTAT EB conversion IEA'!AS23)</f>
        <v>0</v>
      </c>
      <c r="W16">
        <f>IF(ISBLANK('EUROSTAT EB conversion IEA'!AT23),NA(),'EUROSTAT EB conversion IEA'!AT23)</f>
        <v>0</v>
      </c>
      <c r="X16">
        <f>IF(ISBLANK('EUROSTAT EB conversion IEA'!AU23),NA(),'EUROSTAT EB conversion IEA'!AU23)</f>
        <v>0</v>
      </c>
      <c r="Y16">
        <f>IF(ISBLANK('EUROSTAT EB conversion IEA'!AV23),NA(),'EUROSTAT EB conversion IEA'!AV23)</f>
        <v>0</v>
      </c>
      <c r="Z16">
        <f>IF(ISBLANK('EUROSTAT EB conversion IEA'!AW23),NA(),'EUROSTAT EB conversion IEA'!AW23)</f>
        <v>-9559.0086840000004</v>
      </c>
      <c r="AA16">
        <f>IF(ISBLANK('EUROSTAT EB conversion IEA'!AX23),NA(),'EUROSTAT EB conversion IEA'!AX23)</f>
        <v>0</v>
      </c>
      <c r="AB16">
        <f>IF(ISBLANK('EUROSTAT EB conversion IEA'!AY23),NA(),'EUROSTAT EB conversion IEA'!AY23)</f>
        <v>0</v>
      </c>
      <c r="AC16">
        <f>IF(ISBLANK('EUROSTAT EB conversion IEA'!AZ23),NA(),'EUROSTAT EB conversion IEA'!AZ23)</f>
        <v>0</v>
      </c>
      <c r="AD16">
        <f>IF(ISBLANK('EUROSTAT EB conversion IEA'!BA23),NA(),'EUROSTAT EB conversion IEA'!BA23)</f>
        <v>0</v>
      </c>
      <c r="AE16">
        <f>IF(ISBLANK('EUROSTAT EB conversion IEA'!BB23),NA(),'EUROSTAT EB conversion IEA'!BB23)</f>
        <v>0</v>
      </c>
      <c r="AF16">
        <f>IF(ISBLANK('EUROSTAT EB conversion IEA'!BC23),NA(),'EUROSTAT EB conversion IEA'!BC23)</f>
        <v>0</v>
      </c>
      <c r="AG16">
        <f>IF(ISBLANK('EUROSTAT EB conversion IEA'!BD23),NA(),'EUROSTAT EB conversion IEA'!BD23)</f>
        <v>0</v>
      </c>
      <c r="AH16">
        <f>IF(ISBLANK('EUROSTAT EB conversion IEA'!BE23),NA(),'EUROSTAT EB conversion IEA'!BE23)</f>
        <v>-204.27397199999999</v>
      </c>
      <c r="AI16">
        <f>IF(ISBLANK('EUROSTAT EB conversion IEA'!BF23),NA(),'EUROSTAT EB conversion IEA'!BF23)</f>
        <v>0</v>
      </c>
      <c r="AJ16">
        <f>IF(ISBLANK('EUROSTAT EB conversion IEA'!BG23),NA(),'EUROSTAT EB conversion IEA'!BG23)</f>
        <v>0</v>
      </c>
      <c r="AK16">
        <f>IF(ISBLANK('EUROSTAT EB conversion IEA'!BH23),NA(),'EUROSTAT EB conversion IEA'!BH23)</f>
        <v>0</v>
      </c>
      <c r="AL16">
        <f>IF(ISBLANK('EUROSTAT EB conversion IEA'!BI23),NA(),'EUROSTAT EB conversion IEA'!BI23)</f>
        <v>0</v>
      </c>
      <c r="AM16">
        <f>IF(ISBLANK('EUROSTAT EB conversion IEA'!BJ23),NA(),'EUROSTAT EB conversion IEA'!BJ23)</f>
        <v>0</v>
      </c>
      <c r="AN16">
        <f>IF(ISBLANK('EUROSTAT EB conversion IEA'!BK23),NA(),'EUROSTAT EB conversion IEA'!BK23)</f>
        <v>0</v>
      </c>
      <c r="AO16">
        <f>IF(ISBLANK('EUROSTAT EB conversion IEA'!BL23),NA(),'EUROSTAT EB conversion IEA'!BL23)</f>
        <v>0</v>
      </c>
      <c r="AP16">
        <f>IF(ISBLANK('EUROSTAT EB conversion IEA'!BM23),NA(),'EUROSTAT EB conversion IEA'!BM23)</f>
        <v>0</v>
      </c>
      <c r="AQ16">
        <f>IF(ISBLANK('EUROSTAT EB conversion IEA'!BN23),NA(),'EUROSTAT EB conversion IEA'!BN23)</f>
        <v>0</v>
      </c>
      <c r="AR16">
        <f>IF(ISBLANK('EUROSTAT EB conversion IEA'!BO23),NA(),'EUROSTAT EB conversion IEA'!BO23)</f>
        <v>-36643.417884000002</v>
      </c>
      <c r="AS16">
        <f>IF(ISBLANK('EUROSTAT EB conversion IEA'!BP23),NA(),'EUROSTAT EB conversion IEA'!BP23)</f>
        <v>-32495.094576</v>
      </c>
      <c r="AT16">
        <f>IF(ISBLANK('EUROSTAT EB conversion IEA'!BQ23),NA(),'EUROSTAT EB conversion IEA'!BQ23)</f>
        <v>-8231.960556</v>
      </c>
      <c r="AU16">
        <f>IF(ISBLANK('EUROSTAT EB conversion IEA'!BR23),NA(),'EUROSTAT EB conversion IEA'!BR23)</f>
        <v>-4921.4159280000003</v>
      </c>
      <c r="AV16">
        <f>IF(ISBLANK('EUROSTAT EB conversion IEA'!BS23),NA(),'EUROSTAT EB conversion IEA'!BS23)</f>
        <v>0</v>
      </c>
      <c r="AW16">
        <f>IF(ISBLANK('EUROSTAT EB conversion IEA'!BT23),NA(),'EUROSTAT EB conversion IEA'!BT23)</f>
        <v>0</v>
      </c>
      <c r="AX16">
        <f>IF(ISBLANK('EUROSTAT EB conversion IEA'!BU23),NA(),'EUROSTAT EB conversion IEA'!BU23)</f>
        <v>0</v>
      </c>
      <c r="AY16" s="179">
        <f>IF(ISBLANK('EUROSTAT EB conversion IEA'!BV23),NA(),'EUROSTAT EB conversion IEA'!BV23)</f>
        <v>0</v>
      </c>
      <c r="AZ16">
        <f>IF(ISBLANK('EUROSTAT EB conversion IEA'!BW23),NA(),'EUROSTAT EB conversion IEA'!BW23)</f>
        <v>0</v>
      </c>
      <c r="BA16" s="179">
        <f>IF(ISBLANK('EUROSTAT EB conversion IEA'!BX23),NA(),'EUROSTAT EB conversion IEA'!BX23)</f>
        <v>0</v>
      </c>
      <c r="BB16" s="179">
        <f>IF(ISBLANK('EUROSTAT EB conversion IEA'!BY23),NA(),'EUROSTAT EB conversion IEA'!BY23)</f>
        <v>0</v>
      </c>
      <c r="BC16">
        <f>IF(ISBLANK('EUROSTAT EB conversion IEA'!BZ23),NA(),'EUROSTAT EB conversion IEA'!BZ23)</f>
        <v>0</v>
      </c>
      <c r="BD16">
        <f>IF(ISBLANK('EUROSTAT EB conversion IEA'!CA23),NA(),'EUROSTAT EB conversion IEA'!CA23)</f>
        <v>0</v>
      </c>
      <c r="BE16">
        <f>IF(ISBLANK('EUROSTAT EB conversion IEA'!CB23),NA(),'EUROSTAT EB conversion IEA'!CB23)</f>
        <v>0</v>
      </c>
      <c r="BF16">
        <f>IF(ISBLANK('EUROSTAT EB conversion IEA'!CC23),NA(),'EUROSTAT EB conversion IEA'!CC23)</f>
        <v>0</v>
      </c>
      <c r="BG16">
        <f>IF(ISBLANK('EUROSTAT EB conversion IEA'!CD23),NA(),'EUROSTAT EB conversion IEA'!CD23)</f>
        <v>0</v>
      </c>
      <c r="BH16">
        <f>IF(ISBLANK('EUROSTAT EB conversion IEA'!CE23),NA(),'EUROSTAT EB conversion IEA'!CE23)</f>
        <v>0</v>
      </c>
      <c r="BI16">
        <f>IF(ISBLANK('EUROSTAT EB conversion IEA'!CF23),NA(),'EUROSTAT EB conversion IEA'!CF23)</f>
        <v>0</v>
      </c>
      <c r="BJ16" s="179">
        <f>IF(ISBLANK('EUROSTAT EB conversion IEA'!CG23),NA(),'EUROSTAT EB conversion IEA'!CG23)</f>
        <v>0</v>
      </c>
      <c r="BK16">
        <f>IF(ISBLANK('EUROSTAT EB conversion IEA'!CH23),NA(),'EUROSTAT EB conversion IEA'!CH23)</f>
        <v>81176.985971999995</v>
      </c>
      <c r="BL16">
        <f>IF(ISBLANK('EUROSTAT EB conversion IEA'!CI23),NA(),'EUROSTAT EB conversion IEA'!CI23)</f>
        <v>33414.013440000002</v>
      </c>
      <c r="BM16">
        <f>IF(ISBLANK('EUROSTAT EB conversion IEA'!CJ23),NA(),'EUROSTAT EB conversion IEA'!CJ23)</f>
        <v>-60925.978655999992</v>
      </c>
      <c r="BN16" s="179">
        <f>IF(ISBLANK('EUROSTAT EB conversion IEA'!CK23),NA(),'EUROSTAT EB conversion IEA'!CK23)</f>
        <v>-49796.794368000003</v>
      </c>
    </row>
    <row r="17" spans="1:66" x14ac:dyDescent="0.2">
      <c r="A17" t="s">
        <v>429</v>
      </c>
      <c r="B17" s="179" t="str">
        <f>IF(ISBLANK('EUROSTAT EB conversion IEA'!Y24),NA(),'EUROSTAT EB conversion IEA'!Y24)</f>
        <v>x</v>
      </c>
      <c r="C17" s="179" t="str">
        <f>IF(ISBLANK('EUROSTAT EB conversion IEA'!Z24),NA(),'EUROSTAT EB conversion IEA'!Z24)</f>
        <v>x</v>
      </c>
      <c r="D17">
        <f>IF(ISBLANK('EUROSTAT EB conversion IEA'!AA24),NA(),'EUROSTAT EB conversion IEA'!AA24)</f>
        <v>0</v>
      </c>
      <c r="E17">
        <f>IF(ISBLANK('EUROSTAT EB conversion IEA'!AB24),NA(),'EUROSTAT EB conversion IEA'!AB24)</f>
        <v>0</v>
      </c>
      <c r="F17">
        <f>IF(ISBLANK('EUROSTAT EB conversion IEA'!AC24),NA(),'EUROSTAT EB conversion IEA'!AC24)</f>
        <v>0</v>
      </c>
      <c r="G17">
        <f>IF(ISBLANK('EUROSTAT EB conversion IEA'!AD24),NA(),'EUROSTAT EB conversion IEA'!AD24)</f>
        <v>0</v>
      </c>
      <c r="H17">
        <f>IF(ISBLANK('EUROSTAT EB conversion IEA'!AE24),NA(),'EUROSTAT EB conversion IEA'!AE24)</f>
        <v>0</v>
      </c>
      <c r="I17">
        <f>IF(ISBLANK('EUROSTAT EB conversion IEA'!AF24),NA(),'EUROSTAT EB conversion IEA'!AF24)</f>
        <v>0</v>
      </c>
      <c r="J17">
        <f>IF(ISBLANK('EUROSTAT EB conversion IEA'!AG24),NA(),'EUROSTAT EB conversion IEA'!AG24)</f>
        <v>0</v>
      </c>
      <c r="K17">
        <f>IF(ISBLANK('EUROSTAT EB conversion IEA'!AH24),NA(),'EUROSTAT EB conversion IEA'!AH24)</f>
        <v>0</v>
      </c>
      <c r="L17">
        <f>IF(ISBLANK('EUROSTAT EB conversion IEA'!AI24),NA(),'EUROSTAT EB conversion IEA'!AI24)</f>
        <v>0</v>
      </c>
      <c r="M17">
        <f>IF(ISBLANK('EUROSTAT EB conversion IEA'!AJ24),NA(),'EUROSTAT EB conversion IEA'!AJ24)</f>
        <v>0</v>
      </c>
      <c r="N17">
        <f>IF(ISBLANK('EUROSTAT EB conversion IEA'!AK24),NA(),'EUROSTAT EB conversion IEA'!AK24)</f>
        <v>0</v>
      </c>
      <c r="O17">
        <f>IF(ISBLANK('EUROSTAT EB conversion IEA'!AL24),NA(),'EUROSTAT EB conversion IEA'!AL24)</f>
        <v>0</v>
      </c>
      <c r="P17">
        <f>IF(ISBLANK('EUROSTAT EB conversion IEA'!AM24),NA(),'EUROSTAT EB conversion IEA'!AM24)</f>
        <v>0</v>
      </c>
      <c r="Q17">
        <f>IF(ISBLANK('EUROSTAT EB conversion IEA'!AN24),NA(),'EUROSTAT EB conversion IEA'!AN24)</f>
        <v>0</v>
      </c>
      <c r="R17">
        <f>IF(ISBLANK('EUROSTAT EB conversion IEA'!AO24),NA(),'EUROSTAT EB conversion IEA'!AO24)</f>
        <v>0</v>
      </c>
      <c r="S17">
        <f>IF(ISBLANK('EUROSTAT EB conversion IEA'!AP24),NA(),'EUROSTAT EB conversion IEA'!AP24)</f>
        <v>-9852.9639120000011</v>
      </c>
      <c r="T17" s="179" t="str">
        <f>IF(ISBLANK('EUROSTAT EB conversion IEA'!AQ24),NA(),'EUROSTAT EB conversion IEA'!AQ24)</f>
        <v>x</v>
      </c>
      <c r="U17">
        <f>IF(ISBLANK('EUROSTAT EB conversion IEA'!AR24),NA(),'EUROSTAT EB conversion IEA'!AR24)</f>
        <v>0</v>
      </c>
      <c r="V17">
        <f>IF(ISBLANK('EUROSTAT EB conversion IEA'!AS24),NA(),'EUROSTAT EB conversion IEA'!AS24)</f>
        <v>0</v>
      </c>
      <c r="W17">
        <f>IF(ISBLANK('EUROSTAT EB conversion IEA'!AT24),NA(),'EUROSTAT EB conversion IEA'!AT24)</f>
        <v>0</v>
      </c>
      <c r="X17">
        <f>IF(ISBLANK('EUROSTAT EB conversion IEA'!AU24),NA(),'EUROSTAT EB conversion IEA'!AU24)</f>
        <v>0</v>
      </c>
      <c r="Y17">
        <f>IF(ISBLANK('EUROSTAT EB conversion IEA'!AV24),NA(),'EUROSTAT EB conversion IEA'!AV24)</f>
        <v>0</v>
      </c>
      <c r="Z17">
        <f>IF(ISBLANK('EUROSTAT EB conversion IEA'!AW24),NA(),'EUROSTAT EB conversion IEA'!AW24)</f>
        <v>-3884.7642480000004</v>
      </c>
      <c r="AA17">
        <f>IF(ISBLANK('EUROSTAT EB conversion IEA'!AX24),NA(),'EUROSTAT EB conversion IEA'!AX24)</f>
        <v>0</v>
      </c>
      <c r="AB17">
        <f>IF(ISBLANK('EUROSTAT EB conversion IEA'!AY24),NA(),'EUROSTAT EB conversion IEA'!AY24)</f>
        <v>0</v>
      </c>
      <c r="AC17">
        <f>IF(ISBLANK('EUROSTAT EB conversion IEA'!AZ24),NA(),'EUROSTAT EB conversion IEA'!AZ24)</f>
        <v>0</v>
      </c>
      <c r="AD17">
        <f>IF(ISBLANK('EUROSTAT EB conversion IEA'!BA24),NA(),'EUROSTAT EB conversion IEA'!BA24)</f>
        <v>0</v>
      </c>
      <c r="AE17">
        <f>IF(ISBLANK('EUROSTAT EB conversion IEA'!BB24),NA(),'EUROSTAT EB conversion IEA'!BB24)</f>
        <v>0</v>
      </c>
      <c r="AF17">
        <f>IF(ISBLANK('EUROSTAT EB conversion IEA'!BC24),NA(),'EUROSTAT EB conversion IEA'!BC24)</f>
        <v>0</v>
      </c>
      <c r="AG17">
        <f>IF(ISBLANK('EUROSTAT EB conversion IEA'!BD24),NA(),'EUROSTAT EB conversion IEA'!BD24)</f>
        <v>0</v>
      </c>
      <c r="AH17">
        <f>IF(ISBLANK('EUROSTAT EB conversion IEA'!BE24),NA(),'EUROSTAT EB conversion IEA'!BE24)</f>
        <v>0</v>
      </c>
      <c r="AI17">
        <f>IF(ISBLANK('EUROSTAT EB conversion IEA'!BF24),NA(),'EUROSTAT EB conversion IEA'!BF24)</f>
        <v>0</v>
      </c>
      <c r="AJ17">
        <f>IF(ISBLANK('EUROSTAT EB conversion IEA'!BG24),NA(),'EUROSTAT EB conversion IEA'!BG24)</f>
        <v>0</v>
      </c>
      <c r="AK17">
        <f>IF(ISBLANK('EUROSTAT EB conversion IEA'!BH24),NA(),'EUROSTAT EB conversion IEA'!BH24)</f>
        <v>0</v>
      </c>
      <c r="AL17">
        <f>IF(ISBLANK('EUROSTAT EB conversion IEA'!BI24),NA(),'EUROSTAT EB conversion IEA'!BI24)</f>
        <v>0</v>
      </c>
      <c r="AM17">
        <f>IF(ISBLANK('EUROSTAT EB conversion IEA'!BJ24),NA(),'EUROSTAT EB conversion IEA'!BJ24)</f>
        <v>0</v>
      </c>
      <c r="AN17">
        <f>IF(ISBLANK('EUROSTAT EB conversion IEA'!BK24),NA(),'EUROSTAT EB conversion IEA'!BK24)</f>
        <v>0</v>
      </c>
      <c r="AO17">
        <f>IF(ISBLANK('EUROSTAT EB conversion IEA'!BL24),NA(),'EUROSTAT EB conversion IEA'!BL24)</f>
        <v>0</v>
      </c>
      <c r="AP17">
        <f>IF(ISBLANK('EUROSTAT EB conversion IEA'!BM24),NA(),'EUROSTAT EB conversion IEA'!BM24)</f>
        <v>0</v>
      </c>
      <c r="AQ17">
        <f>IF(ISBLANK('EUROSTAT EB conversion IEA'!BN24),NA(),'EUROSTAT EB conversion IEA'!BN24)</f>
        <v>0</v>
      </c>
      <c r="AR17">
        <f>IF(ISBLANK('EUROSTAT EB conversion IEA'!BO24),NA(),'EUROSTAT EB conversion IEA'!BO24)</f>
        <v>0</v>
      </c>
      <c r="AS17">
        <f>IF(ISBLANK('EUROSTAT EB conversion IEA'!BP24),NA(),'EUROSTAT EB conversion IEA'!BP24)</f>
        <v>0</v>
      </c>
      <c r="AT17">
        <f>IF(ISBLANK('EUROSTAT EB conversion IEA'!BQ24),NA(),'EUROSTAT EB conversion IEA'!BQ24)</f>
        <v>-2785.8129840000001</v>
      </c>
      <c r="AU17">
        <f>IF(ISBLANK('EUROSTAT EB conversion IEA'!BR24),NA(),'EUROSTAT EB conversion IEA'!BR24)</f>
        <v>0</v>
      </c>
      <c r="AV17">
        <f>IF(ISBLANK('EUROSTAT EB conversion IEA'!BS24),NA(),'EUROSTAT EB conversion IEA'!BS24)</f>
        <v>0</v>
      </c>
      <c r="AW17">
        <f>IF(ISBLANK('EUROSTAT EB conversion IEA'!BT24),NA(),'EUROSTAT EB conversion IEA'!BT24)</f>
        <v>0</v>
      </c>
      <c r="AX17">
        <f>IF(ISBLANK('EUROSTAT EB conversion IEA'!BU24),NA(),'EUROSTAT EB conversion IEA'!BU24)</f>
        <v>0</v>
      </c>
      <c r="AY17" s="179">
        <f>IF(ISBLANK('EUROSTAT EB conversion IEA'!BV24),NA(),'EUROSTAT EB conversion IEA'!BV24)</f>
        <v>0</v>
      </c>
      <c r="AZ17">
        <f>IF(ISBLANK('EUROSTAT EB conversion IEA'!BW24),NA(),'EUROSTAT EB conversion IEA'!BW24)</f>
        <v>0</v>
      </c>
      <c r="BA17" s="179">
        <f>IF(ISBLANK('EUROSTAT EB conversion IEA'!BX24),NA(),'EUROSTAT EB conversion IEA'!BX24)</f>
        <v>0</v>
      </c>
      <c r="BB17" s="179">
        <f>IF(ISBLANK('EUROSTAT EB conversion IEA'!BY24),NA(),'EUROSTAT EB conversion IEA'!BY24)</f>
        <v>0</v>
      </c>
      <c r="BC17">
        <f>IF(ISBLANK('EUROSTAT EB conversion IEA'!BZ24),NA(),'EUROSTAT EB conversion IEA'!BZ24)</f>
        <v>0</v>
      </c>
      <c r="BD17">
        <f>IF(ISBLANK('EUROSTAT EB conversion IEA'!CA24),NA(),'EUROSTAT EB conversion IEA'!CA24)</f>
        <v>0</v>
      </c>
      <c r="BE17">
        <f>IF(ISBLANK('EUROSTAT EB conversion IEA'!CB24),NA(),'EUROSTAT EB conversion IEA'!CB24)</f>
        <v>0</v>
      </c>
      <c r="BF17">
        <f>IF(ISBLANK('EUROSTAT EB conversion IEA'!CC24),NA(),'EUROSTAT EB conversion IEA'!CC24)</f>
        <v>0</v>
      </c>
      <c r="BG17">
        <f>IF(ISBLANK('EUROSTAT EB conversion IEA'!CD24),NA(),'EUROSTAT EB conversion IEA'!CD24)</f>
        <v>0</v>
      </c>
      <c r="BH17">
        <f>IF(ISBLANK('EUROSTAT EB conversion IEA'!CE24),NA(),'EUROSTAT EB conversion IEA'!CE24)</f>
        <v>0</v>
      </c>
      <c r="BI17">
        <f>IF(ISBLANK('EUROSTAT EB conversion IEA'!CF24),NA(),'EUROSTAT EB conversion IEA'!CF24)</f>
        <v>0</v>
      </c>
      <c r="BJ17" s="179">
        <f>IF(ISBLANK('EUROSTAT EB conversion IEA'!CG24),NA(),'EUROSTAT EB conversion IEA'!CG24)</f>
        <v>0</v>
      </c>
      <c r="BK17">
        <f>IF(ISBLANK('EUROSTAT EB conversion IEA'!CH24),NA(),'EUROSTAT EB conversion IEA'!CH24)</f>
        <v>0</v>
      </c>
      <c r="BL17">
        <f>IF(ISBLANK('EUROSTAT EB conversion IEA'!CI24),NA(),'EUROSTAT EB conversion IEA'!CI24)</f>
        <v>15166.599264</v>
      </c>
      <c r="BM17">
        <f>IF(ISBLANK('EUROSTAT EB conversion IEA'!CJ24),NA(),'EUROSTAT EB conversion IEA'!CJ24)</f>
        <v>-1356.9418800000021</v>
      </c>
      <c r="BN17" s="179">
        <f>IF(ISBLANK('EUROSTAT EB conversion IEA'!CK24),NA(),'EUROSTAT EB conversion IEA'!CK24)</f>
        <v>-2785.8129840000001</v>
      </c>
    </row>
    <row r="18" spans="1:66" x14ac:dyDescent="0.2">
      <c r="A18" t="s">
        <v>430</v>
      </c>
      <c r="B18" s="179" t="str">
        <f>IF(ISBLANK('EUROSTAT EB conversion IEA'!Y25),NA(),'EUROSTAT EB conversion IEA'!Y25)</f>
        <v>x</v>
      </c>
      <c r="C18" s="179" t="str">
        <f>IF(ISBLANK('EUROSTAT EB conversion IEA'!Z25),NA(),'EUROSTAT EB conversion IEA'!Z25)</f>
        <v>x</v>
      </c>
      <c r="D18">
        <f>IF(ISBLANK('EUROSTAT EB conversion IEA'!AA25),NA(),'EUROSTAT EB conversion IEA'!AA25)</f>
        <v>0</v>
      </c>
      <c r="E18">
        <f>IF(ISBLANK('EUROSTAT EB conversion IEA'!AB25),NA(),'EUROSTAT EB conversion IEA'!AB25)</f>
        <v>0</v>
      </c>
      <c r="F18">
        <f>IF(ISBLANK('EUROSTAT EB conversion IEA'!AC25),NA(),'EUROSTAT EB conversion IEA'!AC25)</f>
        <v>0</v>
      </c>
      <c r="G18">
        <f>IF(ISBLANK('EUROSTAT EB conversion IEA'!AD25),NA(),'EUROSTAT EB conversion IEA'!AD25)</f>
        <v>0</v>
      </c>
      <c r="H18">
        <f>IF(ISBLANK('EUROSTAT EB conversion IEA'!AE25),NA(),'EUROSTAT EB conversion IEA'!AE25)</f>
        <v>0</v>
      </c>
      <c r="I18">
        <f>IF(ISBLANK('EUROSTAT EB conversion IEA'!AF25),NA(),'EUROSTAT EB conversion IEA'!AF25)</f>
        <v>0</v>
      </c>
      <c r="J18">
        <f>IF(ISBLANK('EUROSTAT EB conversion IEA'!AG25),NA(),'EUROSTAT EB conversion IEA'!AG25)</f>
        <v>0</v>
      </c>
      <c r="K18">
        <f>IF(ISBLANK('EUROSTAT EB conversion IEA'!AH25),NA(),'EUROSTAT EB conversion IEA'!AH25)</f>
        <v>0</v>
      </c>
      <c r="L18">
        <f>IF(ISBLANK('EUROSTAT EB conversion IEA'!AI25),NA(),'EUROSTAT EB conversion IEA'!AI25)</f>
        <v>0</v>
      </c>
      <c r="M18">
        <f>IF(ISBLANK('EUROSTAT EB conversion IEA'!AJ25),NA(),'EUROSTAT EB conversion IEA'!AJ25)</f>
        <v>0</v>
      </c>
      <c r="N18">
        <f>IF(ISBLANK('EUROSTAT EB conversion IEA'!AK25),NA(),'EUROSTAT EB conversion IEA'!AK25)</f>
        <v>0</v>
      </c>
      <c r="O18">
        <f>IF(ISBLANK('EUROSTAT EB conversion IEA'!AL25),NA(),'EUROSTAT EB conversion IEA'!AL25)</f>
        <v>0</v>
      </c>
      <c r="P18">
        <f>IF(ISBLANK('EUROSTAT EB conversion IEA'!AM25),NA(),'EUROSTAT EB conversion IEA'!AM25)</f>
        <v>0</v>
      </c>
      <c r="Q18">
        <f>IF(ISBLANK('EUROSTAT EB conversion IEA'!AN25),NA(),'EUROSTAT EB conversion IEA'!AN25)</f>
        <v>0</v>
      </c>
      <c r="R18">
        <f>IF(ISBLANK('EUROSTAT EB conversion IEA'!AO25),NA(),'EUROSTAT EB conversion IEA'!AO25)</f>
        <v>0</v>
      </c>
      <c r="S18">
        <f>IF(ISBLANK('EUROSTAT EB conversion IEA'!AP25),NA(),'EUROSTAT EB conversion IEA'!AP25)</f>
        <v>-762.41628000000003</v>
      </c>
      <c r="T18" s="179" t="str">
        <f>IF(ISBLANK('EUROSTAT EB conversion IEA'!AQ25),NA(),'EUROSTAT EB conversion IEA'!AQ25)</f>
        <v>x</v>
      </c>
      <c r="U18">
        <f>IF(ISBLANK('EUROSTAT EB conversion IEA'!AR25),NA(),'EUROSTAT EB conversion IEA'!AR25)</f>
        <v>0</v>
      </c>
      <c r="V18">
        <f>IF(ISBLANK('EUROSTAT EB conversion IEA'!AS25),NA(),'EUROSTAT EB conversion IEA'!AS25)</f>
        <v>0</v>
      </c>
      <c r="W18">
        <f>IF(ISBLANK('EUROSTAT EB conversion IEA'!AT25),NA(),'EUROSTAT EB conversion IEA'!AT25)</f>
        <v>0</v>
      </c>
      <c r="X18">
        <f>IF(ISBLANK('EUROSTAT EB conversion IEA'!AU25),NA(),'EUROSTAT EB conversion IEA'!AU25)</f>
        <v>0</v>
      </c>
      <c r="Y18">
        <f>IF(ISBLANK('EUROSTAT EB conversion IEA'!AV25),NA(),'EUROSTAT EB conversion IEA'!AV25)</f>
        <v>0</v>
      </c>
      <c r="Z18">
        <f>IF(ISBLANK('EUROSTAT EB conversion IEA'!AW25),NA(),'EUROSTAT EB conversion IEA'!AW25)</f>
        <v>-1234.9385279999999</v>
      </c>
      <c r="AA18">
        <f>IF(ISBLANK('EUROSTAT EB conversion IEA'!AX25),NA(),'EUROSTAT EB conversion IEA'!AX25)</f>
        <v>0</v>
      </c>
      <c r="AB18">
        <f>IF(ISBLANK('EUROSTAT EB conversion IEA'!AY25),NA(),'EUROSTAT EB conversion IEA'!AY25)</f>
        <v>0</v>
      </c>
      <c r="AC18">
        <f>IF(ISBLANK('EUROSTAT EB conversion IEA'!AZ25),NA(),'EUROSTAT EB conversion IEA'!AZ25)</f>
        <v>0</v>
      </c>
      <c r="AD18">
        <f>IF(ISBLANK('EUROSTAT EB conversion IEA'!BA25),NA(),'EUROSTAT EB conversion IEA'!BA25)</f>
        <v>0</v>
      </c>
      <c r="AE18">
        <f>IF(ISBLANK('EUROSTAT EB conversion IEA'!BB25),NA(),'EUROSTAT EB conversion IEA'!BB25)</f>
        <v>0</v>
      </c>
      <c r="AF18">
        <f>IF(ISBLANK('EUROSTAT EB conversion IEA'!BC25),NA(),'EUROSTAT EB conversion IEA'!BC25)</f>
        <v>0</v>
      </c>
      <c r="AG18">
        <f>IF(ISBLANK('EUROSTAT EB conversion IEA'!BD25),NA(),'EUROSTAT EB conversion IEA'!BD25)</f>
        <v>0</v>
      </c>
      <c r="AH18">
        <f>IF(ISBLANK('EUROSTAT EB conversion IEA'!BE25),NA(),'EUROSTAT EB conversion IEA'!BE25)</f>
        <v>0</v>
      </c>
      <c r="AI18">
        <f>IF(ISBLANK('EUROSTAT EB conversion IEA'!BF25),NA(),'EUROSTAT EB conversion IEA'!BF25)</f>
        <v>0</v>
      </c>
      <c r="AJ18">
        <f>IF(ISBLANK('EUROSTAT EB conversion IEA'!BG25),NA(),'EUROSTAT EB conversion IEA'!BG25)</f>
        <v>0</v>
      </c>
      <c r="AK18">
        <f>IF(ISBLANK('EUROSTAT EB conversion IEA'!BH25),NA(),'EUROSTAT EB conversion IEA'!BH25)</f>
        <v>0</v>
      </c>
      <c r="AL18">
        <f>IF(ISBLANK('EUROSTAT EB conversion IEA'!BI25),NA(),'EUROSTAT EB conversion IEA'!BI25)</f>
        <v>0</v>
      </c>
      <c r="AM18">
        <f>IF(ISBLANK('EUROSTAT EB conversion IEA'!BJ25),NA(),'EUROSTAT EB conversion IEA'!BJ25)</f>
        <v>0</v>
      </c>
      <c r="AN18">
        <f>IF(ISBLANK('EUROSTAT EB conversion IEA'!BK25),NA(),'EUROSTAT EB conversion IEA'!BK25)</f>
        <v>0</v>
      </c>
      <c r="AO18">
        <f>IF(ISBLANK('EUROSTAT EB conversion IEA'!BL25),NA(),'EUROSTAT EB conversion IEA'!BL25)</f>
        <v>0</v>
      </c>
      <c r="AP18">
        <f>IF(ISBLANK('EUROSTAT EB conversion IEA'!BM25),NA(),'EUROSTAT EB conversion IEA'!BM25)</f>
        <v>0</v>
      </c>
      <c r="AQ18">
        <f>IF(ISBLANK('EUROSTAT EB conversion IEA'!BN25),NA(),'EUROSTAT EB conversion IEA'!BN25)</f>
        <v>0</v>
      </c>
      <c r="AR18">
        <f>IF(ISBLANK('EUROSTAT EB conversion IEA'!BO25),NA(),'EUROSTAT EB conversion IEA'!BO25)</f>
        <v>0</v>
      </c>
      <c r="AS18">
        <f>IF(ISBLANK('EUROSTAT EB conversion IEA'!BP25),NA(),'EUROSTAT EB conversion IEA'!BP25)</f>
        <v>0</v>
      </c>
      <c r="AT18">
        <f>IF(ISBLANK('EUROSTAT EB conversion IEA'!BQ25),NA(),'EUROSTAT EB conversion IEA'!BQ25)</f>
        <v>-6.3639359999999998</v>
      </c>
      <c r="AU18">
        <f>IF(ISBLANK('EUROSTAT EB conversion IEA'!BR25),NA(),'EUROSTAT EB conversion IEA'!BR25)</f>
        <v>-0.66988800000000004</v>
      </c>
      <c r="AV18">
        <f>IF(ISBLANK('EUROSTAT EB conversion IEA'!BS25),NA(),'EUROSTAT EB conversion IEA'!BS25)</f>
        <v>0</v>
      </c>
      <c r="AW18">
        <f>IF(ISBLANK('EUROSTAT EB conversion IEA'!BT25),NA(),'EUROSTAT EB conversion IEA'!BT25)</f>
        <v>0</v>
      </c>
      <c r="AX18">
        <f>IF(ISBLANK('EUROSTAT EB conversion IEA'!BU25),NA(),'EUROSTAT EB conversion IEA'!BU25)</f>
        <v>0</v>
      </c>
      <c r="AY18" s="179">
        <f>IF(ISBLANK('EUROSTAT EB conversion IEA'!BV25),NA(),'EUROSTAT EB conversion IEA'!BV25)</f>
        <v>0</v>
      </c>
      <c r="AZ18">
        <f>IF(ISBLANK('EUROSTAT EB conversion IEA'!BW25),NA(),'EUROSTAT EB conversion IEA'!BW25)</f>
        <v>0</v>
      </c>
      <c r="BA18" s="179">
        <f>IF(ISBLANK('EUROSTAT EB conversion IEA'!BX25),NA(),'EUROSTAT EB conversion IEA'!BX25)</f>
        <v>0</v>
      </c>
      <c r="BB18" s="179">
        <f>IF(ISBLANK('EUROSTAT EB conversion IEA'!BY25),NA(),'EUROSTAT EB conversion IEA'!BY25)</f>
        <v>0</v>
      </c>
      <c r="BC18">
        <f>IF(ISBLANK('EUROSTAT EB conversion IEA'!BZ25),NA(),'EUROSTAT EB conversion IEA'!BZ25)</f>
        <v>0</v>
      </c>
      <c r="BD18">
        <f>IF(ISBLANK('EUROSTAT EB conversion IEA'!CA25),NA(),'EUROSTAT EB conversion IEA'!CA25)</f>
        <v>0</v>
      </c>
      <c r="BE18">
        <f>IF(ISBLANK('EUROSTAT EB conversion IEA'!CB25),NA(),'EUROSTAT EB conversion IEA'!CB25)</f>
        <v>0</v>
      </c>
      <c r="BF18">
        <f>IF(ISBLANK('EUROSTAT EB conversion IEA'!CC25),NA(),'EUROSTAT EB conversion IEA'!CC25)</f>
        <v>0</v>
      </c>
      <c r="BG18">
        <f>IF(ISBLANK('EUROSTAT EB conversion IEA'!CD25),NA(),'EUROSTAT EB conversion IEA'!CD25)</f>
        <v>0</v>
      </c>
      <c r="BH18">
        <f>IF(ISBLANK('EUROSTAT EB conversion IEA'!CE25),NA(),'EUROSTAT EB conversion IEA'!CE25)</f>
        <v>0</v>
      </c>
      <c r="BI18">
        <f>IF(ISBLANK('EUROSTAT EB conversion IEA'!CF25),NA(),'EUROSTAT EB conversion IEA'!CF25)</f>
        <v>0</v>
      </c>
      <c r="BJ18" s="179">
        <f>IF(ISBLANK('EUROSTAT EB conversion IEA'!CG25),NA(),'EUROSTAT EB conversion IEA'!CG25)</f>
        <v>0</v>
      </c>
      <c r="BK18">
        <f>IF(ISBLANK('EUROSTAT EB conversion IEA'!CH25),NA(),'EUROSTAT EB conversion IEA'!CH25)</f>
        <v>0</v>
      </c>
      <c r="BL18">
        <f>IF(ISBLANK('EUROSTAT EB conversion IEA'!CI25),NA(),'EUROSTAT EB conversion IEA'!CI25)</f>
        <v>-7198.9513920000009</v>
      </c>
      <c r="BM18">
        <f>IF(ISBLANK('EUROSTAT EB conversion IEA'!CJ25),NA(),'EUROSTAT EB conversion IEA'!CJ25)</f>
        <v>-9203.340024000001</v>
      </c>
      <c r="BN18" s="179">
        <f>IF(ISBLANK('EUROSTAT EB conversion IEA'!CK25),NA(),'EUROSTAT EB conversion IEA'!CK25)</f>
        <v>-7.0338240000000001</v>
      </c>
    </row>
    <row r="19" spans="1:66" x14ac:dyDescent="0.2">
      <c r="A19" t="s">
        <v>431</v>
      </c>
      <c r="B19" s="179" t="str">
        <f>IF(ISBLANK('EUROSTAT EB conversion IEA'!Y26),NA(),'EUROSTAT EB conversion IEA'!Y26)</f>
        <v>x</v>
      </c>
      <c r="C19" s="179" t="str">
        <f>IF(ISBLANK('EUROSTAT EB conversion IEA'!Z26),NA(),'EUROSTAT EB conversion IEA'!Z26)</f>
        <v>x</v>
      </c>
      <c r="D19">
        <f>IF(ISBLANK('EUROSTAT EB conversion IEA'!AA26),NA(),'EUROSTAT EB conversion IEA'!AA26)</f>
        <v>0</v>
      </c>
      <c r="E19">
        <f>IF(ISBLANK('EUROSTAT EB conversion IEA'!AB26),NA(),'EUROSTAT EB conversion IEA'!AB26)</f>
        <v>0</v>
      </c>
      <c r="F19">
        <f>IF(ISBLANK('EUROSTAT EB conversion IEA'!AC26),NA(),'EUROSTAT EB conversion IEA'!AC26)</f>
        <v>0</v>
      </c>
      <c r="G19">
        <f>IF(ISBLANK('EUROSTAT EB conversion IEA'!AD26),NA(),'EUROSTAT EB conversion IEA'!AD26)</f>
        <v>0</v>
      </c>
      <c r="H19">
        <f>IF(ISBLANK('EUROSTAT EB conversion IEA'!AE26),NA(),'EUROSTAT EB conversion IEA'!AE26)</f>
        <v>0</v>
      </c>
      <c r="I19">
        <f>IF(ISBLANK('EUROSTAT EB conversion IEA'!AF26),NA(),'EUROSTAT EB conversion IEA'!AF26)</f>
        <v>0</v>
      </c>
      <c r="J19">
        <f>IF(ISBLANK('EUROSTAT EB conversion IEA'!AG26),NA(),'EUROSTAT EB conversion IEA'!AG26)</f>
        <v>0</v>
      </c>
      <c r="K19">
        <f>IF(ISBLANK('EUROSTAT EB conversion IEA'!AH26),NA(),'EUROSTAT EB conversion IEA'!AH26)</f>
        <v>0</v>
      </c>
      <c r="L19">
        <f>IF(ISBLANK('EUROSTAT EB conversion IEA'!AI26),NA(),'EUROSTAT EB conversion IEA'!AI26)</f>
        <v>0</v>
      </c>
      <c r="M19">
        <f>IF(ISBLANK('EUROSTAT EB conversion IEA'!AJ26),NA(),'EUROSTAT EB conversion IEA'!AJ26)</f>
        <v>0</v>
      </c>
      <c r="N19">
        <f>IF(ISBLANK('EUROSTAT EB conversion IEA'!AK26),NA(),'EUROSTAT EB conversion IEA'!AK26)</f>
        <v>0</v>
      </c>
      <c r="O19">
        <f>IF(ISBLANK('EUROSTAT EB conversion IEA'!AL26),NA(),'EUROSTAT EB conversion IEA'!AL26)</f>
        <v>0</v>
      </c>
      <c r="P19">
        <f>IF(ISBLANK('EUROSTAT EB conversion IEA'!AM26),NA(),'EUROSTAT EB conversion IEA'!AM26)</f>
        <v>0</v>
      </c>
      <c r="Q19">
        <f>IF(ISBLANK('EUROSTAT EB conversion IEA'!AN26),NA(),'EUROSTAT EB conversion IEA'!AN26)</f>
        <v>0</v>
      </c>
      <c r="R19">
        <f>IF(ISBLANK('EUROSTAT EB conversion IEA'!AO26),NA(),'EUROSTAT EB conversion IEA'!AO26)</f>
        <v>0</v>
      </c>
      <c r="S19">
        <f>IF(ISBLANK('EUROSTAT EB conversion IEA'!AP26),NA(),'EUROSTAT EB conversion IEA'!AP26)</f>
        <v>0</v>
      </c>
      <c r="T19" s="179" t="str">
        <f>IF(ISBLANK('EUROSTAT EB conversion IEA'!AQ26),NA(),'EUROSTAT EB conversion IEA'!AQ26)</f>
        <v>x</v>
      </c>
      <c r="U19">
        <f>IF(ISBLANK('EUROSTAT EB conversion IEA'!AR26),NA(),'EUROSTAT EB conversion IEA'!AR26)</f>
        <v>0</v>
      </c>
      <c r="V19">
        <f>IF(ISBLANK('EUROSTAT EB conversion IEA'!AS26),NA(),'EUROSTAT EB conversion IEA'!AS26)</f>
        <v>0</v>
      </c>
      <c r="W19">
        <f>IF(ISBLANK('EUROSTAT EB conversion IEA'!AT26),NA(),'EUROSTAT EB conversion IEA'!AT26)</f>
        <v>0</v>
      </c>
      <c r="X19">
        <f>IF(ISBLANK('EUROSTAT EB conversion IEA'!AU26),NA(),'EUROSTAT EB conversion IEA'!AU26)</f>
        <v>0</v>
      </c>
      <c r="Y19">
        <f>IF(ISBLANK('EUROSTAT EB conversion IEA'!AV26),NA(),'EUROSTAT EB conversion IEA'!AV26)</f>
        <v>0</v>
      </c>
      <c r="Z19">
        <f>IF(ISBLANK('EUROSTAT EB conversion IEA'!AW26),NA(),'EUROSTAT EB conversion IEA'!AW26)</f>
        <v>0</v>
      </c>
      <c r="AA19">
        <f>IF(ISBLANK('EUROSTAT EB conversion IEA'!AX26),NA(),'EUROSTAT EB conversion IEA'!AX26)</f>
        <v>0</v>
      </c>
      <c r="AB19">
        <f>IF(ISBLANK('EUROSTAT EB conversion IEA'!AY26),NA(),'EUROSTAT EB conversion IEA'!AY26)</f>
        <v>0</v>
      </c>
      <c r="AC19">
        <f>IF(ISBLANK('EUROSTAT EB conversion IEA'!AZ26),NA(),'EUROSTAT EB conversion IEA'!AZ26)</f>
        <v>0</v>
      </c>
      <c r="AD19">
        <f>IF(ISBLANK('EUROSTAT EB conversion IEA'!BA26),NA(),'EUROSTAT EB conversion IEA'!BA26)</f>
        <v>0</v>
      </c>
      <c r="AE19">
        <f>IF(ISBLANK('EUROSTAT EB conversion IEA'!BB26),NA(),'EUROSTAT EB conversion IEA'!BB26)</f>
        <v>0</v>
      </c>
      <c r="AF19">
        <f>IF(ISBLANK('EUROSTAT EB conversion IEA'!BC26),NA(),'EUROSTAT EB conversion IEA'!BC26)</f>
        <v>0</v>
      </c>
      <c r="AG19">
        <f>IF(ISBLANK('EUROSTAT EB conversion IEA'!BD26),NA(),'EUROSTAT EB conversion IEA'!BD26)</f>
        <v>0</v>
      </c>
      <c r="AH19">
        <f>IF(ISBLANK('EUROSTAT EB conversion IEA'!BE26),NA(),'EUROSTAT EB conversion IEA'!BE26)</f>
        <v>0</v>
      </c>
      <c r="AI19">
        <f>IF(ISBLANK('EUROSTAT EB conversion IEA'!BF26),NA(),'EUROSTAT EB conversion IEA'!BF26)</f>
        <v>0</v>
      </c>
      <c r="AJ19">
        <f>IF(ISBLANK('EUROSTAT EB conversion IEA'!BG26),NA(),'EUROSTAT EB conversion IEA'!BG26)</f>
        <v>0</v>
      </c>
      <c r="AK19">
        <f>IF(ISBLANK('EUROSTAT EB conversion IEA'!BH26),NA(),'EUROSTAT EB conversion IEA'!BH26)</f>
        <v>0</v>
      </c>
      <c r="AL19">
        <f>IF(ISBLANK('EUROSTAT EB conversion IEA'!BI26),NA(),'EUROSTAT EB conversion IEA'!BI26)</f>
        <v>0</v>
      </c>
      <c r="AM19">
        <f>IF(ISBLANK('EUROSTAT EB conversion IEA'!BJ26),NA(),'EUROSTAT EB conversion IEA'!BJ26)</f>
        <v>0</v>
      </c>
      <c r="AN19">
        <f>IF(ISBLANK('EUROSTAT EB conversion IEA'!BK26),NA(),'EUROSTAT EB conversion IEA'!BK26)</f>
        <v>0</v>
      </c>
      <c r="AO19">
        <f>IF(ISBLANK('EUROSTAT EB conversion IEA'!BL26),NA(),'EUROSTAT EB conversion IEA'!BL26)</f>
        <v>0</v>
      </c>
      <c r="AP19">
        <f>IF(ISBLANK('EUROSTAT EB conversion IEA'!BM26),NA(),'EUROSTAT EB conversion IEA'!BM26)</f>
        <v>0</v>
      </c>
      <c r="AQ19">
        <f>IF(ISBLANK('EUROSTAT EB conversion IEA'!BN26),NA(),'EUROSTAT EB conversion IEA'!BN26)</f>
        <v>0</v>
      </c>
      <c r="AR19">
        <f>IF(ISBLANK('EUROSTAT EB conversion IEA'!BO26),NA(),'EUROSTAT EB conversion IEA'!BO26)</f>
        <v>0</v>
      </c>
      <c r="AS19">
        <f>IF(ISBLANK('EUROSTAT EB conversion IEA'!BP26),NA(),'EUROSTAT EB conversion IEA'!BP26)</f>
        <v>0</v>
      </c>
      <c r="AT19">
        <f>IF(ISBLANK('EUROSTAT EB conversion IEA'!BQ26),NA(),'EUROSTAT EB conversion IEA'!BQ26)</f>
        <v>0</v>
      </c>
      <c r="AU19">
        <f>IF(ISBLANK('EUROSTAT EB conversion IEA'!BR26),NA(),'EUROSTAT EB conversion IEA'!BR26)</f>
        <v>0</v>
      </c>
      <c r="AV19">
        <f>IF(ISBLANK('EUROSTAT EB conversion IEA'!BS26),NA(),'EUROSTAT EB conversion IEA'!BS26)</f>
        <v>0</v>
      </c>
      <c r="AW19">
        <f>IF(ISBLANK('EUROSTAT EB conversion IEA'!BT26),NA(),'EUROSTAT EB conversion IEA'!BT26)</f>
        <v>0</v>
      </c>
      <c r="AX19">
        <f>IF(ISBLANK('EUROSTAT EB conversion IEA'!BU26),NA(),'EUROSTAT EB conversion IEA'!BU26)</f>
        <v>0</v>
      </c>
      <c r="AY19" s="179">
        <f>IF(ISBLANK('EUROSTAT EB conversion IEA'!BV26),NA(),'EUROSTAT EB conversion IEA'!BV26)</f>
        <v>0</v>
      </c>
      <c r="AZ19">
        <f>IF(ISBLANK('EUROSTAT EB conversion IEA'!BW26),NA(),'EUROSTAT EB conversion IEA'!BW26)</f>
        <v>0</v>
      </c>
      <c r="BA19" s="179">
        <f>IF(ISBLANK('EUROSTAT EB conversion IEA'!BX26),NA(),'EUROSTAT EB conversion IEA'!BX26)</f>
        <v>0</v>
      </c>
      <c r="BB19" s="179">
        <f>IF(ISBLANK('EUROSTAT EB conversion IEA'!BY26),NA(),'EUROSTAT EB conversion IEA'!BY26)</f>
        <v>0</v>
      </c>
      <c r="BC19">
        <f>IF(ISBLANK('EUROSTAT EB conversion IEA'!BZ26),NA(),'EUROSTAT EB conversion IEA'!BZ26)</f>
        <v>0</v>
      </c>
      <c r="BD19">
        <f>IF(ISBLANK('EUROSTAT EB conversion IEA'!CA26),NA(),'EUROSTAT EB conversion IEA'!CA26)</f>
        <v>0</v>
      </c>
      <c r="BE19">
        <f>IF(ISBLANK('EUROSTAT EB conversion IEA'!CB26),NA(),'EUROSTAT EB conversion IEA'!CB26)</f>
        <v>0</v>
      </c>
      <c r="BF19">
        <f>IF(ISBLANK('EUROSTAT EB conversion IEA'!CC26),NA(),'EUROSTAT EB conversion IEA'!CC26)</f>
        <v>0</v>
      </c>
      <c r="BG19">
        <f>IF(ISBLANK('EUROSTAT EB conversion IEA'!CD26),NA(),'EUROSTAT EB conversion IEA'!CD26)</f>
        <v>0</v>
      </c>
      <c r="BH19">
        <f>IF(ISBLANK('EUROSTAT EB conversion IEA'!CE26),NA(),'EUROSTAT EB conversion IEA'!CE26)</f>
        <v>0</v>
      </c>
      <c r="BI19">
        <f>IF(ISBLANK('EUROSTAT EB conversion IEA'!CF26),NA(),'EUROSTAT EB conversion IEA'!CF26)</f>
        <v>0</v>
      </c>
      <c r="BJ19" s="179">
        <f>IF(ISBLANK('EUROSTAT EB conversion IEA'!CG26),NA(),'EUROSTAT EB conversion IEA'!CG26)</f>
        <v>0</v>
      </c>
      <c r="BK19">
        <f>IF(ISBLANK('EUROSTAT EB conversion IEA'!CH26),NA(),'EUROSTAT EB conversion IEA'!CH26)</f>
        <v>0</v>
      </c>
      <c r="BL19">
        <f>IF(ISBLANK('EUROSTAT EB conversion IEA'!CI26),NA(),'EUROSTAT EB conversion IEA'!CI26)</f>
        <v>0</v>
      </c>
      <c r="BM19">
        <f>IF(ISBLANK('EUROSTAT EB conversion IEA'!CJ26),NA(),'EUROSTAT EB conversion IEA'!CJ26)</f>
        <v>0</v>
      </c>
      <c r="BN19" s="179">
        <f>IF(ISBLANK('EUROSTAT EB conversion IEA'!CK26),NA(),'EUROSTAT EB conversion IEA'!CK26)</f>
        <v>0</v>
      </c>
    </row>
    <row r="20" spans="1:66" x14ac:dyDescent="0.2">
      <c r="A20" t="s">
        <v>194</v>
      </c>
      <c r="B20" s="179" t="str">
        <f>IF(ISBLANK('EUROSTAT EB conversion IEA'!Y27),NA(),'EUROSTAT EB conversion IEA'!Y27)</f>
        <v>x</v>
      </c>
      <c r="C20" s="179" t="str">
        <f>IF(ISBLANK('EUROSTAT EB conversion IEA'!Z27),NA(),'EUROSTAT EB conversion IEA'!Z27)</f>
        <v>x</v>
      </c>
      <c r="D20">
        <f>IF(ISBLANK('EUROSTAT EB conversion IEA'!AA27),NA(),'EUROSTAT EB conversion IEA'!AA27)</f>
        <v>0</v>
      </c>
      <c r="E20">
        <f>IF(ISBLANK('EUROSTAT EB conversion IEA'!AB27),NA(),'EUROSTAT EB conversion IEA'!AB27)</f>
        <v>0</v>
      </c>
      <c r="F20">
        <f>IF(ISBLANK('EUROSTAT EB conversion IEA'!AC27),NA(),'EUROSTAT EB conversion IEA'!AC27)</f>
        <v>0</v>
      </c>
      <c r="G20">
        <f>IF(ISBLANK('EUROSTAT EB conversion IEA'!AD27),NA(),'EUROSTAT EB conversion IEA'!AD27)</f>
        <v>0</v>
      </c>
      <c r="H20">
        <f>IF(ISBLANK('EUROSTAT EB conversion IEA'!AE27),NA(),'EUROSTAT EB conversion IEA'!AE27)</f>
        <v>0</v>
      </c>
      <c r="I20">
        <f>IF(ISBLANK('EUROSTAT EB conversion IEA'!AF27),NA(),'EUROSTAT EB conversion IEA'!AF27)</f>
        <v>0</v>
      </c>
      <c r="J20">
        <f>IF(ISBLANK('EUROSTAT EB conversion IEA'!AG27),NA(),'EUROSTAT EB conversion IEA'!AG27)</f>
        <v>0</v>
      </c>
      <c r="K20">
        <f>IF(ISBLANK('EUROSTAT EB conversion IEA'!AH27),NA(),'EUROSTAT EB conversion IEA'!AH27)</f>
        <v>0</v>
      </c>
      <c r="L20">
        <f>IF(ISBLANK('EUROSTAT EB conversion IEA'!AI27),NA(),'EUROSTAT EB conversion IEA'!AI27)</f>
        <v>0</v>
      </c>
      <c r="M20">
        <f>IF(ISBLANK('EUROSTAT EB conversion IEA'!AJ27),NA(),'EUROSTAT EB conversion IEA'!AJ27)</f>
        <v>0</v>
      </c>
      <c r="N20">
        <f>IF(ISBLANK('EUROSTAT EB conversion IEA'!AK27),NA(),'EUROSTAT EB conversion IEA'!AK27)</f>
        <v>0</v>
      </c>
      <c r="O20">
        <f>IF(ISBLANK('EUROSTAT EB conversion IEA'!AL27),NA(),'EUROSTAT EB conversion IEA'!AL27)</f>
        <v>0</v>
      </c>
      <c r="P20">
        <f>IF(ISBLANK('EUROSTAT EB conversion IEA'!AM27),NA(),'EUROSTAT EB conversion IEA'!AM27)</f>
        <v>0</v>
      </c>
      <c r="Q20">
        <f>IF(ISBLANK('EUROSTAT EB conversion IEA'!AN27),NA(),'EUROSTAT EB conversion IEA'!AN27)</f>
        <v>0</v>
      </c>
      <c r="R20">
        <f>IF(ISBLANK('EUROSTAT EB conversion IEA'!AO27),NA(),'EUROSTAT EB conversion IEA'!AO27)</f>
        <v>0</v>
      </c>
      <c r="S20">
        <f>IF(ISBLANK('EUROSTAT EB conversion IEA'!AP27),NA(),'EUROSTAT EB conversion IEA'!AP27)</f>
        <v>0</v>
      </c>
      <c r="T20" s="179" t="str">
        <f>IF(ISBLANK('EUROSTAT EB conversion IEA'!AQ27),NA(),'EUROSTAT EB conversion IEA'!AQ27)</f>
        <v>x</v>
      </c>
      <c r="U20">
        <f>IF(ISBLANK('EUROSTAT EB conversion IEA'!AR27),NA(),'EUROSTAT EB conversion IEA'!AR27)</f>
        <v>0</v>
      </c>
      <c r="V20">
        <f>IF(ISBLANK('EUROSTAT EB conversion IEA'!AS27),NA(),'EUROSTAT EB conversion IEA'!AS27)</f>
        <v>0</v>
      </c>
      <c r="W20">
        <f>IF(ISBLANK('EUROSTAT EB conversion IEA'!AT27),NA(),'EUROSTAT EB conversion IEA'!AT27)</f>
        <v>0</v>
      </c>
      <c r="X20">
        <f>IF(ISBLANK('EUROSTAT EB conversion IEA'!AU27),NA(),'EUROSTAT EB conversion IEA'!AU27)</f>
        <v>0</v>
      </c>
      <c r="Y20">
        <f>IF(ISBLANK('EUROSTAT EB conversion IEA'!AV27),NA(),'EUROSTAT EB conversion IEA'!AV27)</f>
        <v>0</v>
      </c>
      <c r="Z20">
        <f>IF(ISBLANK('EUROSTAT EB conversion IEA'!AW27),NA(),'EUROSTAT EB conversion IEA'!AW27)</f>
        <v>0</v>
      </c>
      <c r="AA20">
        <f>IF(ISBLANK('EUROSTAT EB conversion IEA'!AX27),NA(),'EUROSTAT EB conversion IEA'!AX27)</f>
        <v>0</v>
      </c>
      <c r="AB20">
        <f>IF(ISBLANK('EUROSTAT EB conversion IEA'!AY27),NA(),'EUROSTAT EB conversion IEA'!AY27)</f>
        <v>0</v>
      </c>
      <c r="AC20">
        <f>IF(ISBLANK('EUROSTAT EB conversion IEA'!AZ27),NA(),'EUROSTAT EB conversion IEA'!AZ27)</f>
        <v>0</v>
      </c>
      <c r="AD20">
        <f>IF(ISBLANK('EUROSTAT EB conversion IEA'!BA27),NA(),'EUROSTAT EB conversion IEA'!BA27)</f>
        <v>0</v>
      </c>
      <c r="AE20">
        <f>IF(ISBLANK('EUROSTAT EB conversion IEA'!BB27),NA(),'EUROSTAT EB conversion IEA'!BB27)</f>
        <v>0</v>
      </c>
      <c r="AF20">
        <f>IF(ISBLANK('EUROSTAT EB conversion IEA'!BC27),NA(),'EUROSTAT EB conversion IEA'!BC27)</f>
        <v>0</v>
      </c>
      <c r="AG20">
        <f>IF(ISBLANK('EUROSTAT EB conversion IEA'!BD27),NA(),'EUROSTAT EB conversion IEA'!BD27)</f>
        <v>0</v>
      </c>
      <c r="AH20">
        <f>IF(ISBLANK('EUROSTAT EB conversion IEA'!BE27),NA(),'EUROSTAT EB conversion IEA'!BE27)</f>
        <v>0</v>
      </c>
      <c r="AI20">
        <f>IF(ISBLANK('EUROSTAT EB conversion IEA'!BF27),NA(),'EUROSTAT EB conversion IEA'!BF27)</f>
        <v>0</v>
      </c>
      <c r="AJ20">
        <f>IF(ISBLANK('EUROSTAT EB conversion IEA'!BG27),NA(),'EUROSTAT EB conversion IEA'!BG27)</f>
        <v>0</v>
      </c>
      <c r="AK20">
        <f>IF(ISBLANK('EUROSTAT EB conversion IEA'!BH27),NA(),'EUROSTAT EB conversion IEA'!BH27)</f>
        <v>0</v>
      </c>
      <c r="AL20">
        <f>IF(ISBLANK('EUROSTAT EB conversion IEA'!BI27),NA(),'EUROSTAT EB conversion IEA'!BI27)</f>
        <v>0</v>
      </c>
      <c r="AM20">
        <f>IF(ISBLANK('EUROSTAT EB conversion IEA'!BJ27),NA(),'EUROSTAT EB conversion IEA'!BJ27)</f>
        <v>0</v>
      </c>
      <c r="AN20">
        <f>IF(ISBLANK('EUROSTAT EB conversion IEA'!BK27),NA(),'EUROSTAT EB conversion IEA'!BK27)</f>
        <v>0</v>
      </c>
      <c r="AO20">
        <f>IF(ISBLANK('EUROSTAT EB conversion IEA'!BL27),NA(),'EUROSTAT EB conversion IEA'!BL27)</f>
        <v>0</v>
      </c>
      <c r="AP20">
        <f>IF(ISBLANK('EUROSTAT EB conversion IEA'!BM27),NA(),'EUROSTAT EB conversion IEA'!BM27)</f>
        <v>0</v>
      </c>
      <c r="AQ20">
        <f>IF(ISBLANK('EUROSTAT EB conversion IEA'!BN27),NA(),'EUROSTAT EB conversion IEA'!BN27)</f>
        <v>0</v>
      </c>
      <c r="AR20">
        <f>IF(ISBLANK('EUROSTAT EB conversion IEA'!BO27),NA(),'EUROSTAT EB conversion IEA'!BO27)</f>
        <v>0</v>
      </c>
      <c r="AS20">
        <f>IF(ISBLANK('EUROSTAT EB conversion IEA'!BP27),NA(),'EUROSTAT EB conversion IEA'!BP27)</f>
        <v>0</v>
      </c>
      <c r="AT20">
        <f>IF(ISBLANK('EUROSTAT EB conversion IEA'!BQ27),NA(),'EUROSTAT EB conversion IEA'!BQ27)</f>
        <v>0</v>
      </c>
      <c r="AU20">
        <f>IF(ISBLANK('EUROSTAT EB conversion IEA'!BR27),NA(),'EUROSTAT EB conversion IEA'!BR27)</f>
        <v>0</v>
      </c>
      <c r="AV20">
        <f>IF(ISBLANK('EUROSTAT EB conversion IEA'!BS27),NA(),'EUROSTAT EB conversion IEA'!BS27)</f>
        <v>0</v>
      </c>
      <c r="AW20">
        <f>IF(ISBLANK('EUROSTAT EB conversion IEA'!BT27),NA(),'EUROSTAT EB conversion IEA'!BT27)</f>
        <v>0</v>
      </c>
      <c r="AX20">
        <f>IF(ISBLANK('EUROSTAT EB conversion IEA'!BU27),NA(),'EUROSTAT EB conversion IEA'!BU27)</f>
        <v>0</v>
      </c>
      <c r="AY20" s="179">
        <f>IF(ISBLANK('EUROSTAT EB conversion IEA'!BV27),NA(),'EUROSTAT EB conversion IEA'!BV27)</f>
        <v>0</v>
      </c>
      <c r="AZ20">
        <f>IF(ISBLANK('EUROSTAT EB conversion IEA'!BW27),NA(),'EUROSTAT EB conversion IEA'!BW27)</f>
        <v>0</v>
      </c>
      <c r="BA20" s="179">
        <f>IF(ISBLANK('EUROSTAT EB conversion IEA'!BX27),NA(),'EUROSTAT EB conversion IEA'!BX27)</f>
        <v>0</v>
      </c>
      <c r="BB20" s="179">
        <f>IF(ISBLANK('EUROSTAT EB conversion IEA'!BY27),NA(),'EUROSTAT EB conversion IEA'!BY27)</f>
        <v>0</v>
      </c>
      <c r="BC20">
        <f>IF(ISBLANK('EUROSTAT EB conversion IEA'!BZ27),NA(),'EUROSTAT EB conversion IEA'!BZ27)</f>
        <v>0</v>
      </c>
      <c r="BD20">
        <f>IF(ISBLANK('EUROSTAT EB conversion IEA'!CA27),NA(),'EUROSTAT EB conversion IEA'!CA27)</f>
        <v>0</v>
      </c>
      <c r="BE20">
        <f>IF(ISBLANK('EUROSTAT EB conversion IEA'!CB27),NA(),'EUROSTAT EB conversion IEA'!CB27)</f>
        <v>0</v>
      </c>
      <c r="BF20">
        <f>IF(ISBLANK('EUROSTAT EB conversion IEA'!CC27),NA(),'EUROSTAT EB conversion IEA'!CC27)</f>
        <v>0</v>
      </c>
      <c r="BG20">
        <f>IF(ISBLANK('EUROSTAT EB conversion IEA'!CD27),NA(),'EUROSTAT EB conversion IEA'!CD27)</f>
        <v>0</v>
      </c>
      <c r="BH20">
        <f>IF(ISBLANK('EUROSTAT EB conversion IEA'!CE27),NA(),'EUROSTAT EB conversion IEA'!CE27)</f>
        <v>0</v>
      </c>
      <c r="BI20">
        <f>IF(ISBLANK('EUROSTAT EB conversion IEA'!CF27),NA(),'EUROSTAT EB conversion IEA'!CF27)</f>
        <v>0</v>
      </c>
      <c r="BJ20" s="179">
        <f>IF(ISBLANK('EUROSTAT EB conversion IEA'!CG27),NA(),'EUROSTAT EB conversion IEA'!CG27)</f>
        <v>0</v>
      </c>
      <c r="BK20">
        <f>IF(ISBLANK('EUROSTAT EB conversion IEA'!CH27),NA(),'EUROSTAT EB conversion IEA'!CH27)</f>
        <v>0</v>
      </c>
      <c r="BL20">
        <f>IF(ISBLANK('EUROSTAT EB conversion IEA'!CI27),NA(),'EUROSTAT EB conversion IEA'!CI27)</f>
        <v>0</v>
      </c>
      <c r="BM20">
        <f>IF(ISBLANK('EUROSTAT EB conversion IEA'!CJ27),NA(),'EUROSTAT EB conversion IEA'!CJ27)</f>
        <v>0</v>
      </c>
      <c r="BN20" s="179">
        <f>IF(ISBLANK('EUROSTAT EB conversion IEA'!CK27),NA(),'EUROSTAT EB conversion IEA'!CK27)</f>
        <v>0</v>
      </c>
    </row>
    <row r="21" spans="1:66" x14ac:dyDescent="0.2">
      <c r="A21" t="s">
        <v>432</v>
      </c>
      <c r="B21" s="179" t="str">
        <f>IF(ISBLANK('EUROSTAT EB conversion IEA'!Y28),NA(),'EUROSTAT EB conversion IEA'!Y28)</f>
        <v>x</v>
      </c>
      <c r="C21" s="179" t="str">
        <f>IF(ISBLANK('EUROSTAT EB conversion IEA'!Z28),NA(),'EUROSTAT EB conversion IEA'!Z28)</f>
        <v>x</v>
      </c>
      <c r="D21">
        <f>IF(ISBLANK('EUROSTAT EB conversion IEA'!AA28),NA(),'EUROSTAT EB conversion IEA'!AA28)</f>
        <v>0</v>
      </c>
      <c r="E21">
        <f>IF(ISBLANK('EUROSTAT EB conversion IEA'!AB28),NA(),'EUROSTAT EB conversion IEA'!AB28)</f>
        <v>0</v>
      </c>
      <c r="F21">
        <f>IF(ISBLANK('EUROSTAT EB conversion IEA'!AC28),NA(),'EUROSTAT EB conversion IEA'!AC28)</f>
        <v>0</v>
      </c>
      <c r="G21">
        <f>IF(ISBLANK('EUROSTAT EB conversion IEA'!AD28),NA(),'EUROSTAT EB conversion IEA'!AD28)</f>
        <v>0</v>
      </c>
      <c r="H21">
        <f>IF(ISBLANK('EUROSTAT EB conversion IEA'!AE28),NA(),'EUROSTAT EB conversion IEA'!AE28)</f>
        <v>0</v>
      </c>
      <c r="I21">
        <f>IF(ISBLANK('EUROSTAT EB conversion IEA'!AF28),NA(),'EUROSTAT EB conversion IEA'!AF28)</f>
        <v>0</v>
      </c>
      <c r="J21">
        <f>IF(ISBLANK('EUROSTAT EB conversion IEA'!AG28),NA(),'EUROSTAT EB conversion IEA'!AG28)</f>
        <v>0</v>
      </c>
      <c r="K21">
        <f>IF(ISBLANK('EUROSTAT EB conversion IEA'!AH28),NA(),'EUROSTAT EB conversion IEA'!AH28)</f>
        <v>0</v>
      </c>
      <c r="L21">
        <f>IF(ISBLANK('EUROSTAT EB conversion IEA'!AI28),NA(),'EUROSTAT EB conversion IEA'!AI28)</f>
        <v>0</v>
      </c>
      <c r="M21">
        <f>IF(ISBLANK('EUROSTAT EB conversion IEA'!AJ28),NA(),'EUROSTAT EB conversion IEA'!AJ28)</f>
        <v>0</v>
      </c>
      <c r="N21">
        <f>IF(ISBLANK('EUROSTAT EB conversion IEA'!AK28),NA(),'EUROSTAT EB conversion IEA'!AK28)</f>
        <v>0</v>
      </c>
      <c r="O21">
        <f>IF(ISBLANK('EUROSTAT EB conversion IEA'!AL28),NA(),'EUROSTAT EB conversion IEA'!AL28)</f>
        <v>0</v>
      </c>
      <c r="P21">
        <f>IF(ISBLANK('EUROSTAT EB conversion IEA'!AM28),NA(),'EUROSTAT EB conversion IEA'!AM28)</f>
        <v>0</v>
      </c>
      <c r="Q21">
        <f>IF(ISBLANK('EUROSTAT EB conversion IEA'!AN28),NA(),'EUROSTAT EB conversion IEA'!AN28)</f>
        <v>0</v>
      </c>
      <c r="R21">
        <f>IF(ISBLANK('EUROSTAT EB conversion IEA'!AO28),NA(),'EUROSTAT EB conversion IEA'!AO28)</f>
        <v>0</v>
      </c>
      <c r="S21">
        <f>IF(ISBLANK('EUROSTAT EB conversion IEA'!AP28),NA(),'EUROSTAT EB conversion IEA'!AP28)</f>
        <v>0</v>
      </c>
      <c r="T21" s="179" t="str">
        <f>IF(ISBLANK('EUROSTAT EB conversion IEA'!AQ28),NA(),'EUROSTAT EB conversion IEA'!AQ28)</f>
        <v>x</v>
      </c>
      <c r="U21">
        <f>IF(ISBLANK('EUROSTAT EB conversion IEA'!AR28),NA(),'EUROSTAT EB conversion IEA'!AR28)</f>
        <v>0</v>
      </c>
      <c r="V21">
        <f>IF(ISBLANK('EUROSTAT EB conversion IEA'!AS28),NA(),'EUROSTAT EB conversion IEA'!AS28)</f>
        <v>0</v>
      </c>
      <c r="W21">
        <f>IF(ISBLANK('EUROSTAT EB conversion IEA'!AT28),NA(),'EUROSTAT EB conversion IEA'!AT28)</f>
        <v>0</v>
      </c>
      <c r="X21">
        <f>IF(ISBLANK('EUROSTAT EB conversion IEA'!AU28),NA(),'EUROSTAT EB conversion IEA'!AU28)</f>
        <v>0</v>
      </c>
      <c r="Y21">
        <f>IF(ISBLANK('EUROSTAT EB conversion IEA'!AV28),NA(),'EUROSTAT EB conversion IEA'!AV28)</f>
        <v>0</v>
      </c>
      <c r="Z21">
        <f>IF(ISBLANK('EUROSTAT EB conversion IEA'!AW28),NA(),'EUROSTAT EB conversion IEA'!AW28)</f>
        <v>0</v>
      </c>
      <c r="AA21">
        <f>IF(ISBLANK('EUROSTAT EB conversion IEA'!AX28),NA(),'EUROSTAT EB conversion IEA'!AX28)</f>
        <v>0</v>
      </c>
      <c r="AB21">
        <f>IF(ISBLANK('EUROSTAT EB conversion IEA'!AY28),NA(),'EUROSTAT EB conversion IEA'!AY28)</f>
        <v>0</v>
      </c>
      <c r="AC21">
        <f>IF(ISBLANK('EUROSTAT EB conversion IEA'!AZ28),NA(),'EUROSTAT EB conversion IEA'!AZ28)</f>
        <v>0</v>
      </c>
      <c r="AD21">
        <f>IF(ISBLANK('EUROSTAT EB conversion IEA'!BA28),NA(),'EUROSTAT EB conversion IEA'!BA28)</f>
        <v>0</v>
      </c>
      <c r="AE21">
        <f>IF(ISBLANK('EUROSTAT EB conversion IEA'!BB28),NA(),'EUROSTAT EB conversion IEA'!BB28)</f>
        <v>0</v>
      </c>
      <c r="AF21">
        <f>IF(ISBLANK('EUROSTAT EB conversion IEA'!BC28),NA(),'EUROSTAT EB conversion IEA'!BC28)</f>
        <v>0</v>
      </c>
      <c r="AG21">
        <f>IF(ISBLANK('EUROSTAT EB conversion IEA'!BD28),NA(),'EUROSTAT EB conversion IEA'!BD28)</f>
        <v>0</v>
      </c>
      <c r="AH21">
        <f>IF(ISBLANK('EUROSTAT EB conversion IEA'!BE28),NA(),'EUROSTAT EB conversion IEA'!BE28)</f>
        <v>0</v>
      </c>
      <c r="AI21">
        <f>IF(ISBLANK('EUROSTAT EB conversion IEA'!BF28),NA(),'EUROSTAT EB conversion IEA'!BF28)</f>
        <v>0</v>
      </c>
      <c r="AJ21">
        <f>IF(ISBLANK('EUROSTAT EB conversion IEA'!BG28),NA(),'EUROSTAT EB conversion IEA'!BG28)</f>
        <v>0</v>
      </c>
      <c r="AK21">
        <f>IF(ISBLANK('EUROSTAT EB conversion IEA'!BH28),NA(),'EUROSTAT EB conversion IEA'!BH28)</f>
        <v>0</v>
      </c>
      <c r="AL21">
        <f>IF(ISBLANK('EUROSTAT EB conversion IEA'!BI28),NA(),'EUROSTAT EB conversion IEA'!BI28)</f>
        <v>0</v>
      </c>
      <c r="AM21">
        <f>IF(ISBLANK('EUROSTAT EB conversion IEA'!BJ28),NA(),'EUROSTAT EB conversion IEA'!BJ28)</f>
        <v>0</v>
      </c>
      <c r="AN21">
        <f>IF(ISBLANK('EUROSTAT EB conversion IEA'!BK28),NA(),'EUROSTAT EB conversion IEA'!BK28)</f>
        <v>0</v>
      </c>
      <c r="AO21">
        <f>IF(ISBLANK('EUROSTAT EB conversion IEA'!BL28),NA(),'EUROSTAT EB conversion IEA'!BL28)</f>
        <v>0</v>
      </c>
      <c r="AP21">
        <f>IF(ISBLANK('EUROSTAT EB conversion IEA'!BM28),NA(),'EUROSTAT EB conversion IEA'!BM28)</f>
        <v>0</v>
      </c>
      <c r="AQ21">
        <f>IF(ISBLANK('EUROSTAT EB conversion IEA'!BN28),NA(),'EUROSTAT EB conversion IEA'!BN28)</f>
        <v>0</v>
      </c>
      <c r="AR21">
        <f>IF(ISBLANK('EUROSTAT EB conversion IEA'!BO28),NA(),'EUROSTAT EB conversion IEA'!BO28)</f>
        <v>0</v>
      </c>
      <c r="AS21">
        <f>IF(ISBLANK('EUROSTAT EB conversion IEA'!BP28),NA(),'EUROSTAT EB conversion IEA'!BP28)</f>
        <v>0</v>
      </c>
      <c r="AT21">
        <f>IF(ISBLANK('EUROSTAT EB conversion IEA'!BQ28),NA(),'EUROSTAT EB conversion IEA'!BQ28)</f>
        <v>0</v>
      </c>
      <c r="AU21">
        <f>IF(ISBLANK('EUROSTAT EB conversion IEA'!BR28),NA(),'EUROSTAT EB conversion IEA'!BR28)</f>
        <v>0</v>
      </c>
      <c r="AV21">
        <f>IF(ISBLANK('EUROSTAT EB conversion IEA'!BS28),NA(),'EUROSTAT EB conversion IEA'!BS28)</f>
        <v>0</v>
      </c>
      <c r="AW21">
        <f>IF(ISBLANK('EUROSTAT EB conversion IEA'!BT28),NA(),'EUROSTAT EB conversion IEA'!BT28)</f>
        <v>0</v>
      </c>
      <c r="AX21">
        <f>IF(ISBLANK('EUROSTAT EB conversion IEA'!BU28),NA(),'EUROSTAT EB conversion IEA'!BU28)</f>
        <v>0</v>
      </c>
      <c r="AY21" s="179">
        <f>IF(ISBLANK('EUROSTAT EB conversion IEA'!BV28),NA(),'EUROSTAT EB conversion IEA'!BV28)</f>
        <v>0</v>
      </c>
      <c r="AZ21">
        <f>IF(ISBLANK('EUROSTAT EB conversion IEA'!BW28),NA(),'EUROSTAT EB conversion IEA'!BW28)</f>
        <v>0</v>
      </c>
      <c r="BA21" s="179">
        <f>IF(ISBLANK('EUROSTAT EB conversion IEA'!BX28),NA(),'EUROSTAT EB conversion IEA'!BX28)</f>
        <v>0</v>
      </c>
      <c r="BB21" s="179">
        <f>IF(ISBLANK('EUROSTAT EB conversion IEA'!BY28),NA(),'EUROSTAT EB conversion IEA'!BY28)</f>
        <v>0</v>
      </c>
      <c r="BC21">
        <f>IF(ISBLANK('EUROSTAT EB conversion IEA'!BZ28),NA(),'EUROSTAT EB conversion IEA'!BZ28)</f>
        <v>0</v>
      </c>
      <c r="BD21">
        <f>IF(ISBLANK('EUROSTAT EB conversion IEA'!CA28),NA(),'EUROSTAT EB conversion IEA'!CA28)</f>
        <v>0</v>
      </c>
      <c r="BE21">
        <f>IF(ISBLANK('EUROSTAT EB conversion IEA'!CB28),NA(),'EUROSTAT EB conversion IEA'!CB28)</f>
        <v>0</v>
      </c>
      <c r="BF21">
        <f>IF(ISBLANK('EUROSTAT EB conversion IEA'!CC28),NA(),'EUROSTAT EB conversion IEA'!CC28)</f>
        <v>0</v>
      </c>
      <c r="BG21">
        <f>IF(ISBLANK('EUROSTAT EB conversion IEA'!CD28),NA(),'EUROSTAT EB conversion IEA'!CD28)</f>
        <v>0</v>
      </c>
      <c r="BH21">
        <f>IF(ISBLANK('EUROSTAT EB conversion IEA'!CE28),NA(),'EUROSTAT EB conversion IEA'!CE28)</f>
        <v>0</v>
      </c>
      <c r="BI21">
        <f>IF(ISBLANK('EUROSTAT EB conversion IEA'!CF28),NA(),'EUROSTAT EB conversion IEA'!CF28)</f>
        <v>0</v>
      </c>
      <c r="BJ21" s="179">
        <f>IF(ISBLANK('EUROSTAT EB conversion IEA'!CG28),NA(),'EUROSTAT EB conversion IEA'!CG28)</f>
        <v>0</v>
      </c>
      <c r="BK21">
        <f>IF(ISBLANK('EUROSTAT EB conversion IEA'!CH28),NA(),'EUROSTAT EB conversion IEA'!CH28)</f>
        <v>2211.384024</v>
      </c>
      <c r="BL21">
        <f>IF(ISBLANK('EUROSTAT EB conversion IEA'!CI28),NA(),'EUROSTAT EB conversion IEA'!CI28)</f>
        <v>3028.3543079999999</v>
      </c>
      <c r="BM21">
        <f>IF(ISBLANK('EUROSTAT EB conversion IEA'!CJ28),NA(),'EUROSTAT EB conversion IEA'!CJ28)</f>
        <v>5239.6964640000006</v>
      </c>
      <c r="BN21" s="179">
        <f>IF(ISBLANK('EUROSTAT EB conversion IEA'!CK28),NA(),'EUROSTAT EB conversion IEA'!CK28)</f>
        <v>0</v>
      </c>
    </row>
    <row r="22" spans="1:66" x14ac:dyDescent="0.2">
      <c r="A22" t="s">
        <v>202</v>
      </c>
      <c r="B22" s="179" t="str">
        <f>IF(ISBLANK('EUROSTAT EB conversion IEA'!Y29),NA(),'EUROSTAT EB conversion IEA'!Y29)</f>
        <v>x</v>
      </c>
      <c r="C22" s="179" t="str">
        <f>IF(ISBLANK('EUROSTAT EB conversion IEA'!Z29),NA(),'EUROSTAT EB conversion IEA'!Z29)</f>
        <v>x</v>
      </c>
      <c r="D22">
        <f>IF(ISBLANK('EUROSTAT EB conversion IEA'!AA29),NA(),'EUROSTAT EB conversion IEA'!AA29)</f>
        <v>0</v>
      </c>
      <c r="E22">
        <f>IF(ISBLANK('EUROSTAT EB conversion IEA'!AB29),NA(),'EUROSTAT EB conversion IEA'!AB29)</f>
        <v>-42680.113596000003</v>
      </c>
      <c r="F22">
        <f>IF(ISBLANK('EUROSTAT EB conversion IEA'!AC29),NA(),'EUROSTAT EB conversion IEA'!AC29)</f>
        <v>0</v>
      </c>
      <c r="G22">
        <f>IF(ISBLANK('EUROSTAT EB conversion IEA'!AD29),NA(),'EUROSTAT EB conversion IEA'!AD29)</f>
        <v>0</v>
      </c>
      <c r="H22">
        <f>IF(ISBLANK('EUROSTAT EB conversion IEA'!AE29),NA(),'EUROSTAT EB conversion IEA'!AE29)</f>
        <v>0</v>
      </c>
      <c r="I22">
        <f>IF(ISBLANK('EUROSTAT EB conversion IEA'!AF29),NA(),'EUROSTAT EB conversion IEA'!AF29)</f>
        <v>0</v>
      </c>
      <c r="J22">
        <f>IF(ISBLANK('EUROSTAT EB conversion IEA'!AG29),NA(),'EUROSTAT EB conversion IEA'!AG29)</f>
        <v>-53846.937216000006</v>
      </c>
      <c r="K22">
        <f>IF(ISBLANK('EUROSTAT EB conversion IEA'!AH29),NA(),'EUROSTAT EB conversion IEA'!AH29)</f>
        <v>0</v>
      </c>
      <c r="L22">
        <f>IF(ISBLANK('EUROSTAT EB conversion IEA'!AI29),NA(),'EUROSTAT EB conversion IEA'!AI29)</f>
        <v>0</v>
      </c>
      <c r="M22">
        <f>IF(ISBLANK('EUROSTAT EB conversion IEA'!AJ29),NA(),'EUROSTAT EB conversion IEA'!AJ29)</f>
        <v>0</v>
      </c>
      <c r="N22">
        <f>IF(ISBLANK('EUROSTAT EB conversion IEA'!AK29),NA(),'EUROSTAT EB conversion IEA'!AK29)</f>
        <v>0</v>
      </c>
      <c r="O22">
        <f>IF(ISBLANK('EUROSTAT EB conversion IEA'!AL29),NA(),'EUROSTAT EB conversion IEA'!AL29)</f>
        <v>0</v>
      </c>
      <c r="P22">
        <f>IF(ISBLANK('EUROSTAT EB conversion IEA'!AM29),NA(),'EUROSTAT EB conversion IEA'!AM29)</f>
        <v>34061.543928000006</v>
      </c>
      <c r="Q22">
        <f>IF(ISBLANK('EUROSTAT EB conversion IEA'!AN29),NA(),'EUROSTAT EB conversion IEA'!AN29)</f>
        <v>0</v>
      </c>
      <c r="R22">
        <f>IF(ISBLANK('EUROSTAT EB conversion IEA'!AO29),NA(),'EUROSTAT EB conversion IEA'!AO29)</f>
        <v>0</v>
      </c>
      <c r="S22">
        <f>IF(ISBLANK('EUROSTAT EB conversion IEA'!AP29),NA(),'EUROSTAT EB conversion IEA'!AP29)</f>
        <v>0</v>
      </c>
      <c r="T22" s="179" t="str">
        <f>IF(ISBLANK('EUROSTAT EB conversion IEA'!AQ29),NA(),'EUROSTAT EB conversion IEA'!AQ29)</f>
        <v>x</v>
      </c>
      <c r="U22">
        <f>IF(ISBLANK('EUROSTAT EB conversion IEA'!AR29),NA(),'EUROSTAT EB conversion IEA'!AR29)</f>
        <v>0</v>
      </c>
      <c r="V22">
        <f>IF(ISBLANK('EUROSTAT EB conversion IEA'!AS29),NA(),'EUROSTAT EB conversion IEA'!AS29)</f>
        <v>0</v>
      </c>
      <c r="W22">
        <f>IF(ISBLANK('EUROSTAT EB conversion IEA'!AT29),NA(),'EUROSTAT EB conversion IEA'!AT29)</f>
        <v>0</v>
      </c>
      <c r="X22">
        <f>IF(ISBLANK('EUROSTAT EB conversion IEA'!AU29),NA(),'EUROSTAT EB conversion IEA'!AU29)</f>
        <v>0</v>
      </c>
      <c r="Y22">
        <f>IF(ISBLANK('EUROSTAT EB conversion IEA'!AV29),NA(),'EUROSTAT EB conversion IEA'!AV29)</f>
        <v>0</v>
      </c>
      <c r="Z22">
        <f>IF(ISBLANK('EUROSTAT EB conversion IEA'!AW29),NA(),'EUROSTAT EB conversion IEA'!AW29)</f>
        <v>0</v>
      </c>
      <c r="AA22">
        <f>IF(ISBLANK('EUROSTAT EB conversion IEA'!AX29),NA(),'EUROSTAT EB conversion IEA'!AX29)</f>
        <v>0</v>
      </c>
      <c r="AB22">
        <f>IF(ISBLANK('EUROSTAT EB conversion IEA'!AY29),NA(),'EUROSTAT EB conversion IEA'!AY29)</f>
        <v>0</v>
      </c>
      <c r="AC22">
        <f>IF(ISBLANK('EUROSTAT EB conversion IEA'!AZ29),NA(),'EUROSTAT EB conversion IEA'!AZ29)</f>
        <v>0</v>
      </c>
      <c r="AD22">
        <f>IF(ISBLANK('EUROSTAT EB conversion IEA'!BA29),NA(),'EUROSTAT EB conversion IEA'!BA29)</f>
        <v>0</v>
      </c>
      <c r="AE22">
        <f>IF(ISBLANK('EUROSTAT EB conversion IEA'!BB29),NA(),'EUROSTAT EB conversion IEA'!BB29)</f>
        <v>0</v>
      </c>
      <c r="AF22">
        <f>IF(ISBLANK('EUROSTAT EB conversion IEA'!BC29),NA(),'EUROSTAT EB conversion IEA'!BC29)</f>
        <v>0</v>
      </c>
      <c r="AG22">
        <f>IF(ISBLANK('EUROSTAT EB conversion IEA'!BD29),NA(),'EUROSTAT EB conversion IEA'!BD29)</f>
        <v>0</v>
      </c>
      <c r="AH22">
        <f>IF(ISBLANK('EUROSTAT EB conversion IEA'!BE29),NA(),'EUROSTAT EB conversion IEA'!BE29)</f>
        <v>0</v>
      </c>
      <c r="AI22">
        <f>IF(ISBLANK('EUROSTAT EB conversion IEA'!BF29),NA(),'EUROSTAT EB conversion IEA'!BF29)</f>
        <v>0</v>
      </c>
      <c r="AJ22">
        <f>IF(ISBLANK('EUROSTAT EB conversion IEA'!BG29),NA(),'EUROSTAT EB conversion IEA'!BG29)</f>
        <v>0</v>
      </c>
      <c r="AK22">
        <f>IF(ISBLANK('EUROSTAT EB conversion IEA'!BH29),NA(),'EUROSTAT EB conversion IEA'!BH29)</f>
        <v>0</v>
      </c>
      <c r="AL22">
        <f>IF(ISBLANK('EUROSTAT EB conversion IEA'!BI29),NA(),'EUROSTAT EB conversion IEA'!BI29)</f>
        <v>0</v>
      </c>
      <c r="AM22">
        <f>IF(ISBLANK('EUROSTAT EB conversion IEA'!BJ29),NA(),'EUROSTAT EB conversion IEA'!BJ29)</f>
        <v>0</v>
      </c>
      <c r="AN22">
        <f>IF(ISBLANK('EUROSTAT EB conversion IEA'!BK29),NA(),'EUROSTAT EB conversion IEA'!BK29)</f>
        <v>0</v>
      </c>
      <c r="AO22">
        <f>IF(ISBLANK('EUROSTAT EB conversion IEA'!BL29),NA(),'EUROSTAT EB conversion IEA'!BL29)</f>
        <v>0</v>
      </c>
      <c r="AP22">
        <f>IF(ISBLANK('EUROSTAT EB conversion IEA'!BM29),NA(),'EUROSTAT EB conversion IEA'!BM29)</f>
        <v>0</v>
      </c>
      <c r="AQ22">
        <f>IF(ISBLANK('EUROSTAT EB conversion IEA'!BN29),NA(),'EUROSTAT EB conversion IEA'!BN29)</f>
        <v>0</v>
      </c>
      <c r="AR22">
        <f>IF(ISBLANK('EUROSTAT EB conversion IEA'!BO29),NA(),'EUROSTAT EB conversion IEA'!BO29)</f>
        <v>0</v>
      </c>
      <c r="AS22">
        <f>IF(ISBLANK('EUROSTAT EB conversion IEA'!BP29),NA(),'EUROSTAT EB conversion IEA'!BP29)</f>
        <v>0</v>
      </c>
      <c r="AT22">
        <f>IF(ISBLANK('EUROSTAT EB conversion IEA'!BQ29),NA(),'EUROSTAT EB conversion IEA'!BQ29)</f>
        <v>0</v>
      </c>
      <c r="AU22">
        <f>IF(ISBLANK('EUROSTAT EB conversion IEA'!BR29),NA(),'EUROSTAT EB conversion IEA'!BR29)</f>
        <v>0</v>
      </c>
      <c r="AV22">
        <f>IF(ISBLANK('EUROSTAT EB conversion IEA'!BS29),NA(),'EUROSTAT EB conversion IEA'!BS29)</f>
        <v>0</v>
      </c>
      <c r="AW22">
        <f>IF(ISBLANK('EUROSTAT EB conversion IEA'!BT29),NA(),'EUROSTAT EB conversion IEA'!BT29)</f>
        <v>0</v>
      </c>
      <c r="AX22">
        <f>IF(ISBLANK('EUROSTAT EB conversion IEA'!BU29),NA(),'EUROSTAT EB conversion IEA'!BU29)</f>
        <v>0</v>
      </c>
      <c r="AY22" s="179">
        <f>IF(ISBLANK('EUROSTAT EB conversion IEA'!BV29),NA(),'EUROSTAT EB conversion IEA'!BV29)</f>
        <v>0</v>
      </c>
      <c r="AZ22">
        <f>IF(ISBLANK('EUROSTAT EB conversion IEA'!BW29),NA(),'EUROSTAT EB conversion IEA'!BW29)</f>
        <v>0</v>
      </c>
      <c r="BA22" s="179">
        <f>IF(ISBLANK('EUROSTAT EB conversion IEA'!BX29),NA(),'EUROSTAT EB conversion IEA'!BX29)</f>
        <v>0</v>
      </c>
      <c r="BB22" s="179">
        <f>IF(ISBLANK('EUROSTAT EB conversion IEA'!BY29),NA(),'EUROSTAT EB conversion IEA'!BY29)</f>
        <v>0</v>
      </c>
      <c r="BC22">
        <f>IF(ISBLANK('EUROSTAT EB conversion IEA'!BZ29),NA(),'EUROSTAT EB conversion IEA'!BZ29)</f>
        <v>0</v>
      </c>
      <c r="BD22">
        <f>IF(ISBLANK('EUROSTAT EB conversion IEA'!CA29),NA(),'EUROSTAT EB conversion IEA'!CA29)</f>
        <v>0</v>
      </c>
      <c r="BE22">
        <f>IF(ISBLANK('EUROSTAT EB conversion IEA'!CB29),NA(),'EUROSTAT EB conversion IEA'!CB29)</f>
        <v>0</v>
      </c>
      <c r="BF22">
        <f>IF(ISBLANK('EUROSTAT EB conversion IEA'!CC29),NA(),'EUROSTAT EB conversion IEA'!CC29)</f>
        <v>0</v>
      </c>
      <c r="BG22">
        <f>IF(ISBLANK('EUROSTAT EB conversion IEA'!CD29),NA(),'EUROSTAT EB conversion IEA'!CD29)</f>
        <v>0</v>
      </c>
      <c r="BH22">
        <f>IF(ISBLANK('EUROSTAT EB conversion IEA'!CE29),NA(),'EUROSTAT EB conversion IEA'!CE29)</f>
        <v>0</v>
      </c>
      <c r="BI22">
        <f>IF(ISBLANK('EUROSTAT EB conversion IEA'!CF29),NA(),'EUROSTAT EB conversion IEA'!CF29)</f>
        <v>0</v>
      </c>
      <c r="BJ22" s="179">
        <f>IF(ISBLANK('EUROSTAT EB conversion IEA'!CG29),NA(),'EUROSTAT EB conversion IEA'!CG29)</f>
        <v>0</v>
      </c>
      <c r="BK22">
        <f>IF(ISBLANK('EUROSTAT EB conversion IEA'!CH29),NA(),'EUROSTAT EB conversion IEA'!CH29)</f>
        <v>0</v>
      </c>
      <c r="BL22">
        <f>IF(ISBLANK('EUROSTAT EB conversion IEA'!CI29),NA(),'EUROSTAT EB conversion IEA'!CI29)</f>
        <v>0</v>
      </c>
      <c r="BM22">
        <f>IF(ISBLANK('EUROSTAT EB conversion IEA'!CJ29),NA(),'EUROSTAT EB conversion IEA'!CJ29)</f>
        <v>-62465.506883999995</v>
      </c>
      <c r="BN22" s="179">
        <f>IF(ISBLANK('EUROSTAT EB conversion IEA'!CK29),NA(),'EUROSTAT EB conversion IEA'!CK29)</f>
        <v>0</v>
      </c>
    </row>
    <row r="23" spans="1:66" x14ac:dyDescent="0.2">
      <c r="A23" t="s">
        <v>204</v>
      </c>
      <c r="B23" s="179" t="str">
        <f>IF(ISBLANK('EUROSTAT EB conversion IEA'!Y30),NA(),'EUROSTAT EB conversion IEA'!Y30)</f>
        <v>x</v>
      </c>
      <c r="C23" s="179" t="str">
        <f>IF(ISBLANK('EUROSTAT EB conversion IEA'!Z30),NA(),'EUROSTAT EB conversion IEA'!Z30)</f>
        <v>x</v>
      </c>
      <c r="D23">
        <f>IF(ISBLANK('EUROSTAT EB conversion IEA'!AA30),NA(),'EUROSTAT EB conversion IEA'!AA30)</f>
        <v>0</v>
      </c>
      <c r="E23">
        <f>IF(ISBLANK('EUROSTAT EB conversion IEA'!AB30),NA(),'EUROSTAT EB conversion IEA'!AB30)</f>
        <v>0</v>
      </c>
      <c r="F23">
        <f>IF(ISBLANK('EUROSTAT EB conversion IEA'!AC30),NA(),'EUROSTAT EB conversion IEA'!AC30)</f>
        <v>0</v>
      </c>
      <c r="G23">
        <f>IF(ISBLANK('EUROSTAT EB conversion IEA'!AD30),NA(),'EUROSTAT EB conversion IEA'!AD30)</f>
        <v>0</v>
      </c>
      <c r="H23">
        <f>IF(ISBLANK('EUROSTAT EB conversion IEA'!AE30),NA(),'EUROSTAT EB conversion IEA'!AE30)</f>
        <v>0</v>
      </c>
      <c r="I23">
        <f>IF(ISBLANK('EUROSTAT EB conversion IEA'!AF30),NA(),'EUROSTAT EB conversion IEA'!AF30)</f>
        <v>0</v>
      </c>
      <c r="J23">
        <f>IF(ISBLANK('EUROSTAT EB conversion IEA'!AG30),NA(),'EUROSTAT EB conversion IEA'!AG30)</f>
        <v>0</v>
      </c>
      <c r="K23">
        <f>IF(ISBLANK('EUROSTAT EB conversion IEA'!AH30),NA(),'EUROSTAT EB conversion IEA'!AH30)</f>
        <v>0</v>
      </c>
      <c r="L23">
        <f>IF(ISBLANK('EUROSTAT EB conversion IEA'!AI30),NA(),'EUROSTAT EB conversion IEA'!AI30)</f>
        <v>0</v>
      </c>
      <c r="M23">
        <f>IF(ISBLANK('EUROSTAT EB conversion IEA'!AJ30),NA(),'EUROSTAT EB conversion IEA'!AJ30)</f>
        <v>0</v>
      </c>
      <c r="N23">
        <f>IF(ISBLANK('EUROSTAT EB conversion IEA'!AK30),NA(),'EUROSTAT EB conversion IEA'!AK30)</f>
        <v>0</v>
      </c>
      <c r="O23">
        <f>IF(ISBLANK('EUROSTAT EB conversion IEA'!AL30),NA(),'EUROSTAT EB conversion IEA'!AL30)</f>
        <v>0</v>
      </c>
      <c r="P23">
        <f>IF(ISBLANK('EUROSTAT EB conversion IEA'!AM30),NA(),'EUROSTAT EB conversion IEA'!AM30)</f>
        <v>0</v>
      </c>
      <c r="Q23">
        <f>IF(ISBLANK('EUROSTAT EB conversion IEA'!AN30),NA(),'EUROSTAT EB conversion IEA'!AN30)</f>
        <v>0</v>
      </c>
      <c r="R23">
        <f>IF(ISBLANK('EUROSTAT EB conversion IEA'!AO30),NA(),'EUROSTAT EB conversion IEA'!AO30)</f>
        <v>0</v>
      </c>
      <c r="S23">
        <f>IF(ISBLANK('EUROSTAT EB conversion IEA'!AP30),NA(),'EUROSTAT EB conversion IEA'!AP30)</f>
        <v>0</v>
      </c>
      <c r="T23" s="179" t="str">
        <f>IF(ISBLANK('EUROSTAT EB conversion IEA'!AQ30),NA(),'EUROSTAT EB conversion IEA'!AQ30)</f>
        <v>x</v>
      </c>
      <c r="U23">
        <f>IF(ISBLANK('EUROSTAT EB conversion IEA'!AR30),NA(),'EUROSTAT EB conversion IEA'!AR30)</f>
        <v>0</v>
      </c>
      <c r="V23">
        <f>IF(ISBLANK('EUROSTAT EB conversion IEA'!AS30),NA(),'EUROSTAT EB conversion IEA'!AS30)</f>
        <v>0</v>
      </c>
      <c r="W23">
        <f>IF(ISBLANK('EUROSTAT EB conversion IEA'!AT30),NA(),'EUROSTAT EB conversion IEA'!AT30)</f>
        <v>0</v>
      </c>
      <c r="X23">
        <f>IF(ISBLANK('EUROSTAT EB conversion IEA'!AU30),NA(),'EUROSTAT EB conversion IEA'!AU30)</f>
        <v>0</v>
      </c>
      <c r="Y23">
        <f>IF(ISBLANK('EUROSTAT EB conversion IEA'!AV30),NA(),'EUROSTAT EB conversion IEA'!AV30)</f>
        <v>0</v>
      </c>
      <c r="Z23">
        <f>IF(ISBLANK('EUROSTAT EB conversion IEA'!AW30),NA(),'EUROSTAT EB conversion IEA'!AW30)</f>
        <v>0</v>
      </c>
      <c r="AA23">
        <f>IF(ISBLANK('EUROSTAT EB conversion IEA'!AX30),NA(),'EUROSTAT EB conversion IEA'!AX30)</f>
        <v>0</v>
      </c>
      <c r="AB23">
        <f>IF(ISBLANK('EUROSTAT EB conversion IEA'!AY30),NA(),'EUROSTAT EB conversion IEA'!AY30)</f>
        <v>0</v>
      </c>
      <c r="AC23">
        <f>IF(ISBLANK('EUROSTAT EB conversion IEA'!AZ30),NA(),'EUROSTAT EB conversion IEA'!AZ30)</f>
        <v>0</v>
      </c>
      <c r="AD23">
        <f>IF(ISBLANK('EUROSTAT EB conversion IEA'!BA30),NA(),'EUROSTAT EB conversion IEA'!BA30)</f>
        <v>0</v>
      </c>
      <c r="AE23">
        <f>IF(ISBLANK('EUROSTAT EB conversion IEA'!BB30),NA(),'EUROSTAT EB conversion IEA'!BB30)</f>
        <v>0</v>
      </c>
      <c r="AF23">
        <f>IF(ISBLANK('EUROSTAT EB conversion IEA'!BC30),NA(),'EUROSTAT EB conversion IEA'!BC30)</f>
        <v>0</v>
      </c>
      <c r="AG23">
        <f>IF(ISBLANK('EUROSTAT EB conversion IEA'!BD30),NA(),'EUROSTAT EB conversion IEA'!BD30)</f>
        <v>0</v>
      </c>
      <c r="AH23">
        <f>IF(ISBLANK('EUROSTAT EB conversion IEA'!BE30),NA(),'EUROSTAT EB conversion IEA'!BE30)</f>
        <v>0</v>
      </c>
      <c r="AI23">
        <f>IF(ISBLANK('EUROSTAT EB conversion IEA'!BF30),NA(),'EUROSTAT EB conversion IEA'!BF30)</f>
        <v>0</v>
      </c>
      <c r="AJ23">
        <f>IF(ISBLANK('EUROSTAT EB conversion IEA'!BG30),NA(),'EUROSTAT EB conversion IEA'!BG30)</f>
        <v>0</v>
      </c>
      <c r="AK23">
        <f>IF(ISBLANK('EUROSTAT EB conversion IEA'!BH30),NA(),'EUROSTAT EB conversion IEA'!BH30)</f>
        <v>0</v>
      </c>
      <c r="AL23">
        <f>IF(ISBLANK('EUROSTAT EB conversion IEA'!BI30),NA(),'EUROSTAT EB conversion IEA'!BI30)</f>
        <v>0</v>
      </c>
      <c r="AM23">
        <f>IF(ISBLANK('EUROSTAT EB conversion IEA'!BJ30),NA(),'EUROSTAT EB conversion IEA'!BJ30)</f>
        <v>0</v>
      </c>
      <c r="AN23">
        <f>IF(ISBLANK('EUROSTAT EB conversion IEA'!BK30),NA(),'EUROSTAT EB conversion IEA'!BK30)</f>
        <v>0</v>
      </c>
      <c r="AO23">
        <f>IF(ISBLANK('EUROSTAT EB conversion IEA'!BL30),NA(),'EUROSTAT EB conversion IEA'!BL30)</f>
        <v>0</v>
      </c>
      <c r="AP23">
        <f>IF(ISBLANK('EUROSTAT EB conversion IEA'!BM30),NA(),'EUROSTAT EB conversion IEA'!BM30)</f>
        <v>0</v>
      </c>
      <c r="AQ23">
        <f>IF(ISBLANK('EUROSTAT EB conversion IEA'!BN30),NA(),'EUROSTAT EB conversion IEA'!BN30)</f>
        <v>0</v>
      </c>
      <c r="AR23">
        <f>IF(ISBLANK('EUROSTAT EB conversion IEA'!BO30),NA(),'EUROSTAT EB conversion IEA'!BO30)</f>
        <v>0</v>
      </c>
      <c r="AS23">
        <f>IF(ISBLANK('EUROSTAT EB conversion IEA'!BP30),NA(),'EUROSTAT EB conversion IEA'!BP30)</f>
        <v>0</v>
      </c>
      <c r="AT23">
        <f>IF(ISBLANK('EUROSTAT EB conversion IEA'!BQ30),NA(),'EUROSTAT EB conversion IEA'!BQ30)</f>
        <v>0</v>
      </c>
      <c r="AU23">
        <f>IF(ISBLANK('EUROSTAT EB conversion IEA'!BR30),NA(),'EUROSTAT EB conversion IEA'!BR30)</f>
        <v>0</v>
      </c>
      <c r="AV23">
        <f>IF(ISBLANK('EUROSTAT EB conversion IEA'!BS30),NA(),'EUROSTAT EB conversion IEA'!BS30)</f>
        <v>0</v>
      </c>
      <c r="AW23">
        <f>IF(ISBLANK('EUROSTAT EB conversion IEA'!BT30),NA(),'EUROSTAT EB conversion IEA'!BT30)</f>
        <v>0</v>
      </c>
      <c r="AX23">
        <f>IF(ISBLANK('EUROSTAT EB conversion IEA'!BU30),NA(),'EUROSTAT EB conversion IEA'!BU30)</f>
        <v>0</v>
      </c>
      <c r="AY23" s="179">
        <f>IF(ISBLANK('EUROSTAT EB conversion IEA'!BV30),NA(),'EUROSTAT EB conversion IEA'!BV30)</f>
        <v>0</v>
      </c>
      <c r="AZ23">
        <f>IF(ISBLANK('EUROSTAT EB conversion IEA'!BW30),NA(),'EUROSTAT EB conversion IEA'!BW30)</f>
        <v>0</v>
      </c>
      <c r="BA23" s="179">
        <f>IF(ISBLANK('EUROSTAT EB conversion IEA'!BX30),NA(),'EUROSTAT EB conversion IEA'!BX30)</f>
        <v>0</v>
      </c>
      <c r="BB23" s="179">
        <f>IF(ISBLANK('EUROSTAT EB conversion IEA'!BY30),NA(),'EUROSTAT EB conversion IEA'!BY30)</f>
        <v>0</v>
      </c>
      <c r="BC23">
        <f>IF(ISBLANK('EUROSTAT EB conversion IEA'!BZ30),NA(),'EUROSTAT EB conversion IEA'!BZ30)</f>
        <v>0</v>
      </c>
      <c r="BD23">
        <f>IF(ISBLANK('EUROSTAT EB conversion IEA'!CA30),NA(),'EUROSTAT EB conversion IEA'!CA30)</f>
        <v>0</v>
      </c>
      <c r="BE23">
        <f>IF(ISBLANK('EUROSTAT EB conversion IEA'!CB30),NA(),'EUROSTAT EB conversion IEA'!CB30)</f>
        <v>0</v>
      </c>
      <c r="BF23">
        <f>IF(ISBLANK('EUROSTAT EB conversion IEA'!CC30),NA(),'EUROSTAT EB conversion IEA'!CC30)</f>
        <v>0</v>
      </c>
      <c r="BG23">
        <f>IF(ISBLANK('EUROSTAT EB conversion IEA'!CD30),NA(),'EUROSTAT EB conversion IEA'!CD30)</f>
        <v>0</v>
      </c>
      <c r="BH23">
        <f>IF(ISBLANK('EUROSTAT EB conversion IEA'!CE30),NA(),'EUROSTAT EB conversion IEA'!CE30)</f>
        <v>0</v>
      </c>
      <c r="BI23">
        <f>IF(ISBLANK('EUROSTAT EB conversion IEA'!CF30),NA(),'EUROSTAT EB conversion IEA'!CF30)</f>
        <v>0</v>
      </c>
      <c r="BJ23" s="179">
        <f>IF(ISBLANK('EUROSTAT EB conversion IEA'!CG30),NA(),'EUROSTAT EB conversion IEA'!CG30)</f>
        <v>0</v>
      </c>
      <c r="BK23">
        <f>IF(ISBLANK('EUROSTAT EB conversion IEA'!CH30),NA(),'EUROSTAT EB conversion IEA'!CH30)</f>
        <v>0</v>
      </c>
      <c r="BL23">
        <f>IF(ISBLANK('EUROSTAT EB conversion IEA'!CI30),NA(),'EUROSTAT EB conversion IEA'!CI30)</f>
        <v>0</v>
      </c>
      <c r="BM23">
        <f>IF(ISBLANK('EUROSTAT EB conversion IEA'!CJ30),NA(),'EUROSTAT EB conversion IEA'!CJ30)</f>
        <v>0</v>
      </c>
      <c r="BN23" s="179">
        <f>IF(ISBLANK('EUROSTAT EB conversion IEA'!CK30),NA(),'EUROSTAT EB conversion IEA'!CK30)</f>
        <v>0</v>
      </c>
    </row>
    <row r="24" spans="1:66" x14ac:dyDescent="0.2">
      <c r="A24" t="s">
        <v>200</v>
      </c>
      <c r="B24" s="179" t="str">
        <f>IF(ISBLANK('EUROSTAT EB conversion IEA'!Y31),NA(),'EUROSTAT EB conversion IEA'!Y31)</f>
        <v>x</v>
      </c>
      <c r="C24" s="179" t="str">
        <f>IF(ISBLANK('EUROSTAT EB conversion IEA'!Z31),NA(),'EUROSTAT EB conversion IEA'!Z31)</f>
        <v>x</v>
      </c>
      <c r="D24">
        <f>IF(ISBLANK('EUROSTAT EB conversion IEA'!AA31),NA(),'EUROSTAT EB conversion IEA'!AA31)</f>
        <v>0</v>
      </c>
      <c r="E24">
        <f>IF(ISBLANK('EUROSTAT EB conversion IEA'!AB31),NA(),'EUROSTAT EB conversion IEA'!AB31)</f>
        <v>-79107.576335999998</v>
      </c>
      <c r="F24">
        <f>IF(ISBLANK('EUROSTAT EB conversion IEA'!AC31),NA(),'EUROSTAT EB conversion IEA'!AC31)</f>
        <v>0</v>
      </c>
      <c r="G24">
        <f>IF(ISBLANK('EUROSTAT EB conversion IEA'!AD31),NA(),'EUROSTAT EB conversion IEA'!AD31)</f>
        <v>0</v>
      </c>
      <c r="H24">
        <f>IF(ISBLANK('EUROSTAT EB conversion IEA'!AE31),NA(),'EUROSTAT EB conversion IEA'!AE31)</f>
        <v>0</v>
      </c>
      <c r="I24">
        <f>IF(ISBLANK('EUROSTAT EB conversion IEA'!AF31),NA(),'EUROSTAT EB conversion IEA'!AF31)</f>
        <v>0</v>
      </c>
      <c r="J24">
        <f>IF(ISBLANK('EUROSTAT EB conversion IEA'!AG31),NA(),'EUROSTAT EB conversion IEA'!AG31)</f>
        <v>56653.098048</v>
      </c>
      <c r="K24">
        <f>IF(ISBLANK('EUROSTAT EB conversion IEA'!AH31),NA(),'EUROSTAT EB conversion IEA'!AH31)</f>
        <v>0</v>
      </c>
      <c r="L24">
        <f>IF(ISBLANK('EUROSTAT EB conversion IEA'!AI31),NA(),'EUROSTAT EB conversion IEA'!AI31)</f>
        <v>2771.45226</v>
      </c>
      <c r="M24">
        <f>IF(ISBLANK('EUROSTAT EB conversion IEA'!AJ31),NA(),'EUROSTAT EB conversion IEA'!AJ31)</f>
        <v>0</v>
      </c>
      <c r="N24">
        <f>IF(ISBLANK('EUROSTAT EB conversion IEA'!AK31),NA(),'EUROSTAT EB conversion IEA'!AK31)</f>
        <v>0</v>
      </c>
      <c r="O24">
        <f>IF(ISBLANK('EUROSTAT EB conversion IEA'!AL31),NA(),'EUROSTAT EB conversion IEA'!AL31)</f>
        <v>15891.334344000001</v>
      </c>
      <c r="P24">
        <f>IF(ISBLANK('EUROSTAT EB conversion IEA'!AM31),NA(),'EUROSTAT EB conversion IEA'!AM31)</f>
        <v>0</v>
      </c>
      <c r="Q24">
        <f>IF(ISBLANK('EUROSTAT EB conversion IEA'!AN31),NA(),'EUROSTAT EB conversion IEA'!AN31)</f>
        <v>0</v>
      </c>
      <c r="R24">
        <f>IF(ISBLANK('EUROSTAT EB conversion IEA'!AO31),NA(),'EUROSTAT EB conversion IEA'!AO31)</f>
        <v>0</v>
      </c>
      <c r="S24">
        <f>IF(ISBLANK('EUROSTAT EB conversion IEA'!AP31),NA(),'EUROSTAT EB conversion IEA'!AP31)</f>
        <v>0</v>
      </c>
      <c r="T24" s="179" t="str">
        <f>IF(ISBLANK('EUROSTAT EB conversion IEA'!AQ31),NA(),'EUROSTAT EB conversion IEA'!AQ31)</f>
        <v>x</v>
      </c>
      <c r="U24">
        <f>IF(ISBLANK('EUROSTAT EB conversion IEA'!AR31),NA(),'EUROSTAT EB conversion IEA'!AR31)</f>
        <v>0</v>
      </c>
      <c r="V24">
        <f>IF(ISBLANK('EUROSTAT EB conversion IEA'!AS31),NA(),'EUROSTAT EB conversion IEA'!AS31)</f>
        <v>0</v>
      </c>
      <c r="W24">
        <f>IF(ISBLANK('EUROSTAT EB conversion IEA'!AT31),NA(),'EUROSTAT EB conversion IEA'!AT31)</f>
        <v>0</v>
      </c>
      <c r="X24">
        <f>IF(ISBLANK('EUROSTAT EB conversion IEA'!AU31),NA(),'EUROSTAT EB conversion IEA'!AU31)</f>
        <v>0</v>
      </c>
      <c r="Y24">
        <f>IF(ISBLANK('EUROSTAT EB conversion IEA'!AV31),NA(),'EUROSTAT EB conversion IEA'!AV31)</f>
        <v>0</v>
      </c>
      <c r="Z24">
        <f>IF(ISBLANK('EUROSTAT EB conversion IEA'!AW31),NA(),'EUROSTAT EB conversion IEA'!AW31)</f>
        <v>0</v>
      </c>
      <c r="AA24">
        <f>IF(ISBLANK('EUROSTAT EB conversion IEA'!AX31),NA(),'EUROSTAT EB conversion IEA'!AX31)</f>
        <v>0</v>
      </c>
      <c r="AB24">
        <f>IF(ISBLANK('EUROSTAT EB conversion IEA'!AY31),NA(),'EUROSTAT EB conversion IEA'!AY31)</f>
        <v>0</v>
      </c>
      <c r="AC24">
        <f>IF(ISBLANK('EUROSTAT EB conversion IEA'!AZ31),NA(),'EUROSTAT EB conversion IEA'!AZ31)</f>
        <v>0</v>
      </c>
      <c r="AD24">
        <f>IF(ISBLANK('EUROSTAT EB conversion IEA'!BA31),NA(),'EUROSTAT EB conversion IEA'!BA31)</f>
        <v>0</v>
      </c>
      <c r="AE24">
        <f>IF(ISBLANK('EUROSTAT EB conversion IEA'!BB31),NA(),'EUROSTAT EB conversion IEA'!BB31)</f>
        <v>0</v>
      </c>
      <c r="AF24">
        <f>IF(ISBLANK('EUROSTAT EB conversion IEA'!BC31),NA(),'EUROSTAT EB conversion IEA'!BC31)</f>
        <v>0</v>
      </c>
      <c r="AG24">
        <f>IF(ISBLANK('EUROSTAT EB conversion IEA'!BD31),NA(),'EUROSTAT EB conversion IEA'!BD31)</f>
        <v>0</v>
      </c>
      <c r="AH24">
        <f>IF(ISBLANK('EUROSTAT EB conversion IEA'!BE31),NA(),'EUROSTAT EB conversion IEA'!BE31)</f>
        <v>0</v>
      </c>
      <c r="AI24">
        <f>IF(ISBLANK('EUROSTAT EB conversion IEA'!BF31),NA(),'EUROSTAT EB conversion IEA'!BF31)</f>
        <v>0</v>
      </c>
      <c r="AJ24">
        <f>IF(ISBLANK('EUROSTAT EB conversion IEA'!BG31),NA(),'EUROSTAT EB conversion IEA'!BG31)</f>
        <v>0</v>
      </c>
      <c r="AK24">
        <f>IF(ISBLANK('EUROSTAT EB conversion IEA'!BH31),NA(),'EUROSTAT EB conversion IEA'!BH31)</f>
        <v>0</v>
      </c>
      <c r="AL24">
        <f>IF(ISBLANK('EUROSTAT EB conversion IEA'!BI31),NA(),'EUROSTAT EB conversion IEA'!BI31)</f>
        <v>0</v>
      </c>
      <c r="AM24">
        <f>IF(ISBLANK('EUROSTAT EB conversion IEA'!BJ31),NA(),'EUROSTAT EB conversion IEA'!BJ31)</f>
        <v>0</v>
      </c>
      <c r="AN24">
        <f>IF(ISBLANK('EUROSTAT EB conversion IEA'!BK31),NA(),'EUROSTAT EB conversion IEA'!BK31)</f>
        <v>0</v>
      </c>
      <c r="AO24">
        <f>IF(ISBLANK('EUROSTAT EB conversion IEA'!BL31),NA(),'EUROSTAT EB conversion IEA'!BL31)</f>
        <v>0</v>
      </c>
      <c r="AP24">
        <f>IF(ISBLANK('EUROSTAT EB conversion IEA'!BM31),NA(),'EUROSTAT EB conversion IEA'!BM31)</f>
        <v>0</v>
      </c>
      <c r="AQ24">
        <f>IF(ISBLANK('EUROSTAT EB conversion IEA'!BN31),NA(),'EUROSTAT EB conversion IEA'!BN31)</f>
        <v>0</v>
      </c>
      <c r="AR24">
        <f>IF(ISBLANK('EUROSTAT EB conversion IEA'!BO31),NA(),'EUROSTAT EB conversion IEA'!BO31)</f>
        <v>0</v>
      </c>
      <c r="AS24">
        <f>IF(ISBLANK('EUROSTAT EB conversion IEA'!BP31),NA(),'EUROSTAT EB conversion IEA'!BP31)</f>
        <v>0</v>
      </c>
      <c r="AT24">
        <f>IF(ISBLANK('EUROSTAT EB conversion IEA'!BQ31),NA(),'EUROSTAT EB conversion IEA'!BQ31)</f>
        <v>0</v>
      </c>
      <c r="AU24">
        <f>IF(ISBLANK('EUROSTAT EB conversion IEA'!BR31),NA(),'EUROSTAT EB conversion IEA'!BR31)</f>
        <v>0</v>
      </c>
      <c r="AV24">
        <f>IF(ISBLANK('EUROSTAT EB conversion IEA'!BS31),NA(),'EUROSTAT EB conversion IEA'!BS31)</f>
        <v>0</v>
      </c>
      <c r="AW24">
        <f>IF(ISBLANK('EUROSTAT EB conversion IEA'!BT31),NA(),'EUROSTAT EB conversion IEA'!BT31)</f>
        <v>0</v>
      </c>
      <c r="AX24">
        <f>IF(ISBLANK('EUROSTAT EB conversion IEA'!BU31),NA(),'EUROSTAT EB conversion IEA'!BU31)</f>
        <v>0</v>
      </c>
      <c r="AY24" s="179">
        <f>IF(ISBLANK('EUROSTAT EB conversion IEA'!BV31),NA(),'EUROSTAT EB conversion IEA'!BV31)</f>
        <v>0</v>
      </c>
      <c r="AZ24">
        <f>IF(ISBLANK('EUROSTAT EB conversion IEA'!BW31),NA(),'EUROSTAT EB conversion IEA'!BW31)</f>
        <v>0</v>
      </c>
      <c r="BA24" s="179">
        <f>IF(ISBLANK('EUROSTAT EB conversion IEA'!BX31),NA(),'EUROSTAT EB conversion IEA'!BX31)</f>
        <v>0</v>
      </c>
      <c r="BB24" s="179">
        <f>IF(ISBLANK('EUROSTAT EB conversion IEA'!BY31),NA(),'EUROSTAT EB conversion IEA'!BY31)</f>
        <v>0</v>
      </c>
      <c r="BC24">
        <f>IF(ISBLANK('EUROSTAT EB conversion IEA'!BZ31),NA(),'EUROSTAT EB conversion IEA'!BZ31)</f>
        <v>0</v>
      </c>
      <c r="BD24">
        <f>IF(ISBLANK('EUROSTAT EB conversion IEA'!CA31),NA(),'EUROSTAT EB conversion IEA'!CA31)</f>
        <v>0</v>
      </c>
      <c r="BE24">
        <f>IF(ISBLANK('EUROSTAT EB conversion IEA'!CB31),NA(),'EUROSTAT EB conversion IEA'!CB31)</f>
        <v>0</v>
      </c>
      <c r="BF24">
        <f>IF(ISBLANK('EUROSTAT EB conversion IEA'!CC31),NA(),'EUROSTAT EB conversion IEA'!CC31)</f>
        <v>0</v>
      </c>
      <c r="BG24">
        <f>IF(ISBLANK('EUROSTAT EB conversion IEA'!CD31),NA(),'EUROSTAT EB conversion IEA'!CD31)</f>
        <v>0</v>
      </c>
      <c r="BH24">
        <f>IF(ISBLANK('EUROSTAT EB conversion IEA'!CE31),NA(),'EUROSTAT EB conversion IEA'!CE31)</f>
        <v>0</v>
      </c>
      <c r="BI24">
        <f>IF(ISBLANK('EUROSTAT EB conversion IEA'!CF31),NA(),'EUROSTAT EB conversion IEA'!CF31)</f>
        <v>0</v>
      </c>
      <c r="BJ24" s="179">
        <f>IF(ISBLANK('EUROSTAT EB conversion IEA'!CG31),NA(),'EUROSTAT EB conversion IEA'!CG31)</f>
        <v>0</v>
      </c>
      <c r="BK24">
        <f>IF(ISBLANK('EUROSTAT EB conversion IEA'!CH31),NA(),'EUROSTAT EB conversion IEA'!CH31)</f>
        <v>0</v>
      </c>
      <c r="BL24">
        <f>IF(ISBLANK('EUROSTAT EB conversion IEA'!CI31),NA(),'EUROSTAT EB conversion IEA'!CI31)</f>
        <v>0</v>
      </c>
      <c r="BM24">
        <f>IF(ISBLANK('EUROSTAT EB conversion IEA'!CJ31),NA(),'EUROSTAT EB conversion IEA'!CJ31)</f>
        <v>-3791.6916840000049</v>
      </c>
      <c r="BN24" s="179">
        <f>IF(ISBLANK('EUROSTAT EB conversion IEA'!CK31),NA(),'EUROSTAT EB conversion IEA'!CK31)</f>
        <v>0</v>
      </c>
    </row>
    <row r="25" spans="1:66" x14ac:dyDescent="0.2">
      <c r="A25" t="s">
        <v>220</v>
      </c>
      <c r="B25" s="179" t="str">
        <f>IF(ISBLANK('EUROSTAT EB conversion IEA'!Y32),NA(),'EUROSTAT EB conversion IEA'!Y32)</f>
        <v>x</v>
      </c>
      <c r="C25" s="179" t="str">
        <f>IF(ISBLANK('EUROSTAT EB conversion IEA'!Z32),NA(),'EUROSTAT EB conversion IEA'!Z32)</f>
        <v>x</v>
      </c>
      <c r="D25">
        <f>IF(ISBLANK('EUROSTAT EB conversion IEA'!AA32),NA(),'EUROSTAT EB conversion IEA'!AA32)</f>
        <v>0</v>
      </c>
      <c r="E25">
        <f>IF(ISBLANK('EUROSTAT EB conversion IEA'!AB32),NA(),'EUROSTAT EB conversion IEA'!AB32)</f>
        <v>0</v>
      </c>
      <c r="F25">
        <f>IF(ISBLANK('EUROSTAT EB conversion IEA'!AC32),NA(),'EUROSTAT EB conversion IEA'!AC32)</f>
        <v>0</v>
      </c>
      <c r="G25">
        <f>IF(ISBLANK('EUROSTAT EB conversion IEA'!AD32),NA(),'EUROSTAT EB conversion IEA'!AD32)</f>
        <v>0</v>
      </c>
      <c r="H25">
        <f>IF(ISBLANK('EUROSTAT EB conversion IEA'!AE32),NA(),'EUROSTAT EB conversion IEA'!AE32)</f>
        <v>0</v>
      </c>
      <c r="I25">
        <f>IF(ISBLANK('EUROSTAT EB conversion IEA'!AF32),NA(),'EUROSTAT EB conversion IEA'!AF32)</f>
        <v>0</v>
      </c>
      <c r="J25">
        <f>IF(ISBLANK('EUROSTAT EB conversion IEA'!AG32),NA(),'EUROSTAT EB conversion IEA'!AG32)</f>
        <v>0</v>
      </c>
      <c r="K25">
        <f>IF(ISBLANK('EUROSTAT EB conversion IEA'!AH32),NA(),'EUROSTAT EB conversion IEA'!AH32)</f>
        <v>0</v>
      </c>
      <c r="L25">
        <f>IF(ISBLANK('EUROSTAT EB conversion IEA'!AI32),NA(),'EUROSTAT EB conversion IEA'!AI32)</f>
        <v>0</v>
      </c>
      <c r="M25">
        <f>IF(ISBLANK('EUROSTAT EB conversion IEA'!AJ32),NA(),'EUROSTAT EB conversion IEA'!AJ32)</f>
        <v>0</v>
      </c>
      <c r="N25">
        <f>IF(ISBLANK('EUROSTAT EB conversion IEA'!AK32),NA(),'EUROSTAT EB conversion IEA'!AK32)</f>
        <v>0</v>
      </c>
      <c r="O25">
        <f>IF(ISBLANK('EUROSTAT EB conversion IEA'!AL32),NA(),'EUROSTAT EB conversion IEA'!AL32)</f>
        <v>0</v>
      </c>
      <c r="P25">
        <f>IF(ISBLANK('EUROSTAT EB conversion IEA'!AM32),NA(),'EUROSTAT EB conversion IEA'!AM32)</f>
        <v>0</v>
      </c>
      <c r="Q25">
        <f>IF(ISBLANK('EUROSTAT EB conversion IEA'!AN32),NA(),'EUROSTAT EB conversion IEA'!AN32)</f>
        <v>0</v>
      </c>
      <c r="R25">
        <f>IF(ISBLANK('EUROSTAT EB conversion IEA'!AO32),NA(),'EUROSTAT EB conversion IEA'!AO32)</f>
        <v>0</v>
      </c>
      <c r="S25">
        <f>IF(ISBLANK('EUROSTAT EB conversion IEA'!AP32),NA(),'EUROSTAT EB conversion IEA'!AP32)</f>
        <v>0</v>
      </c>
      <c r="T25" s="179" t="str">
        <f>IF(ISBLANK('EUROSTAT EB conversion IEA'!AQ32),NA(),'EUROSTAT EB conversion IEA'!AQ32)</f>
        <v>x</v>
      </c>
      <c r="U25">
        <f>IF(ISBLANK('EUROSTAT EB conversion IEA'!AR32),NA(),'EUROSTAT EB conversion IEA'!AR32)</f>
        <v>0</v>
      </c>
      <c r="V25">
        <f>IF(ISBLANK('EUROSTAT EB conversion IEA'!AS32),NA(),'EUROSTAT EB conversion IEA'!AS32)</f>
        <v>0</v>
      </c>
      <c r="W25">
        <f>IF(ISBLANK('EUROSTAT EB conversion IEA'!AT32),NA(),'EUROSTAT EB conversion IEA'!AT32)</f>
        <v>0</v>
      </c>
      <c r="X25">
        <f>IF(ISBLANK('EUROSTAT EB conversion IEA'!AU32),NA(),'EUROSTAT EB conversion IEA'!AU32)</f>
        <v>0</v>
      </c>
      <c r="Y25">
        <f>IF(ISBLANK('EUROSTAT EB conversion IEA'!AV32),NA(),'EUROSTAT EB conversion IEA'!AV32)</f>
        <v>0</v>
      </c>
      <c r="Z25">
        <f>IF(ISBLANK('EUROSTAT EB conversion IEA'!AW32),NA(),'EUROSTAT EB conversion IEA'!AW32)</f>
        <v>0</v>
      </c>
      <c r="AA25">
        <f>IF(ISBLANK('EUROSTAT EB conversion IEA'!AX32),NA(),'EUROSTAT EB conversion IEA'!AX32)</f>
        <v>0</v>
      </c>
      <c r="AB25">
        <f>IF(ISBLANK('EUROSTAT EB conversion IEA'!AY32),NA(),'EUROSTAT EB conversion IEA'!AY32)</f>
        <v>0</v>
      </c>
      <c r="AC25">
        <f>IF(ISBLANK('EUROSTAT EB conversion IEA'!AZ32),NA(),'EUROSTAT EB conversion IEA'!AZ32)</f>
        <v>0</v>
      </c>
      <c r="AD25">
        <f>IF(ISBLANK('EUROSTAT EB conversion IEA'!BA32),NA(),'EUROSTAT EB conversion IEA'!BA32)</f>
        <v>0</v>
      </c>
      <c r="AE25">
        <f>IF(ISBLANK('EUROSTAT EB conversion IEA'!BB32),NA(),'EUROSTAT EB conversion IEA'!BB32)</f>
        <v>0</v>
      </c>
      <c r="AF25">
        <f>IF(ISBLANK('EUROSTAT EB conversion IEA'!BC32),NA(),'EUROSTAT EB conversion IEA'!BC32)</f>
        <v>0</v>
      </c>
      <c r="AG25">
        <f>IF(ISBLANK('EUROSTAT EB conversion IEA'!BD32),NA(),'EUROSTAT EB conversion IEA'!BD32)</f>
        <v>0</v>
      </c>
      <c r="AH25">
        <f>IF(ISBLANK('EUROSTAT EB conversion IEA'!BE32),NA(),'EUROSTAT EB conversion IEA'!BE32)</f>
        <v>0</v>
      </c>
      <c r="AI25">
        <f>IF(ISBLANK('EUROSTAT EB conversion IEA'!BF32),NA(),'EUROSTAT EB conversion IEA'!BF32)</f>
        <v>0</v>
      </c>
      <c r="AJ25">
        <f>IF(ISBLANK('EUROSTAT EB conversion IEA'!BG32),NA(),'EUROSTAT EB conversion IEA'!BG32)</f>
        <v>0</v>
      </c>
      <c r="AK25">
        <f>IF(ISBLANK('EUROSTAT EB conversion IEA'!BH32),NA(),'EUROSTAT EB conversion IEA'!BH32)</f>
        <v>0</v>
      </c>
      <c r="AL25">
        <f>IF(ISBLANK('EUROSTAT EB conversion IEA'!BI32),NA(),'EUROSTAT EB conversion IEA'!BI32)</f>
        <v>0</v>
      </c>
      <c r="AM25">
        <f>IF(ISBLANK('EUROSTAT EB conversion IEA'!BJ32),NA(),'EUROSTAT EB conversion IEA'!BJ32)</f>
        <v>0</v>
      </c>
      <c r="AN25">
        <f>IF(ISBLANK('EUROSTAT EB conversion IEA'!BK32),NA(),'EUROSTAT EB conversion IEA'!BK32)</f>
        <v>0</v>
      </c>
      <c r="AO25">
        <f>IF(ISBLANK('EUROSTAT EB conversion IEA'!BL32),NA(),'EUROSTAT EB conversion IEA'!BL32)</f>
        <v>0</v>
      </c>
      <c r="AP25">
        <f>IF(ISBLANK('EUROSTAT EB conversion IEA'!BM32),NA(),'EUROSTAT EB conversion IEA'!BM32)</f>
        <v>0</v>
      </c>
      <c r="AQ25">
        <f>IF(ISBLANK('EUROSTAT EB conversion IEA'!BN32),NA(),'EUROSTAT EB conversion IEA'!BN32)</f>
        <v>0</v>
      </c>
      <c r="AR25">
        <f>IF(ISBLANK('EUROSTAT EB conversion IEA'!BO32),NA(),'EUROSTAT EB conversion IEA'!BO32)</f>
        <v>0</v>
      </c>
      <c r="AS25">
        <f>IF(ISBLANK('EUROSTAT EB conversion IEA'!BP32),NA(),'EUROSTAT EB conversion IEA'!BP32)</f>
        <v>0</v>
      </c>
      <c r="AT25">
        <f>IF(ISBLANK('EUROSTAT EB conversion IEA'!BQ32),NA(),'EUROSTAT EB conversion IEA'!BQ32)</f>
        <v>0</v>
      </c>
      <c r="AU25">
        <f>IF(ISBLANK('EUROSTAT EB conversion IEA'!BR32),NA(),'EUROSTAT EB conversion IEA'!BR32)</f>
        <v>0</v>
      </c>
      <c r="AV25">
        <f>IF(ISBLANK('EUROSTAT EB conversion IEA'!BS32),NA(),'EUROSTAT EB conversion IEA'!BS32)</f>
        <v>0</v>
      </c>
      <c r="AW25">
        <f>IF(ISBLANK('EUROSTAT EB conversion IEA'!BT32),NA(),'EUROSTAT EB conversion IEA'!BT32)</f>
        <v>0</v>
      </c>
      <c r="AX25">
        <f>IF(ISBLANK('EUROSTAT EB conversion IEA'!BU32),NA(),'EUROSTAT EB conversion IEA'!BU32)</f>
        <v>0</v>
      </c>
      <c r="AY25" s="179">
        <f>IF(ISBLANK('EUROSTAT EB conversion IEA'!BV32),NA(),'EUROSTAT EB conversion IEA'!BV32)</f>
        <v>0</v>
      </c>
      <c r="AZ25">
        <f>IF(ISBLANK('EUROSTAT EB conversion IEA'!BW32),NA(),'EUROSTAT EB conversion IEA'!BW32)</f>
        <v>0</v>
      </c>
      <c r="BA25" s="179">
        <f>IF(ISBLANK('EUROSTAT EB conversion IEA'!BX32),NA(),'EUROSTAT EB conversion IEA'!BX32)</f>
        <v>0</v>
      </c>
      <c r="BB25" s="179">
        <f>IF(ISBLANK('EUROSTAT EB conversion IEA'!BY32),NA(),'EUROSTAT EB conversion IEA'!BY32)</f>
        <v>0</v>
      </c>
      <c r="BC25">
        <f>IF(ISBLANK('EUROSTAT EB conversion IEA'!BZ32),NA(),'EUROSTAT EB conversion IEA'!BZ32)</f>
        <v>0</v>
      </c>
      <c r="BD25">
        <f>IF(ISBLANK('EUROSTAT EB conversion IEA'!CA32),NA(),'EUROSTAT EB conversion IEA'!CA32)</f>
        <v>0</v>
      </c>
      <c r="BE25">
        <f>IF(ISBLANK('EUROSTAT EB conversion IEA'!CB32),NA(),'EUROSTAT EB conversion IEA'!CB32)</f>
        <v>0</v>
      </c>
      <c r="BF25">
        <f>IF(ISBLANK('EUROSTAT EB conversion IEA'!CC32),NA(),'EUROSTAT EB conversion IEA'!CC32)</f>
        <v>0</v>
      </c>
      <c r="BG25">
        <f>IF(ISBLANK('EUROSTAT EB conversion IEA'!CD32),NA(),'EUROSTAT EB conversion IEA'!CD32)</f>
        <v>0</v>
      </c>
      <c r="BH25">
        <f>IF(ISBLANK('EUROSTAT EB conversion IEA'!CE32),NA(),'EUROSTAT EB conversion IEA'!CE32)</f>
        <v>0</v>
      </c>
      <c r="BI25">
        <f>IF(ISBLANK('EUROSTAT EB conversion IEA'!CF32),NA(),'EUROSTAT EB conversion IEA'!CF32)</f>
        <v>0</v>
      </c>
      <c r="BJ25" s="179">
        <f>IF(ISBLANK('EUROSTAT EB conversion IEA'!CG32),NA(),'EUROSTAT EB conversion IEA'!CG32)</f>
        <v>0</v>
      </c>
      <c r="BK25">
        <f>IF(ISBLANK('EUROSTAT EB conversion IEA'!CH32),NA(),'EUROSTAT EB conversion IEA'!CH32)</f>
        <v>0</v>
      </c>
      <c r="BL25">
        <f>IF(ISBLANK('EUROSTAT EB conversion IEA'!CI32),NA(),'EUROSTAT EB conversion IEA'!CI32)</f>
        <v>0</v>
      </c>
      <c r="BM25">
        <f>IF(ISBLANK('EUROSTAT EB conversion IEA'!CJ32),NA(),'EUROSTAT EB conversion IEA'!CJ32)</f>
        <v>0</v>
      </c>
      <c r="BN25" s="179">
        <f>IF(ISBLANK('EUROSTAT EB conversion IEA'!CK32),NA(),'EUROSTAT EB conversion IEA'!CK32)</f>
        <v>0</v>
      </c>
    </row>
    <row r="26" spans="1:66" x14ac:dyDescent="0.2">
      <c r="A26" t="s">
        <v>433</v>
      </c>
      <c r="B26" s="179" t="str">
        <f>IF(ISBLANK('EUROSTAT EB conversion IEA'!Y33),NA(),'EUROSTAT EB conversion IEA'!Y33)</f>
        <v>x</v>
      </c>
      <c r="C26" s="179" t="str">
        <f>IF(ISBLANK('EUROSTAT EB conversion IEA'!Z33),NA(),'EUROSTAT EB conversion IEA'!Z33)</f>
        <v>x</v>
      </c>
      <c r="D26">
        <f>IF(ISBLANK('EUROSTAT EB conversion IEA'!AA33),NA(),'EUROSTAT EB conversion IEA'!AA33)</f>
        <v>0</v>
      </c>
      <c r="E26">
        <f>IF(ISBLANK('EUROSTAT EB conversion IEA'!AB33),NA(),'EUROSTAT EB conversion IEA'!AB33)</f>
        <v>0</v>
      </c>
      <c r="F26">
        <f>IF(ISBLANK('EUROSTAT EB conversion IEA'!AC33),NA(),'EUROSTAT EB conversion IEA'!AC33)</f>
        <v>0</v>
      </c>
      <c r="G26">
        <f>IF(ISBLANK('EUROSTAT EB conversion IEA'!AD33),NA(),'EUROSTAT EB conversion IEA'!AD33)</f>
        <v>0</v>
      </c>
      <c r="H26">
        <f>IF(ISBLANK('EUROSTAT EB conversion IEA'!AE33),NA(),'EUROSTAT EB conversion IEA'!AE33)</f>
        <v>0</v>
      </c>
      <c r="I26">
        <f>IF(ISBLANK('EUROSTAT EB conversion IEA'!AF33),NA(),'EUROSTAT EB conversion IEA'!AF33)</f>
        <v>0</v>
      </c>
      <c r="J26">
        <f>IF(ISBLANK('EUROSTAT EB conversion IEA'!AG33),NA(),'EUROSTAT EB conversion IEA'!AG33)</f>
        <v>0</v>
      </c>
      <c r="K26">
        <f>IF(ISBLANK('EUROSTAT EB conversion IEA'!AH33),NA(),'EUROSTAT EB conversion IEA'!AH33)</f>
        <v>0</v>
      </c>
      <c r="L26">
        <f>IF(ISBLANK('EUROSTAT EB conversion IEA'!AI33),NA(),'EUROSTAT EB conversion IEA'!AI33)</f>
        <v>0</v>
      </c>
      <c r="M26">
        <f>IF(ISBLANK('EUROSTAT EB conversion IEA'!AJ33),NA(),'EUROSTAT EB conversion IEA'!AJ33)</f>
        <v>0</v>
      </c>
      <c r="N26">
        <f>IF(ISBLANK('EUROSTAT EB conversion IEA'!AK33),NA(),'EUROSTAT EB conversion IEA'!AK33)</f>
        <v>0</v>
      </c>
      <c r="O26">
        <f>IF(ISBLANK('EUROSTAT EB conversion IEA'!AL33),NA(),'EUROSTAT EB conversion IEA'!AL33)</f>
        <v>0</v>
      </c>
      <c r="P26">
        <f>IF(ISBLANK('EUROSTAT EB conversion IEA'!AM33),NA(),'EUROSTAT EB conversion IEA'!AM33)</f>
        <v>0</v>
      </c>
      <c r="Q26">
        <f>IF(ISBLANK('EUROSTAT EB conversion IEA'!AN33),NA(),'EUROSTAT EB conversion IEA'!AN33)</f>
        <v>0</v>
      </c>
      <c r="R26">
        <f>IF(ISBLANK('EUROSTAT EB conversion IEA'!AO33),NA(),'EUROSTAT EB conversion IEA'!AO33)</f>
        <v>0</v>
      </c>
      <c r="S26">
        <f>IF(ISBLANK('EUROSTAT EB conversion IEA'!AP33),NA(),'EUROSTAT EB conversion IEA'!AP33)</f>
        <v>0</v>
      </c>
      <c r="T26" s="179" t="str">
        <f>IF(ISBLANK('EUROSTAT EB conversion IEA'!AQ33),NA(),'EUROSTAT EB conversion IEA'!AQ33)</f>
        <v>x</v>
      </c>
      <c r="U26">
        <f>IF(ISBLANK('EUROSTAT EB conversion IEA'!AR33),NA(),'EUROSTAT EB conversion IEA'!AR33)</f>
        <v>0</v>
      </c>
      <c r="V26">
        <f>IF(ISBLANK('EUROSTAT EB conversion IEA'!AS33),NA(),'EUROSTAT EB conversion IEA'!AS33)</f>
        <v>0</v>
      </c>
      <c r="W26">
        <f>IF(ISBLANK('EUROSTAT EB conversion IEA'!AT33),NA(),'EUROSTAT EB conversion IEA'!AT33)</f>
        <v>0</v>
      </c>
      <c r="X26">
        <f>IF(ISBLANK('EUROSTAT EB conversion IEA'!AU33),NA(),'EUROSTAT EB conversion IEA'!AU33)</f>
        <v>0</v>
      </c>
      <c r="Y26">
        <f>IF(ISBLANK('EUROSTAT EB conversion IEA'!AV33),NA(),'EUROSTAT EB conversion IEA'!AV33)</f>
        <v>0</v>
      </c>
      <c r="Z26">
        <f>IF(ISBLANK('EUROSTAT EB conversion IEA'!AW33),NA(),'EUROSTAT EB conversion IEA'!AW33)</f>
        <v>0</v>
      </c>
      <c r="AA26">
        <f>IF(ISBLANK('EUROSTAT EB conversion IEA'!AX33),NA(),'EUROSTAT EB conversion IEA'!AX33)</f>
        <v>0</v>
      </c>
      <c r="AB26">
        <f>IF(ISBLANK('EUROSTAT EB conversion IEA'!AY33),NA(),'EUROSTAT EB conversion IEA'!AY33)</f>
        <v>0</v>
      </c>
      <c r="AC26">
        <f>IF(ISBLANK('EUROSTAT EB conversion IEA'!AZ33),NA(),'EUROSTAT EB conversion IEA'!AZ33)</f>
        <v>0</v>
      </c>
      <c r="AD26">
        <f>IF(ISBLANK('EUROSTAT EB conversion IEA'!BA33),NA(),'EUROSTAT EB conversion IEA'!BA33)</f>
        <v>0</v>
      </c>
      <c r="AE26">
        <f>IF(ISBLANK('EUROSTAT EB conversion IEA'!BB33),NA(),'EUROSTAT EB conversion IEA'!BB33)</f>
        <v>0</v>
      </c>
      <c r="AF26">
        <f>IF(ISBLANK('EUROSTAT EB conversion IEA'!BC33),NA(),'EUROSTAT EB conversion IEA'!BC33)</f>
        <v>0</v>
      </c>
      <c r="AG26">
        <f>IF(ISBLANK('EUROSTAT EB conversion IEA'!BD33),NA(),'EUROSTAT EB conversion IEA'!BD33)</f>
        <v>0</v>
      </c>
      <c r="AH26">
        <f>IF(ISBLANK('EUROSTAT EB conversion IEA'!BE33),NA(),'EUROSTAT EB conversion IEA'!BE33)</f>
        <v>0</v>
      </c>
      <c r="AI26">
        <f>IF(ISBLANK('EUROSTAT EB conversion IEA'!BF33),NA(),'EUROSTAT EB conversion IEA'!BF33)</f>
        <v>0</v>
      </c>
      <c r="AJ26">
        <f>IF(ISBLANK('EUROSTAT EB conversion IEA'!BG33),NA(),'EUROSTAT EB conversion IEA'!BG33)</f>
        <v>0</v>
      </c>
      <c r="AK26">
        <f>IF(ISBLANK('EUROSTAT EB conversion IEA'!BH33),NA(),'EUROSTAT EB conversion IEA'!BH33)</f>
        <v>0</v>
      </c>
      <c r="AL26">
        <f>IF(ISBLANK('EUROSTAT EB conversion IEA'!BI33),NA(),'EUROSTAT EB conversion IEA'!BI33)</f>
        <v>0</v>
      </c>
      <c r="AM26">
        <f>IF(ISBLANK('EUROSTAT EB conversion IEA'!BJ33),NA(),'EUROSTAT EB conversion IEA'!BJ33)</f>
        <v>0</v>
      </c>
      <c r="AN26">
        <f>IF(ISBLANK('EUROSTAT EB conversion IEA'!BK33),NA(),'EUROSTAT EB conversion IEA'!BK33)</f>
        <v>0</v>
      </c>
      <c r="AO26">
        <f>IF(ISBLANK('EUROSTAT EB conversion IEA'!BL33),NA(),'EUROSTAT EB conversion IEA'!BL33)</f>
        <v>0</v>
      </c>
      <c r="AP26">
        <f>IF(ISBLANK('EUROSTAT EB conversion IEA'!BM33),NA(),'EUROSTAT EB conversion IEA'!BM33)</f>
        <v>0</v>
      </c>
      <c r="AQ26">
        <f>IF(ISBLANK('EUROSTAT EB conversion IEA'!BN33),NA(),'EUROSTAT EB conversion IEA'!BN33)</f>
        <v>0</v>
      </c>
      <c r="AR26">
        <f>IF(ISBLANK('EUROSTAT EB conversion IEA'!BO33),NA(),'EUROSTAT EB conversion IEA'!BO33)</f>
        <v>0</v>
      </c>
      <c r="AS26">
        <f>IF(ISBLANK('EUROSTAT EB conversion IEA'!BP33),NA(),'EUROSTAT EB conversion IEA'!BP33)</f>
        <v>0</v>
      </c>
      <c r="AT26">
        <f>IF(ISBLANK('EUROSTAT EB conversion IEA'!BQ33),NA(),'EUROSTAT EB conversion IEA'!BQ33)</f>
        <v>0</v>
      </c>
      <c r="AU26">
        <f>IF(ISBLANK('EUROSTAT EB conversion IEA'!BR33),NA(),'EUROSTAT EB conversion IEA'!BR33)</f>
        <v>0</v>
      </c>
      <c r="AV26">
        <f>IF(ISBLANK('EUROSTAT EB conversion IEA'!BS33),NA(),'EUROSTAT EB conversion IEA'!BS33)</f>
        <v>0</v>
      </c>
      <c r="AW26">
        <f>IF(ISBLANK('EUROSTAT EB conversion IEA'!BT33),NA(),'EUROSTAT EB conversion IEA'!BT33)</f>
        <v>0</v>
      </c>
      <c r="AX26">
        <f>IF(ISBLANK('EUROSTAT EB conversion IEA'!BU33),NA(),'EUROSTAT EB conversion IEA'!BU33)</f>
        <v>0</v>
      </c>
      <c r="AY26" s="179">
        <f>IF(ISBLANK('EUROSTAT EB conversion IEA'!BV33),NA(),'EUROSTAT EB conversion IEA'!BV33)</f>
        <v>0</v>
      </c>
      <c r="AZ26">
        <f>IF(ISBLANK('EUROSTAT EB conversion IEA'!BW33),NA(),'EUROSTAT EB conversion IEA'!BW33)</f>
        <v>0</v>
      </c>
      <c r="BA26" s="179">
        <f>IF(ISBLANK('EUROSTAT EB conversion IEA'!BX33),NA(),'EUROSTAT EB conversion IEA'!BX33)</f>
        <v>0</v>
      </c>
      <c r="BB26" s="179">
        <f>IF(ISBLANK('EUROSTAT EB conversion IEA'!BY33),NA(),'EUROSTAT EB conversion IEA'!BY33)</f>
        <v>0</v>
      </c>
      <c r="BC26">
        <f>IF(ISBLANK('EUROSTAT EB conversion IEA'!BZ33),NA(),'EUROSTAT EB conversion IEA'!BZ33)</f>
        <v>0</v>
      </c>
      <c r="BD26">
        <f>IF(ISBLANK('EUROSTAT EB conversion IEA'!CA33),NA(),'EUROSTAT EB conversion IEA'!CA33)</f>
        <v>0</v>
      </c>
      <c r="BE26">
        <f>IF(ISBLANK('EUROSTAT EB conversion IEA'!CB33),NA(),'EUROSTAT EB conversion IEA'!CB33)</f>
        <v>0</v>
      </c>
      <c r="BF26">
        <f>IF(ISBLANK('EUROSTAT EB conversion IEA'!CC33),NA(),'EUROSTAT EB conversion IEA'!CC33)</f>
        <v>0</v>
      </c>
      <c r="BG26">
        <f>IF(ISBLANK('EUROSTAT EB conversion IEA'!CD33),NA(),'EUROSTAT EB conversion IEA'!CD33)</f>
        <v>0</v>
      </c>
      <c r="BH26">
        <f>IF(ISBLANK('EUROSTAT EB conversion IEA'!CE33),NA(),'EUROSTAT EB conversion IEA'!CE33)</f>
        <v>0</v>
      </c>
      <c r="BI26">
        <f>IF(ISBLANK('EUROSTAT EB conversion IEA'!CF33),NA(),'EUROSTAT EB conversion IEA'!CF33)</f>
        <v>0</v>
      </c>
      <c r="BJ26" s="179">
        <f>IF(ISBLANK('EUROSTAT EB conversion IEA'!CG33),NA(),'EUROSTAT EB conversion IEA'!CG33)</f>
        <v>0</v>
      </c>
      <c r="BK26">
        <f>IF(ISBLANK('EUROSTAT EB conversion IEA'!CH33),NA(),'EUROSTAT EB conversion IEA'!CH33)</f>
        <v>0</v>
      </c>
      <c r="BL26">
        <f>IF(ISBLANK('EUROSTAT EB conversion IEA'!CI33),NA(),'EUROSTAT EB conversion IEA'!CI33)</f>
        <v>0</v>
      </c>
      <c r="BM26">
        <f>IF(ISBLANK('EUROSTAT EB conversion IEA'!CJ33),NA(),'EUROSTAT EB conversion IEA'!CJ33)</f>
        <v>0</v>
      </c>
      <c r="BN26" s="179">
        <f>IF(ISBLANK('EUROSTAT EB conversion IEA'!CK33),NA(),'EUROSTAT EB conversion IEA'!CK33)</f>
        <v>0</v>
      </c>
    </row>
    <row r="27" spans="1:66" x14ac:dyDescent="0.2">
      <c r="A27" t="s">
        <v>434</v>
      </c>
      <c r="B27" s="179" t="str">
        <f>IF(ISBLANK('EUROSTAT EB conversion IEA'!Y34),NA(),'EUROSTAT EB conversion IEA'!Y34)</f>
        <v>x</v>
      </c>
      <c r="C27" s="179" t="str">
        <f>IF(ISBLANK('EUROSTAT EB conversion IEA'!Z34),NA(),'EUROSTAT EB conversion IEA'!Z34)</f>
        <v>x</v>
      </c>
      <c r="D27">
        <f>IF(ISBLANK('EUROSTAT EB conversion IEA'!AA34),NA(),'EUROSTAT EB conversion IEA'!AA34)</f>
        <v>0</v>
      </c>
      <c r="E27">
        <f>IF(ISBLANK('EUROSTAT EB conversion IEA'!AB34),NA(),'EUROSTAT EB conversion IEA'!AB34)</f>
        <v>0</v>
      </c>
      <c r="F27">
        <f>IF(ISBLANK('EUROSTAT EB conversion IEA'!AC34),NA(),'EUROSTAT EB conversion IEA'!AC34)</f>
        <v>0</v>
      </c>
      <c r="G27">
        <f>IF(ISBLANK('EUROSTAT EB conversion IEA'!AD34),NA(),'EUROSTAT EB conversion IEA'!AD34)</f>
        <v>0</v>
      </c>
      <c r="H27">
        <f>IF(ISBLANK('EUROSTAT EB conversion IEA'!AE34),NA(),'EUROSTAT EB conversion IEA'!AE34)</f>
        <v>0</v>
      </c>
      <c r="I27">
        <f>IF(ISBLANK('EUROSTAT EB conversion IEA'!AF34),NA(),'EUROSTAT EB conversion IEA'!AF34)</f>
        <v>0</v>
      </c>
      <c r="J27">
        <f>IF(ISBLANK('EUROSTAT EB conversion IEA'!AG34),NA(),'EUROSTAT EB conversion IEA'!AG34)</f>
        <v>0</v>
      </c>
      <c r="K27">
        <f>IF(ISBLANK('EUROSTAT EB conversion IEA'!AH34),NA(),'EUROSTAT EB conversion IEA'!AH34)</f>
        <v>0</v>
      </c>
      <c r="L27">
        <f>IF(ISBLANK('EUROSTAT EB conversion IEA'!AI34),NA(),'EUROSTAT EB conversion IEA'!AI34)</f>
        <v>0</v>
      </c>
      <c r="M27">
        <f>IF(ISBLANK('EUROSTAT EB conversion IEA'!AJ34),NA(),'EUROSTAT EB conversion IEA'!AJ34)</f>
        <v>0</v>
      </c>
      <c r="N27">
        <f>IF(ISBLANK('EUROSTAT EB conversion IEA'!AK34),NA(),'EUROSTAT EB conversion IEA'!AK34)</f>
        <v>0</v>
      </c>
      <c r="O27">
        <f>IF(ISBLANK('EUROSTAT EB conversion IEA'!AL34),NA(),'EUROSTAT EB conversion IEA'!AL34)</f>
        <v>0</v>
      </c>
      <c r="P27">
        <f>IF(ISBLANK('EUROSTAT EB conversion IEA'!AM34),NA(),'EUROSTAT EB conversion IEA'!AM34)</f>
        <v>0</v>
      </c>
      <c r="Q27">
        <f>IF(ISBLANK('EUROSTAT EB conversion IEA'!AN34),NA(),'EUROSTAT EB conversion IEA'!AN34)</f>
        <v>0</v>
      </c>
      <c r="R27">
        <f>IF(ISBLANK('EUROSTAT EB conversion IEA'!AO34),NA(),'EUROSTAT EB conversion IEA'!AO34)</f>
        <v>0</v>
      </c>
      <c r="S27">
        <f>IF(ISBLANK('EUROSTAT EB conversion IEA'!AP34),NA(),'EUROSTAT EB conversion IEA'!AP34)</f>
        <v>0</v>
      </c>
      <c r="T27" s="179" t="str">
        <f>IF(ISBLANK('EUROSTAT EB conversion IEA'!AQ34),NA(),'EUROSTAT EB conversion IEA'!AQ34)</f>
        <v>x</v>
      </c>
      <c r="U27">
        <f>IF(ISBLANK('EUROSTAT EB conversion IEA'!AR34),NA(),'EUROSTAT EB conversion IEA'!AR34)</f>
        <v>-2393295.04116</v>
      </c>
      <c r="V27">
        <f>IF(ISBLANK('EUROSTAT EB conversion IEA'!AS34),NA(),'EUROSTAT EB conversion IEA'!AS34)</f>
        <v>-100484.66538000001</v>
      </c>
      <c r="W27">
        <f>IF(ISBLANK('EUROSTAT EB conversion IEA'!AT34),NA(),'EUROSTAT EB conversion IEA'!AT34)</f>
        <v>-155421.13356000002</v>
      </c>
      <c r="X27">
        <f>IF(ISBLANK('EUROSTAT EB conversion IEA'!AU34),NA(),'EUROSTAT EB conversion IEA'!AU34)</f>
        <v>-1772.4817800000001</v>
      </c>
      <c r="Y27">
        <f>IF(ISBLANK('EUROSTAT EB conversion IEA'!AV34),NA(),'EUROSTAT EB conversion IEA'!AV34)</f>
        <v>0</v>
      </c>
      <c r="Z27">
        <f>IF(ISBLANK('EUROSTAT EB conversion IEA'!AW34),NA(),'EUROSTAT EB conversion IEA'!AW34)</f>
        <v>103595.37404400001</v>
      </c>
      <c r="AA27">
        <f>IF(ISBLANK('EUROSTAT EB conversion IEA'!AX34),NA(),'EUROSTAT EB conversion IEA'!AX34)</f>
        <v>0</v>
      </c>
      <c r="AB27">
        <f>IF(ISBLANK('EUROSTAT EB conversion IEA'!AY34),NA(),'EUROSTAT EB conversion IEA'!AY34)</f>
        <v>70763.995692000011</v>
      </c>
      <c r="AC27">
        <f>IF(ISBLANK('EUROSTAT EB conversion IEA'!AZ34),NA(),'EUROSTAT EB conversion IEA'!AZ34)</f>
        <v>172958.50832399999</v>
      </c>
      <c r="AD27">
        <f>IF(ISBLANK('EUROSTAT EB conversion IEA'!BA34),NA(),'EUROSTAT EB conversion IEA'!BA34)</f>
        <v>2243.4967799999999</v>
      </c>
      <c r="AE27">
        <f>IF(ISBLANK('EUROSTAT EB conversion IEA'!BB34),NA(),'EUROSTAT EB conversion IEA'!BB34)</f>
        <v>0</v>
      </c>
      <c r="AF27">
        <f>IF(ISBLANK('EUROSTAT EB conversion IEA'!BC34),NA(),'EUROSTAT EB conversion IEA'!BC34)</f>
        <v>381000.26538</v>
      </c>
      <c r="AG27">
        <f>IF(ISBLANK('EUROSTAT EB conversion IEA'!BD34),NA(),'EUROSTAT EB conversion IEA'!BD34)</f>
        <v>13143.244428</v>
      </c>
      <c r="AH27">
        <f>IF(ISBLANK('EUROSTAT EB conversion IEA'!BE34),NA(),'EUROSTAT EB conversion IEA'!BE34)</f>
        <v>887431.65778799995</v>
      </c>
      <c r="AI27">
        <f>IF(ISBLANK('EUROSTAT EB conversion IEA'!BF34),NA(),'EUROSTAT EB conversion IEA'!BF34)</f>
        <v>365280.92478</v>
      </c>
      <c r="AJ27">
        <f>IF(ISBLANK('EUROSTAT EB conversion IEA'!BG34),NA(),'EUROSTAT EB conversion IEA'!BG34)</f>
        <v>503604.00450000004</v>
      </c>
      <c r="AK27">
        <f>IF(ISBLANK('EUROSTAT EB conversion IEA'!BH34),NA(),'EUROSTAT EB conversion IEA'!BH34)</f>
        <v>3561.8363639999998</v>
      </c>
      <c r="AL27">
        <f>IF(ISBLANK('EUROSTAT EB conversion IEA'!BI34),NA(),'EUROSTAT EB conversion IEA'!BI34)</f>
        <v>23209.777008000001</v>
      </c>
      <c r="AM27">
        <f>IF(ISBLANK('EUROSTAT EB conversion IEA'!BJ34),NA(),'EUROSTAT EB conversion IEA'!BJ34)</f>
        <v>10558.858392</v>
      </c>
      <c r="AN27">
        <f>IF(ISBLANK('EUROSTAT EB conversion IEA'!BK34),NA(),'EUROSTAT EB conversion IEA'!BK34)</f>
        <v>2332.2569400000002</v>
      </c>
      <c r="AO27">
        <f>IF(ISBLANK('EUROSTAT EB conversion IEA'!BL34),NA(),'EUROSTAT EB conversion IEA'!BL34)</f>
        <v>15608.934684</v>
      </c>
      <c r="AP27">
        <f>IF(ISBLANK('EUROSTAT EB conversion IEA'!BM34),NA(),'EUROSTAT EB conversion IEA'!BM34)</f>
        <v>96175.987631999989</v>
      </c>
      <c r="AQ27">
        <f>IF(ISBLANK('EUROSTAT EB conversion IEA'!BN34),NA(),'EUROSTAT EB conversion IEA'!BN34)</f>
        <v>0</v>
      </c>
      <c r="AR27">
        <f>IF(ISBLANK('EUROSTAT EB conversion IEA'!BO34),NA(),'EUROSTAT EB conversion IEA'!BO34)</f>
        <v>0</v>
      </c>
      <c r="AS27">
        <f>IF(ISBLANK('EUROSTAT EB conversion IEA'!BP34),NA(),'EUROSTAT EB conversion IEA'!BP34)</f>
        <v>0</v>
      </c>
      <c r="AT27">
        <f>IF(ISBLANK('EUROSTAT EB conversion IEA'!BQ34),NA(),'EUROSTAT EB conversion IEA'!BQ34)</f>
        <v>0</v>
      </c>
      <c r="AU27">
        <f>IF(ISBLANK('EUROSTAT EB conversion IEA'!BR34),NA(),'EUROSTAT EB conversion IEA'!BR34)</f>
        <v>0</v>
      </c>
      <c r="AV27">
        <f>IF(ISBLANK('EUROSTAT EB conversion IEA'!BS34),NA(),'EUROSTAT EB conversion IEA'!BS34)</f>
        <v>0</v>
      </c>
      <c r="AW27">
        <f>IF(ISBLANK('EUROSTAT EB conversion IEA'!BT34),NA(),'EUROSTAT EB conversion IEA'!BT34)</f>
        <v>0</v>
      </c>
      <c r="AX27">
        <f>IF(ISBLANK('EUROSTAT EB conversion IEA'!BU34),NA(),'EUROSTAT EB conversion IEA'!BU34)</f>
        <v>0</v>
      </c>
      <c r="AY27" s="179">
        <f>IF(ISBLANK('EUROSTAT EB conversion IEA'!BV34),NA(),'EUROSTAT EB conversion IEA'!BV34)</f>
        <v>0</v>
      </c>
      <c r="AZ27">
        <f>IF(ISBLANK('EUROSTAT EB conversion IEA'!BW34),NA(),'EUROSTAT EB conversion IEA'!BW34)</f>
        <v>0</v>
      </c>
      <c r="BA27" s="179">
        <f>IF(ISBLANK('EUROSTAT EB conversion IEA'!BX34),NA(),'EUROSTAT EB conversion IEA'!BX34)</f>
        <v>0</v>
      </c>
      <c r="BB27" s="179">
        <f>IF(ISBLANK('EUROSTAT EB conversion IEA'!BY34),NA(),'EUROSTAT EB conversion IEA'!BY34)</f>
        <v>0</v>
      </c>
      <c r="BC27">
        <f>IF(ISBLANK('EUROSTAT EB conversion IEA'!BZ34),NA(),'EUROSTAT EB conversion IEA'!BZ34)</f>
        <v>0</v>
      </c>
      <c r="BD27">
        <f>IF(ISBLANK('EUROSTAT EB conversion IEA'!CA34),NA(),'EUROSTAT EB conversion IEA'!CA34)</f>
        <v>0</v>
      </c>
      <c r="BE27">
        <f>IF(ISBLANK('EUROSTAT EB conversion IEA'!CB34),NA(),'EUROSTAT EB conversion IEA'!CB34)</f>
        <v>0</v>
      </c>
      <c r="BF27">
        <f>IF(ISBLANK('EUROSTAT EB conversion IEA'!CC34),NA(),'EUROSTAT EB conversion IEA'!CC34)</f>
        <v>0</v>
      </c>
      <c r="BG27">
        <f>IF(ISBLANK('EUROSTAT EB conversion IEA'!CD34),NA(),'EUROSTAT EB conversion IEA'!CD34)</f>
        <v>0</v>
      </c>
      <c r="BH27">
        <f>IF(ISBLANK('EUROSTAT EB conversion IEA'!CE34),NA(),'EUROSTAT EB conversion IEA'!CE34)</f>
        <v>0</v>
      </c>
      <c r="BI27">
        <f>IF(ISBLANK('EUROSTAT EB conversion IEA'!CF34),NA(),'EUROSTAT EB conversion IEA'!CF34)</f>
        <v>0</v>
      </c>
      <c r="BJ27" s="179">
        <f>IF(ISBLANK('EUROSTAT EB conversion IEA'!CG34),NA(),'EUROSTAT EB conversion IEA'!CG34)</f>
        <v>0</v>
      </c>
      <c r="BK27">
        <f>IF(ISBLANK('EUROSTAT EB conversion IEA'!CH34),NA(),'EUROSTAT EB conversion IEA'!CH34)</f>
        <v>0</v>
      </c>
      <c r="BL27">
        <f>IF(ISBLANK('EUROSTAT EB conversion IEA'!CI34),NA(),'EUROSTAT EB conversion IEA'!CI34)</f>
        <v>0</v>
      </c>
      <c r="BM27">
        <f>IF(ISBLANK('EUROSTAT EB conversion IEA'!CJ34),NA(),'EUROSTAT EB conversion IEA'!CJ34)</f>
        <v>495.84272400010377</v>
      </c>
      <c r="BN27" s="179">
        <f>IF(ISBLANK('EUROSTAT EB conversion IEA'!CK34),NA(),'EUROSTAT EB conversion IEA'!CK34)</f>
        <v>0</v>
      </c>
    </row>
    <row r="28" spans="1:66" x14ac:dyDescent="0.2">
      <c r="A28" t="s">
        <v>435</v>
      </c>
      <c r="B28" s="179" t="str">
        <f>IF(ISBLANK('EUROSTAT EB conversion IEA'!Y35),NA(),'EUROSTAT EB conversion IEA'!Y35)</f>
        <v>x</v>
      </c>
      <c r="C28" s="179" t="str">
        <f>IF(ISBLANK('EUROSTAT EB conversion IEA'!Z35),NA(),'EUROSTAT EB conversion IEA'!Z35)</f>
        <v>x</v>
      </c>
      <c r="D28">
        <f>IF(ISBLANK('EUROSTAT EB conversion IEA'!AA35),NA(),'EUROSTAT EB conversion IEA'!AA35)</f>
        <v>0</v>
      </c>
      <c r="E28">
        <f>IF(ISBLANK('EUROSTAT EB conversion IEA'!AB35),NA(),'EUROSTAT EB conversion IEA'!AB35)</f>
        <v>0</v>
      </c>
      <c r="F28">
        <f>IF(ISBLANK('EUROSTAT EB conversion IEA'!AC35),NA(),'EUROSTAT EB conversion IEA'!AC35)</f>
        <v>0</v>
      </c>
      <c r="G28">
        <f>IF(ISBLANK('EUROSTAT EB conversion IEA'!AD35),NA(),'EUROSTAT EB conversion IEA'!AD35)</f>
        <v>0</v>
      </c>
      <c r="H28">
        <f>IF(ISBLANK('EUROSTAT EB conversion IEA'!AE35),NA(),'EUROSTAT EB conversion IEA'!AE35)</f>
        <v>0</v>
      </c>
      <c r="I28">
        <f>IF(ISBLANK('EUROSTAT EB conversion IEA'!AF35),NA(),'EUROSTAT EB conversion IEA'!AF35)</f>
        <v>0</v>
      </c>
      <c r="J28">
        <f>IF(ISBLANK('EUROSTAT EB conversion IEA'!AG35),NA(),'EUROSTAT EB conversion IEA'!AG35)</f>
        <v>0</v>
      </c>
      <c r="K28">
        <f>IF(ISBLANK('EUROSTAT EB conversion IEA'!AH35),NA(),'EUROSTAT EB conversion IEA'!AH35)</f>
        <v>0</v>
      </c>
      <c r="L28">
        <f>IF(ISBLANK('EUROSTAT EB conversion IEA'!AI35),NA(),'EUROSTAT EB conversion IEA'!AI35)</f>
        <v>0</v>
      </c>
      <c r="M28">
        <f>IF(ISBLANK('EUROSTAT EB conversion IEA'!AJ35),NA(),'EUROSTAT EB conversion IEA'!AJ35)</f>
        <v>0</v>
      </c>
      <c r="N28">
        <f>IF(ISBLANK('EUROSTAT EB conversion IEA'!AK35),NA(),'EUROSTAT EB conversion IEA'!AK35)</f>
        <v>0</v>
      </c>
      <c r="O28">
        <f>IF(ISBLANK('EUROSTAT EB conversion IEA'!AL35),NA(),'EUROSTAT EB conversion IEA'!AL35)</f>
        <v>0</v>
      </c>
      <c r="P28">
        <f>IF(ISBLANK('EUROSTAT EB conversion IEA'!AM35),NA(),'EUROSTAT EB conversion IEA'!AM35)</f>
        <v>0</v>
      </c>
      <c r="Q28">
        <f>IF(ISBLANK('EUROSTAT EB conversion IEA'!AN35),NA(),'EUROSTAT EB conversion IEA'!AN35)</f>
        <v>0</v>
      </c>
      <c r="R28">
        <f>IF(ISBLANK('EUROSTAT EB conversion IEA'!AO35),NA(),'EUROSTAT EB conversion IEA'!AO35)</f>
        <v>0</v>
      </c>
      <c r="S28">
        <f>IF(ISBLANK('EUROSTAT EB conversion IEA'!AP35),NA(),'EUROSTAT EB conversion IEA'!AP35)</f>
        <v>0</v>
      </c>
      <c r="T28" s="179" t="str">
        <f>IF(ISBLANK('EUROSTAT EB conversion IEA'!AQ35),NA(),'EUROSTAT EB conversion IEA'!AQ35)</f>
        <v>x</v>
      </c>
      <c r="U28">
        <f>IF(ISBLANK('EUROSTAT EB conversion IEA'!AR35),NA(),'EUROSTAT EB conversion IEA'!AR35)</f>
        <v>0</v>
      </c>
      <c r="V28">
        <f>IF(ISBLANK('EUROSTAT EB conversion IEA'!AS35),NA(),'EUROSTAT EB conversion IEA'!AS35)</f>
        <v>-33377.755752000005</v>
      </c>
      <c r="W28">
        <f>IF(ISBLANK('EUROSTAT EB conversion IEA'!AT35),NA(),'EUROSTAT EB conversion IEA'!AT35)</f>
        <v>150394.587084</v>
      </c>
      <c r="X28">
        <f>IF(ISBLANK('EUROSTAT EB conversion IEA'!AU35),NA(),'EUROSTAT EB conversion IEA'!AU35)</f>
        <v>0</v>
      </c>
      <c r="Y28">
        <f>IF(ISBLANK('EUROSTAT EB conversion IEA'!AV35),NA(),'EUROSTAT EB conversion IEA'!AV35)</f>
        <v>0</v>
      </c>
      <c r="Z28">
        <f>IF(ISBLANK('EUROSTAT EB conversion IEA'!AW35),NA(),'EUROSTAT EB conversion IEA'!AW35)</f>
        <v>0</v>
      </c>
      <c r="AA28">
        <f>IF(ISBLANK('EUROSTAT EB conversion IEA'!AX35),NA(),'EUROSTAT EB conversion IEA'!AX35)</f>
        <v>0</v>
      </c>
      <c r="AB28">
        <f>IF(ISBLANK('EUROSTAT EB conversion IEA'!AY35),NA(),'EUROSTAT EB conversion IEA'!AY35)</f>
        <v>-32111.332488000007</v>
      </c>
      <c r="AC28">
        <f>IF(ISBLANK('EUROSTAT EB conversion IEA'!AZ35),NA(),'EUROSTAT EB conversion IEA'!AZ35)</f>
        <v>0</v>
      </c>
      <c r="AD28">
        <f>IF(ISBLANK('EUROSTAT EB conversion IEA'!BA35),NA(),'EUROSTAT EB conversion IEA'!BA35)</f>
        <v>0</v>
      </c>
      <c r="AE28">
        <f>IF(ISBLANK('EUROSTAT EB conversion IEA'!BB35),NA(),'EUROSTAT EB conversion IEA'!BB35)</f>
        <v>0</v>
      </c>
      <c r="AF28">
        <f>IF(ISBLANK('EUROSTAT EB conversion IEA'!BC35),NA(),'EUROSTAT EB conversion IEA'!BC35)</f>
        <v>0</v>
      </c>
      <c r="AG28">
        <f>IF(ISBLANK('EUROSTAT EB conversion IEA'!BD35),NA(),'EUROSTAT EB conversion IEA'!BD35)</f>
        <v>-694.79945999999995</v>
      </c>
      <c r="AH28">
        <f>IF(ISBLANK('EUROSTAT EB conversion IEA'!BE35),NA(),'EUROSTAT EB conversion IEA'!BE35)</f>
        <v>-55.056420000000003</v>
      </c>
      <c r="AI28">
        <f>IF(ISBLANK('EUROSTAT EB conversion IEA'!BF35),NA(),'EUROSTAT EB conversion IEA'!BF35)</f>
        <v>-3.8518559999999997</v>
      </c>
      <c r="AJ28">
        <f>IF(ISBLANK('EUROSTAT EB conversion IEA'!BG35),NA(),'EUROSTAT EB conversion IEA'!BG35)</f>
        <v>-92282.514840000003</v>
      </c>
      <c r="AK28">
        <f>IF(ISBLANK('EUROSTAT EB conversion IEA'!BH35),NA(),'EUROSTAT EB conversion IEA'!BH35)</f>
        <v>0</v>
      </c>
      <c r="AL28">
        <f>IF(ISBLANK('EUROSTAT EB conversion IEA'!BI35),NA(),'EUROSTAT EB conversion IEA'!BI35)</f>
        <v>-28.009692000000005</v>
      </c>
      <c r="AM28">
        <f>IF(ISBLANK('EUROSTAT EB conversion IEA'!BJ35),NA(),'EUROSTAT EB conversion IEA'!BJ35)</f>
        <v>0</v>
      </c>
      <c r="AN28">
        <f>IF(ISBLANK('EUROSTAT EB conversion IEA'!BK35),NA(),'EUROSTAT EB conversion IEA'!BK35)</f>
        <v>-566.26470000000006</v>
      </c>
      <c r="AO28">
        <f>IF(ISBLANK('EUROSTAT EB conversion IEA'!BL35),NA(),'EUROSTAT EB conversion IEA'!BL35)</f>
        <v>0</v>
      </c>
      <c r="AP28">
        <f>IF(ISBLANK('EUROSTAT EB conversion IEA'!BM35),NA(),'EUROSTAT EB conversion IEA'!BM35)</f>
        <v>-79.758539999999812</v>
      </c>
      <c r="AQ28">
        <f>IF(ISBLANK('EUROSTAT EB conversion IEA'!BN35),NA(),'EUROSTAT EB conversion IEA'!BN35)</f>
        <v>0</v>
      </c>
      <c r="AR28">
        <f>IF(ISBLANK('EUROSTAT EB conversion IEA'!BO35),NA(),'EUROSTAT EB conversion IEA'!BO35)</f>
        <v>0</v>
      </c>
      <c r="AS28">
        <f>IF(ISBLANK('EUROSTAT EB conversion IEA'!BP35),NA(),'EUROSTAT EB conversion IEA'!BP35)</f>
        <v>0</v>
      </c>
      <c r="AT28">
        <f>IF(ISBLANK('EUROSTAT EB conversion IEA'!BQ35),NA(),'EUROSTAT EB conversion IEA'!BQ35)</f>
        <v>0</v>
      </c>
      <c r="AU28">
        <f>IF(ISBLANK('EUROSTAT EB conversion IEA'!BR35),NA(),'EUROSTAT EB conversion IEA'!BR35)</f>
        <v>0</v>
      </c>
      <c r="AV28">
        <f>IF(ISBLANK('EUROSTAT EB conversion IEA'!BS35),NA(),'EUROSTAT EB conversion IEA'!BS35)</f>
        <v>0</v>
      </c>
      <c r="AW28">
        <f>IF(ISBLANK('EUROSTAT EB conversion IEA'!BT35),NA(),'EUROSTAT EB conversion IEA'!BT35)</f>
        <v>0</v>
      </c>
      <c r="AX28">
        <f>IF(ISBLANK('EUROSTAT EB conversion IEA'!BU35),NA(),'EUROSTAT EB conversion IEA'!BU35)</f>
        <v>0</v>
      </c>
      <c r="AY28" s="179">
        <f>IF(ISBLANK('EUROSTAT EB conversion IEA'!BV35),NA(),'EUROSTAT EB conversion IEA'!BV35)</f>
        <v>0</v>
      </c>
      <c r="AZ28">
        <f>IF(ISBLANK('EUROSTAT EB conversion IEA'!BW35),NA(),'EUROSTAT EB conversion IEA'!BW35)</f>
        <v>0</v>
      </c>
      <c r="BA28" s="179">
        <f>IF(ISBLANK('EUROSTAT EB conversion IEA'!BX35),NA(),'EUROSTAT EB conversion IEA'!BX35)</f>
        <v>0</v>
      </c>
      <c r="BB28" s="179">
        <f>IF(ISBLANK('EUROSTAT EB conversion IEA'!BY35),NA(),'EUROSTAT EB conversion IEA'!BY35)</f>
        <v>0</v>
      </c>
      <c r="BC28">
        <f>IF(ISBLANK('EUROSTAT EB conversion IEA'!BZ35),NA(),'EUROSTAT EB conversion IEA'!BZ35)</f>
        <v>0</v>
      </c>
      <c r="BD28">
        <f>IF(ISBLANK('EUROSTAT EB conversion IEA'!CA35),NA(),'EUROSTAT EB conversion IEA'!CA35)</f>
        <v>0</v>
      </c>
      <c r="BE28">
        <f>IF(ISBLANK('EUROSTAT EB conversion IEA'!CB35),NA(),'EUROSTAT EB conversion IEA'!CB35)</f>
        <v>0</v>
      </c>
      <c r="BF28">
        <f>IF(ISBLANK('EUROSTAT EB conversion IEA'!CC35),NA(),'EUROSTAT EB conversion IEA'!CC35)</f>
        <v>0</v>
      </c>
      <c r="BG28">
        <f>IF(ISBLANK('EUROSTAT EB conversion IEA'!CD35),NA(),'EUROSTAT EB conversion IEA'!CD35)</f>
        <v>0</v>
      </c>
      <c r="BH28">
        <f>IF(ISBLANK('EUROSTAT EB conversion IEA'!CE35),NA(),'EUROSTAT EB conversion IEA'!CE35)</f>
        <v>0</v>
      </c>
      <c r="BI28">
        <f>IF(ISBLANK('EUROSTAT EB conversion IEA'!CF35),NA(),'EUROSTAT EB conversion IEA'!CF35)</f>
        <v>0</v>
      </c>
      <c r="BJ28" s="179">
        <f>IF(ISBLANK('EUROSTAT EB conversion IEA'!CG35),NA(),'EUROSTAT EB conversion IEA'!CG35)</f>
        <v>0</v>
      </c>
      <c r="BK28">
        <f>IF(ISBLANK('EUROSTAT EB conversion IEA'!CH35),NA(),'EUROSTAT EB conversion IEA'!CH35)</f>
        <v>0</v>
      </c>
      <c r="BL28">
        <f>IF(ISBLANK('EUROSTAT EB conversion IEA'!CI35),NA(),'EUROSTAT EB conversion IEA'!CI35)</f>
        <v>0</v>
      </c>
      <c r="BM28">
        <f>IF(ISBLANK('EUROSTAT EB conversion IEA'!CJ35),NA(),'EUROSTAT EB conversion IEA'!CJ35)</f>
        <v>-8804.7147960000148</v>
      </c>
      <c r="BN28" s="179">
        <f>IF(ISBLANK('EUROSTAT EB conversion IEA'!CK35),NA(),'EUROSTAT EB conversion IEA'!CK35)</f>
        <v>0</v>
      </c>
    </row>
    <row r="29" spans="1:66" x14ac:dyDescent="0.2">
      <c r="A29" t="s">
        <v>224</v>
      </c>
      <c r="B29" s="179" t="str">
        <f>IF(ISBLANK('EUROSTAT EB conversion IEA'!Y36),NA(),'EUROSTAT EB conversion IEA'!Y36)</f>
        <v>x</v>
      </c>
      <c r="C29" s="179" t="str">
        <f>IF(ISBLANK('EUROSTAT EB conversion IEA'!Z36),NA(),'EUROSTAT EB conversion IEA'!Z36)</f>
        <v>x</v>
      </c>
      <c r="D29">
        <f>IF(ISBLANK('EUROSTAT EB conversion IEA'!AA36),NA(),'EUROSTAT EB conversion IEA'!AA36)</f>
        <v>0</v>
      </c>
      <c r="E29">
        <f>IF(ISBLANK('EUROSTAT EB conversion IEA'!AB36),NA(),'EUROSTAT EB conversion IEA'!AB36)</f>
        <v>0</v>
      </c>
      <c r="F29">
        <f>IF(ISBLANK('EUROSTAT EB conversion IEA'!AC36),NA(),'EUROSTAT EB conversion IEA'!AC36)</f>
        <v>0</v>
      </c>
      <c r="G29">
        <f>IF(ISBLANK('EUROSTAT EB conversion IEA'!AD36),NA(),'EUROSTAT EB conversion IEA'!AD36)</f>
        <v>0</v>
      </c>
      <c r="H29">
        <f>IF(ISBLANK('EUROSTAT EB conversion IEA'!AE36),NA(),'EUROSTAT EB conversion IEA'!AE36)</f>
        <v>0</v>
      </c>
      <c r="I29">
        <f>IF(ISBLANK('EUROSTAT EB conversion IEA'!AF36),NA(),'EUROSTAT EB conversion IEA'!AF36)</f>
        <v>0</v>
      </c>
      <c r="J29">
        <f>IF(ISBLANK('EUROSTAT EB conversion IEA'!AG36),NA(),'EUROSTAT EB conversion IEA'!AG36)</f>
        <v>0</v>
      </c>
      <c r="K29">
        <f>IF(ISBLANK('EUROSTAT EB conversion IEA'!AH36),NA(),'EUROSTAT EB conversion IEA'!AH36)</f>
        <v>0</v>
      </c>
      <c r="L29">
        <f>IF(ISBLANK('EUROSTAT EB conversion IEA'!AI36),NA(),'EUROSTAT EB conversion IEA'!AI36)</f>
        <v>0</v>
      </c>
      <c r="M29">
        <f>IF(ISBLANK('EUROSTAT EB conversion IEA'!AJ36),NA(),'EUROSTAT EB conversion IEA'!AJ36)</f>
        <v>0</v>
      </c>
      <c r="N29">
        <f>IF(ISBLANK('EUROSTAT EB conversion IEA'!AK36),NA(),'EUROSTAT EB conversion IEA'!AK36)</f>
        <v>0</v>
      </c>
      <c r="O29">
        <f>IF(ISBLANK('EUROSTAT EB conversion IEA'!AL36),NA(),'EUROSTAT EB conversion IEA'!AL36)</f>
        <v>0</v>
      </c>
      <c r="P29">
        <f>IF(ISBLANK('EUROSTAT EB conversion IEA'!AM36),NA(),'EUROSTAT EB conversion IEA'!AM36)</f>
        <v>0</v>
      </c>
      <c r="Q29">
        <f>IF(ISBLANK('EUROSTAT EB conversion IEA'!AN36),NA(),'EUROSTAT EB conversion IEA'!AN36)</f>
        <v>0</v>
      </c>
      <c r="R29">
        <f>IF(ISBLANK('EUROSTAT EB conversion IEA'!AO36),NA(),'EUROSTAT EB conversion IEA'!AO36)</f>
        <v>0</v>
      </c>
      <c r="S29">
        <f>IF(ISBLANK('EUROSTAT EB conversion IEA'!AP36),NA(),'EUROSTAT EB conversion IEA'!AP36)</f>
        <v>0</v>
      </c>
      <c r="T29" s="179" t="str">
        <f>IF(ISBLANK('EUROSTAT EB conversion IEA'!AQ36),NA(),'EUROSTAT EB conversion IEA'!AQ36)</f>
        <v>x</v>
      </c>
      <c r="U29">
        <f>IF(ISBLANK('EUROSTAT EB conversion IEA'!AR36),NA(),'EUROSTAT EB conversion IEA'!AR36)</f>
        <v>0</v>
      </c>
      <c r="V29">
        <f>IF(ISBLANK('EUROSTAT EB conversion IEA'!AS36),NA(),'EUROSTAT EB conversion IEA'!AS36)</f>
        <v>0</v>
      </c>
      <c r="W29">
        <f>IF(ISBLANK('EUROSTAT EB conversion IEA'!AT36),NA(),'EUROSTAT EB conversion IEA'!AT36)</f>
        <v>0</v>
      </c>
      <c r="X29">
        <f>IF(ISBLANK('EUROSTAT EB conversion IEA'!AU36),NA(),'EUROSTAT EB conversion IEA'!AU36)</f>
        <v>0</v>
      </c>
      <c r="Y29">
        <f>IF(ISBLANK('EUROSTAT EB conversion IEA'!AV36),NA(),'EUROSTAT EB conversion IEA'!AV36)</f>
        <v>0</v>
      </c>
      <c r="Z29">
        <f>IF(ISBLANK('EUROSTAT EB conversion IEA'!AW36),NA(),'EUROSTAT EB conversion IEA'!AW36)</f>
        <v>0</v>
      </c>
      <c r="AA29">
        <f>IF(ISBLANK('EUROSTAT EB conversion IEA'!AX36),NA(),'EUROSTAT EB conversion IEA'!AX36)</f>
        <v>0</v>
      </c>
      <c r="AB29">
        <f>IF(ISBLANK('EUROSTAT EB conversion IEA'!AY36),NA(),'EUROSTAT EB conversion IEA'!AY36)</f>
        <v>0</v>
      </c>
      <c r="AC29">
        <f>IF(ISBLANK('EUROSTAT EB conversion IEA'!AZ36),NA(),'EUROSTAT EB conversion IEA'!AZ36)</f>
        <v>0</v>
      </c>
      <c r="AD29">
        <f>IF(ISBLANK('EUROSTAT EB conversion IEA'!BA36),NA(),'EUROSTAT EB conversion IEA'!BA36)</f>
        <v>0</v>
      </c>
      <c r="AE29">
        <f>IF(ISBLANK('EUROSTAT EB conversion IEA'!BB36),NA(),'EUROSTAT EB conversion IEA'!BB36)</f>
        <v>0</v>
      </c>
      <c r="AF29">
        <f>IF(ISBLANK('EUROSTAT EB conversion IEA'!BC36),NA(),'EUROSTAT EB conversion IEA'!BC36)</f>
        <v>0</v>
      </c>
      <c r="AG29">
        <f>IF(ISBLANK('EUROSTAT EB conversion IEA'!BD36),NA(),'EUROSTAT EB conversion IEA'!BD36)</f>
        <v>0</v>
      </c>
      <c r="AH29">
        <f>IF(ISBLANK('EUROSTAT EB conversion IEA'!BE36),NA(),'EUROSTAT EB conversion IEA'!BE36)</f>
        <v>0</v>
      </c>
      <c r="AI29">
        <f>IF(ISBLANK('EUROSTAT EB conversion IEA'!BF36),NA(),'EUROSTAT EB conversion IEA'!BF36)</f>
        <v>0</v>
      </c>
      <c r="AJ29">
        <f>IF(ISBLANK('EUROSTAT EB conversion IEA'!BG36),NA(),'EUROSTAT EB conversion IEA'!BG36)</f>
        <v>0</v>
      </c>
      <c r="AK29">
        <f>IF(ISBLANK('EUROSTAT EB conversion IEA'!BH36),NA(),'EUROSTAT EB conversion IEA'!BH36)</f>
        <v>0</v>
      </c>
      <c r="AL29">
        <f>IF(ISBLANK('EUROSTAT EB conversion IEA'!BI36),NA(),'EUROSTAT EB conversion IEA'!BI36)</f>
        <v>0</v>
      </c>
      <c r="AM29">
        <f>IF(ISBLANK('EUROSTAT EB conversion IEA'!BJ36),NA(),'EUROSTAT EB conversion IEA'!BJ36)</f>
        <v>0</v>
      </c>
      <c r="AN29">
        <f>IF(ISBLANK('EUROSTAT EB conversion IEA'!BK36),NA(),'EUROSTAT EB conversion IEA'!BK36)</f>
        <v>0</v>
      </c>
      <c r="AO29">
        <f>IF(ISBLANK('EUROSTAT EB conversion IEA'!BL36),NA(),'EUROSTAT EB conversion IEA'!BL36)</f>
        <v>0</v>
      </c>
      <c r="AP29">
        <f>IF(ISBLANK('EUROSTAT EB conversion IEA'!BM36),NA(),'EUROSTAT EB conversion IEA'!BM36)</f>
        <v>0</v>
      </c>
      <c r="AQ29">
        <f>IF(ISBLANK('EUROSTAT EB conversion IEA'!BN36),NA(),'EUROSTAT EB conversion IEA'!BN36)</f>
        <v>0</v>
      </c>
      <c r="AR29">
        <f>IF(ISBLANK('EUROSTAT EB conversion IEA'!BO36),NA(),'EUROSTAT EB conversion IEA'!BO36)</f>
        <v>0</v>
      </c>
      <c r="AS29">
        <f>IF(ISBLANK('EUROSTAT EB conversion IEA'!BP36),NA(),'EUROSTAT EB conversion IEA'!BP36)</f>
        <v>0</v>
      </c>
      <c r="AT29">
        <f>IF(ISBLANK('EUROSTAT EB conversion IEA'!BQ36),NA(),'EUROSTAT EB conversion IEA'!BQ36)</f>
        <v>0</v>
      </c>
      <c r="AU29">
        <f>IF(ISBLANK('EUROSTAT EB conversion IEA'!BR36),NA(),'EUROSTAT EB conversion IEA'!BR36)</f>
        <v>0</v>
      </c>
      <c r="AV29">
        <f>IF(ISBLANK('EUROSTAT EB conversion IEA'!BS36),NA(),'EUROSTAT EB conversion IEA'!BS36)</f>
        <v>0</v>
      </c>
      <c r="AW29">
        <f>IF(ISBLANK('EUROSTAT EB conversion IEA'!BT36),NA(),'EUROSTAT EB conversion IEA'!BT36)</f>
        <v>0</v>
      </c>
      <c r="AX29">
        <f>IF(ISBLANK('EUROSTAT EB conversion IEA'!BU36),NA(),'EUROSTAT EB conversion IEA'!BU36)</f>
        <v>0</v>
      </c>
      <c r="AY29" s="179">
        <f>IF(ISBLANK('EUROSTAT EB conversion IEA'!BV36),NA(),'EUROSTAT EB conversion IEA'!BV36)</f>
        <v>0</v>
      </c>
      <c r="AZ29">
        <f>IF(ISBLANK('EUROSTAT EB conversion IEA'!BW36),NA(),'EUROSTAT EB conversion IEA'!BW36)</f>
        <v>0</v>
      </c>
      <c r="BA29" s="179">
        <f>IF(ISBLANK('EUROSTAT EB conversion IEA'!BX36),NA(),'EUROSTAT EB conversion IEA'!BX36)</f>
        <v>0</v>
      </c>
      <c r="BB29" s="179">
        <f>IF(ISBLANK('EUROSTAT EB conversion IEA'!BY36),NA(),'EUROSTAT EB conversion IEA'!BY36)</f>
        <v>0</v>
      </c>
      <c r="BC29">
        <f>IF(ISBLANK('EUROSTAT EB conversion IEA'!BZ36),NA(),'EUROSTAT EB conversion IEA'!BZ36)</f>
        <v>0</v>
      </c>
      <c r="BD29">
        <f>IF(ISBLANK('EUROSTAT EB conversion IEA'!CA36),NA(),'EUROSTAT EB conversion IEA'!CA36)</f>
        <v>0</v>
      </c>
      <c r="BE29">
        <f>IF(ISBLANK('EUROSTAT EB conversion IEA'!CB36),NA(),'EUROSTAT EB conversion IEA'!CB36)</f>
        <v>0</v>
      </c>
      <c r="BF29">
        <f>IF(ISBLANK('EUROSTAT EB conversion IEA'!CC36),NA(),'EUROSTAT EB conversion IEA'!CC36)</f>
        <v>0</v>
      </c>
      <c r="BG29">
        <f>IF(ISBLANK('EUROSTAT EB conversion IEA'!CD36),NA(),'EUROSTAT EB conversion IEA'!CD36)</f>
        <v>0</v>
      </c>
      <c r="BH29">
        <f>IF(ISBLANK('EUROSTAT EB conversion IEA'!CE36),NA(),'EUROSTAT EB conversion IEA'!CE36)</f>
        <v>0</v>
      </c>
      <c r="BI29">
        <f>IF(ISBLANK('EUROSTAT EB conversion IEA'!CF36),NA(),'EUROSTAT EB conversion IEA'!CF36)</f>
        <v>0</v>
      </c>
      <c r="BJ29" s="179">
        <f>IF(ISBLANK('EUROSTAT EB conversion IEA'!CG36),NA(),'EUROSTAT EB conversion IEA'!CG36)</f>
        <v>0</v>
      </c>
      <c r="BK29">
        <f>IF(ISBLANK('EUROSTAT EB conversion IEA'!CH36),NA(),'EUROSTAT EB conversion IEA'!CH36)</f>
        <v>0</v>
      </c>
      <c r="BL29">
        <f>IF(ISBLANK('EUROSTAT EB conversion IEA'!CI36),NA(),'EUROSTAT EB conversion IEA'!CI36)</f>
        <v>0</v>
      </c>
      <c r="BM29">
        <f>IF(ISBLANK('EUROSTAT EB conversion IEA'!CJ36),NA(),'EUROSTAT EB conversion IEA'!CJ36)</f>
        <v>0</v>
      </c>
      <c r="BN29" s="179">
        <f>IF(ISBLANK('EUROSTAT EB conversion IEA'!CK36),NA(),'EUROSTAT EB conversion IEA'!CK36)</f>
        <v>0</v>
      </c>
    </row>
    <row r="30" spans="1:66" x14ac:dyDescent="0.2">
      <c r="A30" t="s">
        <v>296</v>
      </c>
      <c r="B30" s="179" t="str">
        <f>IF(ISBLANK('EUROSTAT EB conversion IEA'!Y37),NA(),'EUROSTAT EB conversion IEA'!Y37)</f>
        <v>x</v>
      </c>
      <c r="C30" s="179" t="str">
        <f>IF(ISBLANK('EUROSTAT EB conversion IEA'!Z37),NA(),'EUROSTAT EB conversion IEA'!Z37)</f>
        <v>x</v>
      </c>
      <c r="D30">
        <f>IF(ISBLANK('EUROSTAT EB conversion IEA'!AA37),NA(),'EUROSTAT EB conversion IEA'!AA37)</f>
        <v>0</v>
      </c>
      <c r="E30">
        <f>IF(ISBLANK('EUROSTAT EB conversion IEA'!AB37),NA(),'EUROSTAT EB conversion IEA'!AB37)</f>
        <v>0</v>
      </c>
      <c r="F30">
        <f>IF(ISBLANK('EUROSTAT EB conversion IEA'!AC37),NA(),'EUROSTAT EB conversion IEA'!AC37)</f>
        <v>0</v>
      </c>
      <c r="G30">
        <f>IF(ISBLANK('EUROSTAT EB conversion IEA'!AD37),NA(),'EUROSTAT EB conversion IEA'!AD37)</f>
        <v>0</v>
      </c>
      <c r="H30">
        <f>IF(ISBLANK('EUROSTAT EB conversion IEA'!AE37),NA(),'EUROSTAT EB conversion IEA'!AE37)</f>
        <v>0</v>
      </c>
      <c r="I30">
        <f>IF(ISBLANK('EUROSTAT EB conversion IEA'!AF37),NA(),'EUROSTAT EB conversion IEA'!AF37)</f>
        <v>0</v>
      </c>
      <c r="J30">
        <f>IF(ISBLANK('EUROSTAT EB conversion IEA'!AG37),NA(),'EUROSTAT EB conversion IEA'!AG37)</f>
        <v>0</v>
      </c>
      <c r="K30">
        <f>IF(ISBLANK('EUROSTAT EB conversion IEA'!AH37),NA(),'EUROSTAT EB conversion IEA'!AH37)</f>
        <v>0</v>
      </c>
      <c r="L30">
        <f>IF(ISBLANK('EUROSTAT EB conversion IEA'!AI37),NA(),'EUROSTAT EB conversion IEA'!AI37)</f>
        <v>0</v>
      </c>
      <c r="M30">
        <f>IF(ISBLANK('EUROSTAT EB conversion IEA'!AJ37),NA(),'EUROSTAT EB conversion IEA'!AJ37)</f>
        <v>0</v>
      </c>
      <c r="N30">
        <f>IF(ISBLANK('EUROSTAT EB conversion IEA'!AK37),NA(),'EUROSTAT EB conversion IEA'!AK37)</f>
        <v>0</v>
      </c>
      <c r="O30">
        <f>IF(ISBLANK('EUROSTAT EB conversion IEA'!AL37),NA(),'EUROSTAT EB conversion IEA'!AL37)</f>
        <v>0</v>
      </c>
      <c r="P30">
        <f>IF(ISBLANK('EUROSTAT EB conversion IEA'!AM37),NA(),'EUROSTAT EB conversion IEA'!AM37)</f>
        <v>0</v>
      </c>
      <c r="Q30">
        <f>IF(ISBLANK('EUROSTAT EB conversion IEA'!AN37),NA(),'EUROSTAT EB conversion IEA'!AN37)</f>
        <v>0</v>
      </c>
      <c r="R30">
        <f>IF(ISBLANK('EUROSTAT EB conversion IEA'!AO37),NA(),'EUROSTAT EB conversion IEA'!AO37)</f>
        <v>0</v>
      </c>
      <c r="S30">
        <f>IF(ISBLANK('EUROSTAT EB conversion IEA'!AP37),NA(),'EUROSTAT EB conversion IEA'!AP37)</f>
        <v>0</v>
      </c>
      <c r="T30" s="179" t="str">
        <f>IF(ISBLANK('EUROSTAT EB conversion IEA'!AQ37),NA(),'EUROSTAT EB conversion IEA'!AQ37)</f>
        <v>x</v>
      </c>
      <c r="U30">
        <f>IF(ISBLANK('EUROSTAT EB conversion IEA'!AR37),NA(),'EUROSTAT EB conversion IEA'!AR37)</f>
        <v>0</v>
      </c>
      <c r="V30">
        <f>IF(ISBLANK('EUROSTAT EB conversion IEA'!AS37),NA(),'EUROSTAT EB conversion IEA'!AS37)</f>
        <v>0</v>
      </c>
      <c r="W30">
        <f>IF(ISBLANK('EUROSTAT EB conversion IEA'!AT37),NA(),'EUROSTAT EB conversion IEA'!AT37)</f>
        <v>0</v>
      </c>
      <c r="X30">
        <f>IF(ISBLANK('EUROSTAT EB conversion IEA'!AU37),NA(),'EUROSTAT EB conversion IEA'!AU37)</f>
        <v>0</v>
      </c>
      <c r="Y30">
        <f>IF(ISBLANK('EUROSTAT EB conversion IEA'!AV37),NA(),'EUROSTAT EB conversion IEA'!AV37)</f>
        <v>0</v>
      </c>
      <c r="Z30">
        <f>IF(ISBLANK('EUROSTAT EB conversion IEA'!AW37),NA(),'EUROSTAT EB conversion IEA'!AW37)</f>
        <v>0</v>
      </c>
      <c r="AA30">
        <f>IF(ISBLANK('EUROSTAT EB conversion IEA'!AX37),NA(),'EUROSTAT EB conversion IEA'!AX37)</f>
        <v>0</v>
      </c>
      <c r="AB30">
        <f>IF(ISBLANK('EUROSTAT EB conversion IEA'!AY37),NA(),'EUROSTAT EB conversion IEA'!AY37)</f>
        <v>0</v>
      </c>
      <c r="AC30">
        <f>IF(ISBLANK('EUROSTAT EB conversion IEA'!AZ37),NA(),'EUROSTAT EB conversion IEA'!AZ37)</f>
        <v>0</v>
      </c>
      <c r="AD30">
        <f>IF(ISBLANK('EUROSTAT EB conversion IEA'!BA37),NA(),'EUROSTAT EB conversion IEA'!BA37)</f>
        <v>0</v>
      </c>
      <c r="AE30">
        <f>IF(ISBLANK('EUROSTAT EB conversion IEA'!BB37),NA(),'EUROSTAT EB conversion IEA'!BB37)</f>
        <v>0</v>
      </c>
      <c r="AF30">
        <f>IF(ISBLANK('EUROSTAT EB conversion IEA'!BC37),NA(),'EUROSTAT EB conversion IEA'!BC37)</f>
        <v>0</v>
      </c>
      <c r="AG30">
        <f>IF(ISBLANK('EUROSTAT EB conversion IEA'!BD37),NA(),'EUROSTAT EB conversion IEA'!BD37)</f>
        <v>0</v>
      </c>
      <c r="AH30">
        <f>IF(ISBLANK('EUROSTAT EB conversion IEA'!BE37),NA(),'EUROSTAT EB conversion IEA'!BE37)</f>
        <v>0</v>
      </c>
      <c r="AI30">
        <f>IF(ISBLANK('EUROSTAT EB conversion IEA'!BF37),NA(),'EUROSTAT EB conversion IEA'!BF37)</f>
        <v>0</v>
      </c>
      <c r="AJ30">
        <f>IF(ISBLANK('EUROSTAT EB conversion IEA'!BG37),NA(),'EUROSTAT EB conversion IEA'!BG37)</f>
        <v>0</v>
      </c>
      <c r="AK30">
        <f>IF(ISBLANK('EUROSTAT EB conversion IEA'!BH37),NA(),'EUROSTAT EB conversion IEA'!BH37)</f>
        <v>0</v>
      </c>
      <c r="AL30">
        <f>IF(ISBLANK('EUROSTAT EB conversion IEA'!BI37),NA(),'EUROSTAT EB conversion IEA'!BI37)</f>
        <v>0</v>
      </c>
      <c r="AM30">
        <f>IF(ISBLANK('EUROSTAT EB conversion IEA'!BJ37),NA(),'EUROSTAT EB conversion IEA'!BJ37)</f>
        <v>0</v>
      </c>
      <c r="AN30">
        <f>IF(ISBLANK('EUROSTAT EB conversion IEA'!BK37),NA(),'EUROSTAT EB conversion IEA'!BK37)</f>
        <v>0</v>
      </c>
      <c r="AO30">
        <f>IF(ISBLANK('EUROSTAT EB conversion IEA'!BL37),NA(),'EUROSTAT EB conversion IEA'!BL37)</f>
        <v>0</v>
      </c>
      <c r="AP30">
        <f>IF(ISBLANK('EUROSTAT EB conversion IEA'!BM37),NA(),'EUROSTAT EB conversion IEA'!BM37)</f>
        <v>0</v>
      </c>
      <c r="AQ30">
        <f>IF(ISBLANK('EUROSTAT EB conversion IEA'!BN37),NA(),'EUROSTAT EB conversion IEA'!BN37)</f>
        <v>0</v>
      </c>
      <c r="AR30">
        <f>IF(ISBLANK('EUROSTAT EB conversion IEA'!BO37),NA(),'EUROSTAT EB conversion IEA'!BO37)</f>
        <v>0</v>
      </c>
      <c r="AS30">
        <f>IF(ISBLANK('EUROSTAT EB conversion IEA'!BP37),NA(),'EUROSTAT EB conversion IEA'!BP37)</f>
        <v>0</v>
      </c>
      <c r="AT30">
        <f>IF(ISBLANK('EUROSTAT EB conversion IEA'!BQ37),NA(),'EUROSTAT EB conversion IEA'!BQ37)</f>
        <v>0</v>
      </c>
      <c r="AU30">
        <f>IF(ISBLANK('EUROSTAT EB conversion IEA'!BR37),NA(),'EUROSTAT EB conversion IEA'!BR37)</f>
        <v>0</v>
      </c>
      <c r="AV30">
        <f>IF(ISBLANK('EUROSTAT EB conversion IEA'!BS37),NA(),'EUROSTAT EB conversion IEA'!BS37)</f>
        <v>0</v>
      </c>
      <c r="AW30">
        <f>IF(ISBLANK('EUROSTAT EB conversion IEA'!BT37),NA(),'EUROSTAT EB conversion IEA'!BT37)</f>
        <v>0</v>
      </c>
      <c r="AX30">
        <f>IF(ISBLANK('EUROSTAT EB conversion IEA'!BU37),NA(),'EUROSTAT EB conversion IEA'!BU37)</f>
        <v>0</v>
      </c>
      <c r="AY30" s="179">
        <f>IF(ISBLANK('EUROSTAT EB conversion IEA'!BV37),NA(),'EUROSTAT EB conversion IEA'!BV37)</f>
        <v>0</v>
      </c>
      <c r="AZ30">
        <f>IF(ISBLANK('EUROSTAT EB conversion IEA'!BW37),NA(),'EUROSTAT EB conversion IEA'!BW37)</f>
        <v>0</v>
      </c>
      <c r="BA30" s="179">
        <f>IF(ISBLANK('EUROSTAT EB conversion IEA'!BX37),NA(),'EUROSTAT EB conversion IEA'!BX37)</f>
        <v>0</v>
      </c>
      <c r="BB30" s="179">
        <f>IF(ISBLANK('EUROSTAT EB conversion IEA'!BY37),NA(),'EUROSTAT EB conversion IEA'!BY37)</f>
        <v>0</v>
      </c>
      <c r="BC30">
        <f>IF(ISBLANK('EUROSTAT EB conversion IEA'!BZ37),NA(),'EUROSTAT EB conversion IEA'!BZ37)</f>
        <v>0</v>
      </c>
      <c r="BD30">
        <f>IF(ISBLANK('EUROSTAT EB conversion IEA'!CA37),NA(),'EUROSTAT EB conversion IEA'!CA37)</f>
        <v>0</v>
      </c>
      <c r="BE30">
        <f>IF(ISBLANK('EUROSTAT EB conversion IEA'!CB37),NA(),'EUROSTAT EB conversion IEA'!CB37)</f>
        <v>0</v>
      </c>
      <c r="BF30">
        <f>IF(ISBLANK('EUROSTAT EB conversion IEA'!CC37),NA(),'EUROSTAT EB conversion IEA'!CC37)</f>
        <v>0</v>
      </c>
      <c r="BG30">
        <f>IF(ISBLANK('EUROSTAT EB conversion IEA'!CD37),NA(),'EUROSTAT EB conversion IEA'!CD37)</f>
        <v>0</v>
      </c>
      <c r="BH30">
        <f>IF(ISBLANK('EUROSTAT EB conversion IEA'!CE37),NA(),'EUROSTAT EB conversion IEA'!CE37)</f>
        <v>0</v>
      </c>
      <c r="BI30">
        <f>IF(ISBLANK('EUROSTAT EB conversion IEA'!CF37),NA(),'EUROSTAT EB conversion IEA'!CF37)</f>
        <v>0</v>
      </c>
      <c r="BJ30" s="179">
        <f>IF(ISBLANK('EUROSTAT EB conversion IEA'!CG37),NA(),'EUROSTAT EB conversion IEA'!CG37)</f>
        <v>0</v>
      </c>
      <c r="BK30">
        <f>IF(ISBLANK('EUROSTAT EB conversion IEA'!CH37),NA(),'EUROSTAT EB conversion IEA'!CH37)</f>
        <v>0</v>
      </c>
      <c r="BL30">
        <f>IF(ISBLANK('EUROSTAT EB conversion IEA'!CI37),NA(),'EUROSTAT EB conversion IEA'!CI37)</f>
        <v>0</v>
      </c>
      <c r="BM30">
        <f>IF(ISBLANK('EUROSTAT EB conversion IEA'!CJ37),NA(),'EUROSTAT EB conversion IEA'!CJ37)</f>
        <v>0</v>
      </c>
      <c r="BN30" s="179">
        <f>IF(ISBLANK('EUROSTAT EB conversion IEA'!CK37),NA(),'EUROSTAT EB conversion IEA'!CK37)</f>
        <v>0</v>
      </c>
    </row>
    <row r="31" spans="1:66" x14ac:dyDescent="0.2">
      <c r="A31" t="s">
        <v>226</v>
      </c>
      <c r="B31" s="179" t="str">
        <f>IF(ISBLANK('EUROSTAT EB conversion IEA'!Y38),NA(),'EUROSTAT EB conversion IEA'!Y38)</f>
        <v>x</v>
      </c>
      <c r="C31" s="179" t="str">
        <f>IF(ISBLANK('EUROSTAT EB conversion IEA'!Z38),NA(),'EUROSTAT EB conversion IEA'!Z38)</f>
        <v>x</v>
      </c>
      <c r="D31">
        <f>IF(ISBLANK('EUROSTAT EB conversion IEA'!AA38),NA(),'EUROSTAT EB conversion IEA'!AA38)</f>
        <v>0</v>
      </c>
      <c r="E31">
        <f>IF(ISBLANK('EUROSTAT EB conversion IEA'!AB38),NA(),'EUROSTAT EB conversion IEA'!AB38)</f>
        <v>0</v>
      </c>
      <c r="F31">
        <f>IF(ISBLANK('EUROSTAT EB conversion IEA'!AC38),NA(),'EUROSTAT EB conversion IEA'!AC38)</f>
        <v>0</v>
      </c>
      <c r="G31">
        <f>IF(ISBLANK('EUROSTAT EB conversion IEA'!AD38),NA(),'EUROSTAT EB conversion IEA'!AD38)</f>
        <v>0</v>
      </c>
      <c r="H31">
        <f>IF(ISBLANK('EUROSTAT EB conversion IEA'!AE38),NA(),'EUROSTAT EB conversion IEA'!AE38)</f>
        <v>0</v>
      </c>
      <c r="I31">
        <f>IF(ISBLANK('EUROSTAT EB conversion IEA'!AF38),NA(),'EUROSTAT EB conversion IEA'!AF38)</f>
        <v>0</v>
      </c>
      <c r="J31">
        <f>IF(ISBLANK('EUROSTAT EB conversion IEA'!AG38),NA(),'EUROSTAT EB conversion IEA'!AG38)</f>
        <v>0</v>
      </c>
      <c r="K31">
        <f>IF(ISBLANK('EUROSTAT EB conversion IEA'!AH38),NA(),'EUROSTAT EB conversion IEA'!AH38)</f>
        <v>0</v>
      </c>
      <c r="L31">
        <f>IF(ISBLANK('EUROSTAT EB conversion IEA'!AI38),NA(),'EUROSTAT EB conversion IEA'!AI38)</f>
        <v>0</v>
      </c>
      <c r="M31">
        <f>IF(ISBLANK('EUROSTAT EB conversion IEA'!AJ38),NA(),'EUROSTAT EB conversion IEA'!AJ38)</f>
        <v>0</v>
      </c>
      <c r="N31">
        <f>IF(ISBLANK('EUROSTAT EB conversion IEA'!AK38),NA(),'EUROSTAT EB conversion IEA'!AK38)</f>
        <v>0</v>
      </c>
      <c r="O31">
        <f>IF(ISBLANK('EUROSTAT EB conversion IEA'!AL38),NA(),'EUROSTAT EB conversion IEA'!AL38)</f>
        <v>0</v>
      </c>
      <c r="P31">
        <f>IF(ISBLANK('EUROSTAT EB conversion IEA'!AM38),NA(),'EUROSTAT EB conversion IEA'!AM38)</f>
        <v>0</v>
      </c>
      <c r="Q31">
        <f>IF(ISBLANK('EUROSTAT EB conversion IEA'!AN38),NA(),'EUROSTAT EB conversion IEA'!AN38)</f>
        <v>0</v>
      </c>
      <c r="R31">
        <f>IF(ISBLANK('EUROSTAT EB conversion IEA'!AO38),NA(),'EUROSTAT EB conversion IEA'!AO38)</f>
        <v>0</v>
      </c>
      <c r="S31">
        <f>IF(ISBLANK('EUROSTAT EB conversion IEA'!AP38),NA(),'EUROSTAT EB conversion IEA'!AP38)</f>
        <v>5905.6488720000007</v>
      </c>
      <c r="T31" s="179" t="str">
        <f>IF(ISBLANK('EUROSTAT EB conversion IEA'!AQ38),NA(),'EUROSTAT EB conversion IEA'!AQ38)</f>
        <v>x</v>
      </c>
      <c r="U31">
        <f>IF(ISBLANK('EUROSTAT EB conversion IEA'!AR38),NA(),'EUROSTAT EB conversion IEA'!AR38)</f>
        <v>0</v>
      </c>
      <c r="V31">
        <f>IF(ISBLANK('EUROSTAT EB conversion IEA'!AS38),NA(),'EUROSTAT EB conversion IEA'!AS38)</f>
        <v>0</v>
      </c>
      <c r="W31">
        <f>IF(ISBLANK('EUROSTAT EB conversion IEA'!AT38),NA(),'EUROSTAT EB conversion IEA'!AT38)</f>
        <v>0</v>
      </c>
      <c r="X31">
        <f>IF(ISBLANK('EUROSTAT EB conversion IEA'!AU38),NA(),'EUROSTAT EB conversion IEA'!AU38)</f>
        <v>0</v>
      </c>
      <c r="Y31">
        <f>IF(ISBLANK('EUROSTAT EB conversion IEA'!AV38),NA(),'EUROSTAT EB conversion IEA'!AV38)</f>
        <v>0</v>
      </c>
      <c r="Z31">
        <f>IF(ISBLANK('EUROSTAT EB conversion IEA'!AW38),NA(),'EUROSTAT EB conversion IEA'!AW38)</f>
        <v>-1401.0707520000001</v>
      </c>
      <c r="AA31">
        <f>IF(ISBLANK('EUROSTAT EB conversion IEA'!AX38),NA(),'EUROSTAT EB conversion IEA'!AX38)</f>
        <v>0</v>
      </c>
      <c r="AB31">
        <f>IF(ISBLANK('EUROSTAT EB conversion IEA'!AY38),NA(),'EUROSTAT EB conversion IEA'!AY38)</f>
        <v>0</v>
      </c>
      <c r="AC31">
        <f>IF(ISBLANK('EUROSTAT EB conversion IEA'!AZ38),NA(),'EUROSTAT EB conversion IEA'!AZ38)</f>
        <v>0</v>
      </c>
      <c r="AD31">
        <f>IF(ISBLANK('EUROSTAT EB conversion IEA'!BA38),NA(),'EUROSTAT EB conversion IEA'!BA38)</f>
        <v>0</v>
      </c>
      <c r="AE31">
        <f>IF(ISBLANK('EUROSTAT EB conversion IEA'!BB38),NA(),'EUROSTAT EB conversion IEA'!BB38)</f>
        <v>0</v>
      </c>
      <c r="AF31">
        <f>IF(ISBLANK('EUROSTAT EB conversion IEA'!BC38),NA(),'EUROSTAT EB conversion IEA'!BC38)</f>
        <v>0</v>
      </c>
      <c r="AG31">
        <f>IF(ISBLANK('EUROSTAT EB conversion IEA'!BD38),NA(),'EUROSTAT EB conversion IEA'!BD38)</f>
        <v>0</v>
      </c>
      <c r="AH31">
        <f>IF(ISBLANK('EUROSTAT EB conversion IEA'!BE38),NA(),'EUROSTAT EB conversion IEA'!BE38)</f>
        <v>0</v>
      </c>
      <c r="AI31">
        <f>IF(ISBLANK('EUROSTAT EB conversion IEA'!BF38),NA(),'EUROSTAT EB conversion IEA'!BF38)</f>
        <v>0</v>
      </c>
      <c r="AJ31">
        <f>IF(ISBLANK('EUROSTAT EB conversion IEA'!BG38),NA(),'EUROSTAT EB conversion IEA'!BG38)</f>
        <v>0</v>
      </c>
      <c r="AK31">
        <f>IF(ISBLANK('EUROSTAT EB conversion IEA'!BH38),NA(),'EUROSTAT EB conversion IEA'!BH38)</f>
        <v>0</v>
      </c>
      <c r="AL31">
        <f>IF(ISBLANK('EUROSTAT EB conversion IEA'!BI38),NA(),'EUROSTAT EB conversion IEA'!BI38)</f>
        <v>0</v>
      </c>
      <c r="AM31">
        <f>IF(ISBLANK('EUROSTAT EB conversion IEA'!BJ38),NA(),'EUROSTAT EB conversion IEA'!BJ38)</f>
        <v>0</v>
      </c>
      <c r="AN31">
        <f>IF(ISBLANK('EUROSTAT EB conversion IEA'!BK38),NA(),'EUROSTAT EB conversion IEA'!BK38)</f>
        <v>0</v>
      </c>
      <c r="AO31">
        <f>IF(ISBLANK('EUROSTAT EB conversion IEA'!BL38),NA(),'EUROSTAT EB conversion IEA'!BL38)</f>
        <v>0</v>
      </c>
      <c r="AP31">
        <f>IF(ISBLANK('EUROSTAT EB conversion IEA'!BM38),NA(),'EUROSTAT EB conversion IEA'!BM38)</f>
        <v>0</v>
      </c>
      <c r="AQ31">
        <f>IF(ISBLANK('EUROSTAT EB conversion IEA'!BN38),NA(),'EUROSTAT EB conversion IEA'!BN38)</f>
        <v>0</v>
      </c>
      <c r="AR31">
        <f>IF(ISBLANK('EUROSTAT EB conversion IEA'!BO38),NA(),'EUROSTAT EB conversion IEA'!BO38)</f>
        <v>0</v>
      </c>
      <c r="AS31">
        <f>IF(ISBLANK('EUROSTAT EB conversion IEA'!BP38),NA(),'EUROSTAT EB conversion IEA'!BP38)</f>
        <v>0</v>
      </c>
      <c r="AT31">
        <f>IF(ISBLANK('EUROSTAT EB conversion IEA'!BQ38),NA(),'EUROSTAT EB conversion IEA'!BQ38)</f>
        <v>0</v>
      </c>
      <c r="AU31">
        <f>IF(ISBLANK('EUROSTAT EB conversion IEA'!BR38),NA(),'EUROSTAT EB conversion IEA'!BR38)</f>
        <v>-4502.4009839999999</v>
      </c>
      <c r="AV31">
        <f>IF(ISBLANK('EUROSTAT EB conversion IEA'!BS38),NA(),'EUROSTAT EB conversion IEA'!BS38)</f>
        <v>0</v>
      </c>
      <c r="AW31">
        <f>IF(ISBLANK('EUROSTAT EB conversion IEA'!BT38),NA(),'EUROSTAT EB conversion IEA'!BT38)</f>
        <v>0</v>
      </c>
      <c r="AX31">
        <f>IF(ISBLANK('EUROSTAT EB conversion IEA'!BU38),NA(),'EUROSTAT EB conversion IEA'!BU38)</f>
        <v>0</v>
      </c>
      <c r="AY31" s="179">
        <f>IF(ISBLANK('EUROSTAT EB conversion IEA'!BV38),NA(),'EUROSTAT EB conversion IEA'!BV38)</f>
        <v>0</v>
      </c>
      <c r="AZ31">
        <f>IF(ISBLANK('EUROSTAT EB conversion IEA'!BW38),NA(),'EUROSTAT EB conversion IEA'!BW38)</f>
        <v>0</v>
      </c>
      <c r="BA31" s="179">
        <f>IF(ISBLANK('EUROSTAT EB conversion IEA'!BX38),NA(),'EUROSTAT EB conversion IEA'!BX38)</f>
        <v>0</v>
      </c>
      <c r="BB31" s="179">
        <f>IF(ISBLANK('EUROSTAT EB conversion IEA'!BY38),NA(),'EUROSTAT EB conversion IEA'!BY38)</f>
        <v>0</v>
      </c>
      <c r="BC31">
        <f>IF(ISBLANK('EUROSTAT EB conversion IEA'!BZ38),NA(),'EUROSTAT EB conversion IEA'!BZ38)</f>
        <v>0</v>
      </c>
      <c r="BD31">
        <f>IF(ISBLANK('EUROSTAT EB conversion IEA'!CA38),NA(),'EUROSTAT EB conversion IEA'!CA38)</f>
        <v>0</v>
      </c>
      <c r="BE31">
        <f>IF(ISBLANK('EUROSTAT EB conversion IEA'!CB38),NA(),'EUROSTAT EB conversion IEA'!CB38)</f>
        <v>0</v>
      </c>
      <c r="BF31">
        <f>IF(ISBLANK('EUROSTAT EB conversion IEA'!CC38),NA(),'EUROSTAT EB conversion IEA'!CC38)</f>
        <v>0</v>
      </c>
      <c r="BG31">
        <f>IF(ISBLANK('EUROSTAT EB conversion IEA'!CD38),NA(),'EUROSTAT EB conversion IEA'!CD38)</f>
        <v>0</v>
      </c>
      <c r="BH31">
        <f>IF(ISBLANK('EUROSTAT EB conversion IEA'!CE38),NA(),'EUROSTAT EB conversion IEA'!CE38)</f>
        <v>0</v>
      </c>
      <c r="BI31">
        <f>IF(ISBLANK('EUROSTAT EB conversion IEA'!CF38),NA(),'EUROSTAT EB conversion IEA'!CF38)</f>
        <v>0</v>
      </c>
      <c r="BJ31" s="179">
        <f>IF(ISBLANK('EUROSTAT EB conversion IEA'!CG38),NA(),'EUROSTAT EB conversion IEA'!CG38)</f>
        <v>0</v>
      </c>
      <c r="BK31">
        <f>IF(ISBLANK('EUROSTAT EB conversion IEA'!CH38),NA(),'EUROSTAT EB conversion IEA'!CH38)</f>
        <v>0</v>
      </c>
      <c r="BL31">
        <f>IF(ISBLANK('EUROSTAT EB conversion IEA'!CI38),NA(),'EUROSTAT EB conversion IEA'!CI38)</f>
        <v>0</v>
      </c>
      <c r="BM31">
        <f>IF(ISBLANK('EUROSTAT EB conversion IEA'!CJ38),NA(),'EUROSTAT EB conversion IEA'!CJ38)</f>
        <v>2.177136000000246</v>
      </c>
      <c r="BN31" s="179">
        <f>IF(ISBLANK('EUROSTAT EB conversion IEA'!CK38),NA(),'EUROSTAT EB conversion IEA'!CK38)</f>
        <v>-4502.4009839999999</v>
      </c>
    </row>
    <row r="32" spans="1:66" x14ac:dyDescent="0.2">
      <c r="A32" t="s">
        <v>230</v>
      </c>
      <c r="B32" s="179" t="str">
        <f>IF(ISBLANK('EUROSTAT EB conversion IEA'!Y39),NA(),'EUROSTAT EB conversion IEA'!Y39)</f>
        <v>x</v>
      </c>
      <c r="C32" s="179" t="str">
        <f>IF(ISBLANK('EUROSTAT EB conversion IEA'!Z39),NA(),'EUROSTAT EB conversion IEA'!Z39)</f>
        <v>x</v>
      </c>
      <c r="D32">
        <f>IF(ISBLANK('EUROSTAT EB conversion IEA'!AA39),NA(),'EUROSTAT EB conversion IEA'!AA39)</f>
        <v>0</v>
      </c>
      <c r="E32">
        <f>IF(ISBLANK('EUROSTAT EB conversion IEA'!AB39),NA(),'EUROSTAT EB conversion IEA'!AB39)</f>
        <v>0</v>
      </c>
      <c r="F32">
        <f>IF(ISBLANK('EUROSTAT EB conversion IEA'!AC39),NA(),'EUROSTAT EB conversion IEA'!AC39)</f>
        <v>0</v>
      </c>
      <c r="G32">
        <f>IF(ISBLANK('EUROSTAT EB conversion IEA'!AD39),NA(),'EUROSTAT EB conversion IEA'!AD39)</f>
        <v>0</v>
      </c>
      <c r="H32">
        <f>IF(ISBLANK('EUROSTAT EB conversion IEA'!AE39),NA(),'EUROSTAT EB conversion IEA'!AE39)</f>
        <v>0</v>
      </c>
      <c r="I32">
        <f>IF(ISBLANK('EUROSTAT EB conversion IEA'!AF39),NA(),'EUROSTAT EB conversion IEA'!AF39)</f>
        <v>0</v>
      </c>
      <c r="J32">
        <f>IF(ISBLANK('EUROSTAT EB conversion IEA'!AG39),NA(),'EUROSTAT EB conversion IEA'!AG39)</f>
        <v>0</v>
      </c>
      <c r="K32">
        <f>IF(ISBLANK('EUROSTAT EB conversion IEA'!AH39),NA(),'EUROSTAT EB conversion IEA'!AH39)</f>
        <v>0</v>
      </c>
      <c r="L32">
        <f>IF(ISBLANK('EUROSTAT EB conversion IEA'!AI39),NA(),'EUROSTAT EB conversion IEA'!AI39)</f>
        <v>0</v>
      </c>
      <c r="M32">
        <f>IF(ISBLANK('EUROSTAT EB conversion IEA'!AJ39),NA(),'EUROSTAT EB conversion IEA'!AJ39)</f>
        <v>0</v>
      </c>
      <c r="N32">
        <f>IF(ISBLANK('EUROSTAT EB conversion IEA'!AK39),NA(),'EUROSTAT EB conversion IEA'!AK39)</f>
        <v>0</v>
      </c>
      <c r="O32">
        <f>IF(ISBLANK('EUROSTAT EB conversion IEA'!AL39),NA(),'EUROSTAT EB conversion IEA'!AL39)</f>
        <v>0</v>
      </c>
      <c r="P32">
        <f>IF(ISBLANK('EUROSTAT EB conversion IEA'!AM39),NA(),'EUROSTAT EB conversion IEA'!AM39)</f>
        <v>0</v>
      </c>
      <c r="Q32">
        <f>IF(ISBLANK('EUROSTAT EB conversion IEA'!AN39),NA(),'EUROSTAT EB conversion IEA'!AN39)</f>
        <v>0</v>
      </c>
      <c r="R32">
        <f>IF(ISBLANK('EUROSTAT EB conversion IEA'!AO39),NA(),'EUROSTAT EB conversion IEA'!AO39)</f>
        <v>0</v>
      </c>
      <c r="S32">
        <f>IF(ISBLANK('EUROSTAT EB conversion IEA'!AP39),NA(),'EUROSTAT EB conversion IEA'!AP39)</f>
        <v>0</v>
      </c>
      <c r="T32" s="179" t="str">
        <f>IF(ISBLANK('EUROSTAT EB conversion IEA'!AQ39),NA(),'EUROSTAT EB conversion IEA'!AQ39)</f>
        <v>x</v>
      </c>
      <c r="U32">
        <f>IF(ISBLANK('EUROSTAT EB conversion IEA'!AR39),NA(),'EUROSTAT EB conversion IEA'!AR39)</f>
        <v>0</v>
      </c>
      <c r="V32">
        <f>IF(ISBLANK('EUROSTAT EB conversion IEA'!AS39),NA(),'EUROSTAT EB conversion IEA'!AS39)</f>
        <v>0</v>
      </c>
      <c r="W32">
        <f>IF(ISBLANK('EUROSTAT EB conversion IEA'!AT39),NA(),'EUROSTAT EB conversion IEA'!AT39)</f>
        <v>0</v>
      </c>
      <c r="X32">
        <f>IF(ISBLANK('EUROSTAT EB conversion IEA'!AU39),NA(),'EUROSTAT EB conversion IEA'!AU39)</f>
        <v>0</v>
      </c>
      <c r="Y32">
        <f>IF(ISBLANK('EUROSTAT EB conversion IEA'!AV39),NA(),'EUROSTAT EB conversion IEA'!AV39)</f>
        <v>0</v>
      </c>
      <c r="Z32">
        <f>IF(ISBLANK('EUROSTAT EB conversion IEA'!AW39),NA(),'EUROSTAT EB conversion IEA'!AW39)</f>
        <v>0</v>
      </c>
      <c r="AA32">
        <f>IF(ISBLANK('EUROSTAT EB conversion IEA'!AX39),NA(),'EUROSTAT EB conversion IEA'!AX39)</f>
        <v>0</v>
      </c>
      <c r="AB32">
        <f>IF(ISBLANK('EUROSTAT EB conversion IEA'!AY39),NA(),'EUROSTAT EB conversion IEA'!AY39)</f>
        <v>0</v>
      </c>
      <c r="AC32">
        <f>IF(ISBLANK('EUROSTAT EB conversion IEA'!AZ39),NA(),'EUROSTAT EB conversion IEA'!AZ39)</f>
        <v>0</v>
      </c>
      <c r="AD32">
        <f>IF(ISBLANK('EUROSTAT EB conversion IEA'!BA39),NA(),'EUROSTAT EB conversion IEA'!BA39)</f>
        <v>0</v>
      </c>
      <c r="AE32">
        <f>IF(ISBLANK('EUROSTAT EB conversion IEA'!BB39),NA(),'EUROSTAT EB conversion IEA'!BB39)</f>
        <v>0</v>
      </c>
      <c r="AF32">
        <f>IF(ISBLANK('EUROSTAT EB conversion IEA'!BC39),NA(),'EUROSTAT EB conversion IEA'!BC39)</f>
        <v>0</v>
      </c>
      <c r="AG32">
        <f>IF(ISBLANK('EUROSTAT EB conversion IEA'!BD39),NA(),'EUROSTAT EB conversion IEA'!BD39)</f>
        <v>0</v>
      </c>
      <c r="AH32">
        <f>IF(ISBLANK('EUROSTAT EB conversion IEA'!BE39),NA(),'EUROSTAT EB conversion IEA'!BE39)</f>
        <v>0</v>
      </c>
      <c r="AI32">
        <f>IF(ISBLANK('EUROSTAT EB conversion IEA'!BF39),NA(),'EUROSTAT EB conversion IEA'!BF39)</f>
        <v>0</v>
      </c>
      <c r="AJ32">
        <f>IF(ISBLANK('EUROSTAT EB conversion IEA'!BG39),NA(),'EUROSTAT EB conversion IEA'!BG39)</f>
        <v>0</v>
      </c>
      <c r="AK32">
        <f>IF(ISBLANK('EUROSTAT EB conversion IEA'!BH39),NA(),'EUROSTAT EB conversion IEA'!BH39)</f>
        <v>0</v>
      </c>
      <c r="AL32">
        <f>IF(ISBLANK('EUROSTAT EB conversion IEA'!BI39),NA(),'EUROSTAT EB conversion IEA'!BI39)</f>
        <v>0</v>
      </c>
      <c r="AM32">
        <f>IF(ISBLANK('EUROSTAT EB conversion IEA'!BJ39),NA(),'EUROSTAT EB conversion IEA'!BJ39)</f>
        <v>0</v>
      </c>
      <c r="AN32">
        <f>IF(ISBLANK('EUROSTAT EB conversion IEA'!BK39),NA(),'EUROSTAT EB conversion IEA'!BK39)</f>
        <v>0</v>
      </c>
      <c r="AO32">
        <f>IF(ISBLANK('EUROSTAT EB conversion IEA'!BL39),NA(),'EUROSTAT EB conversion IEA'!BL39)</f>
        <v>0</v>
      </c>
      <c r="AP32">
        <f>IF(ISBLANK('EUROSTAT EB conversion IEA'!BM39),NA(),'EUROSTAT EB conversion IEA'!BM39)</f>
        <v>0</v>
      </c>
      <c r="AQ32">
        <f>IF(ISBLANK('EUROSTAT EB conversion IEA'!BN39),NA(),'EUROSTAT EB conversion IEA'!BN39)</f>
        <v>0</v>
      </c>
      <c r="AR32">
        <f>IF(ISBLANK('EUROSTAT EB conversion IEA'!BO39),NA(),'EUROSTAT EB conversion IEA'!BO39)</f>
        <v>0</v>
      </c>
      <c r="AS32">
        <f>IF(ISBLANK('EUROSTAT EB conversion IEA'!BP39),NA(),'EUROSTAT EB conversion IEA'!BP39)</f>
        <v>0</v>
      </c>
      <c r="AT32">
        <f>IF(ISBLANK('EUROSTAT EB conversion IEA'!BQ39),NA(),'EUROSTAT EB conversion IEA'!BQ39)</f>
        <v>0</v>
      </c>
      <c r="AU32">
        <f>IF(ISBLANK('EUROSTAT EB conversion IEA'!BR39),NA(),'EUROSTAT EB conversion IEA'!BR39)</f>
        <v>0</v>
      </c>
      <c r="AV32">
        <f>IF(ISBLANK('EUROSTAT EB conversion IEA'!BS39),NA(),'EUROSTAT EB conversion IEA'!BS39)</f>
        <v>0</v>
      </c>
      <c r="AW32">
        <f>IF(ISBLANK('EUROSTAT EB conversion IEA'!BT39),NA(),'EUROSTAT EB conversion IEA'!BT39)</f>
        <v>0</v>
      </c>
      <c r="AX32">
        <f>IF(ISBLANK('EUROSTAT EB conversion IEA'!BU39),NA(),'EUROSTAT EB conversion IEA'!BU39)</f>
        <v>0</v>
      </c>
      <c r="AY32" s="179">
        <f>IF(ISBLANK('EUROSTAT EB conversion IEA'!BV39),NA(),'EUROSTAT EB conversion IEA'!BV39)</f>
        <v>0</v>
      </c>
      <c r="AZ32">
        <f>IF(ISBLANK('EUROSTAT EB conversion IEA'!BW39),NA(),'EUROSTAT EB conversion IEA'!BW39)</f>
        <v>0</v>
      </c>
      <c r="BA32" s="179">
        <f>IF(ISBLANK('EUROSTAT EB conversion IEA'!BX39),NA(),'EUROSTAT EB conversion IEA'!BX39)</f>
        <v>0</v>
      </c>
      <c r="BB32" s="179">
        <f>IF(ISBLANK('EUROSTAT EB conversion IEA'!BY39),NA(),'EUROSTAT EB conversion IEA'!BY39)</f>
        <v>0</v>
      </c>
      <c r="BC32">
        <f>IF(ISBLANK('EUROSTAT EB conversion IEA'!BZ39),NA(),'EUROSTAT EB conversion IEA'!BZ39)</f>
        <v>0</v>
      </c>
      <c r="BD32">
        <f>IF(ISBLANK('EUROSTAT EB conversion IEA'!CA39),NA(),'EUROSTAT EB conversion IEA'!CA39)</f>
        <v>0</v>
      </c>
      <c r="BE32">
        <f>IF(ISBLANK('EUROSTAT EB conversion IEA'!CB39),NA(),'EUROSTAT EB conversion IEA'!CB39)</f>
        <v>0</v>
      </c>
      <c r="BF32">
        <f>IF(ISBLANK('EUROSTAT EB conversion IEA'!CC39),NA(),'EUROSTAT EB conversion IEA'!CC39)</f>
        <v>0</v>
      </c>
      <c r="BG32">
        <f>IF(ISBLANK('EUROSTAT EB conversion IEA'!CD39),NA(),'EUROSTAT EB conversion IEA'!CD39)</f>
        <v>0</v>
      </c>
      <c r="BH32">
        <f>IF(ISBLANK('EUROSTAT EB conversion IEA'!CE39),NA(),'EUROSTAT EB conversion IEA'!CE39)</f>
        <v>0</v>
      </c>
      <c r="BI32">
        <f>IF(ISBLANK('EUROSTAT EB conversion IEA'!CF39),NA(),'EUROSTAT EB conversion IEA'!CF39)</f>
        <v>0</v>
      </c>
      <c r="BJ32" s="179">
        <f>IF(ISBLANK('EUROSTAT EB conversion IEA'!CG39),NA(),'EUROSTAT EB conversion IEA'!CG39)</f>
        <v>0</v>
      </c>
      <c r="BK32">
        <f>IF(ISBLANK('EUROSTAT EB conversion IEA'!CH39),NA(),'EUROSTAT EB conversion IEA'!CH39)</f>
        <v>0</v>
      </c>
      <c r="BL32">
        <f>IF(ISBLANK('EUROSTAT EB conversion IEA'!CI39),NA(),'EUROSTAT EB conversion IEA'!CI39)</f>
        <v>0</v>
      </c>
      <c r="BM32">
        <f>IF(ISBLANK('EUROSTAT EB conversion IEA'!CJ39),NA(),'EUROSTAT EB conversion IEA'!CJ39)</f>
        <v>0</v>
      </c>
      <c r="BN32" s="179">
        <f>IF(ISBLANK('EUROSTAT EB conversion IEA'!CK39),NA(),'EUROSTAT EB conversion IEA'!CK39)</f>
        <v>0</v>
      </c>
    </row>
    <row r="33" spans="1:66" x14ac:dyDescent="0.2">
      <c r="A33" t="s">
        <v>436</v>
      </c>
      <c r="B33" s="179" t="str">
        <f>IF(ISBLANK('EUROSTAT EB conversion IEA'!Y40),NA(),'EUROSTAT EB conversion IEA'!Y40)</f>
        <v>x</v>
      </c>
      <c r="C33" s="179" t="str">
        <f>IF(ISBLANK('EUROSTAT EB conversion IEA'!Z40),NA(),'EUROSTAT EB conversion IEA'!Z40)</f>
        <v>x</v>
      </c>
      <c r="D33">
        <f>IF(ISBLANK('EUROSTAT EB conversion IEA'!AA40),NA(),'EUROSTAT EB conversion IEA'!AA40)</f>
        <v>0</v>
      </c>
      <c r="E33">
        <f>IF(ISBLANK('EUROSTAT EB conversion IEA'!AB40),NA(),'EUROSTAT EB conversion IEA'!AB40)</f>
        <v>0</v>
      </c>
      <c r="F33">
        <f>IF(ISBLANK('EUROSTAT EB conversion IEA'!AC40),NA(),'EUROSTAT EB conversion IEA'!AC40)</f>
        <v>0</v>
      </c>
      <c r="G33">
        <f>IF(ISBLANK('EUROSTAT EB conversion IEA'!AD40),NA(),'EUROSTAT EB conversion IEA'!AD40)</f>
        <v>0</v>
      </c>
      <c r="H33">
        <f>IF(ISBLANK('EUROSTAT EB conversion IEA'!AE40),NA(),'EUROSTAT EB conversion IEA'!AE40)</f>
        <v>0</v>
      </c>
      <c r="I33">
        <f>IF(ISBLANK('EUROSTAT EB conversion IEA'!AF40),NA(),'EUROSTAT EB conversion IEA'!AF40)</f>
        <v>0</v>
      </c>
      <c r="J33">
        <f>IF(ISBLANK('EUROSTAT EB conversion IEA'!AG40),NA(),'EUROSTAT EB conversion IEA'!AG40)</f>
        <v>0</v>
      </c>
      <c r="K33">
        <f>IF(ISBLANK('EUROSTAT EB conversion IEA'!AH40),NA(),'EUROSTAT EB conversion IEA'!AH40)</f>
        <v>0</v>
      </c>
      <c r="L33">
        <f>IF(ISBLANK('EUROSTAT EB conversion IEA'!AI40),NA(),'EUROSTAT EB conversion IEA'!AI40)</f>
        <v>0</v>
      </c>
      <c r="M33">
        <f>IF(ISBLANK('EUROSTAT EB conversion IEA'!AJ40),NA(),'EUROSTAT EB conversion IEA'!AJ40)</f>
        <v>0</v>
      </c>
      <c r="N33">
        <f>IF(ISBLANK('EUROSTAT EB conversion IEA'!AK40),NA(),'EUROSTAT EB conversion IEA'!AK40)</f>
        <v>0</v>
      </c>
      <c r="O33">
        <f>IF(ISBLANK('EUROSTAT EB conversion IEA'!AL40),NA(),'EUROSTAT EB conversion IEA'!AL40)</f>
        <v>0</v>
      </c>
      <c r="P33">
        <f>IF(ISBLANK('EUROSTAT EB conversion IEA'!AM40),NA(),'EUROSTAT EB conversion IEA'!AM40)</f>
        <v>0</v>
      </c>
      <c r="Q33">
        <f>IF(ISBLANK('EUROSTAT EB conversion IEA'!AN40),NA(),'EUROSTAT EB conversion IEA'!AN40)</f>
        <v>0</v>
      </c>
      <c r="R33">
        <f>IF(ISBLANK('EUROSTAT EB conversion IEA'!AO40),NA(),'EUROSTAT EB conversion IEA'!AO40)</f>
        <v>0</v>
      </c>
      <c r="S33">
        <f>IF(ISBLANK('EUROSTAT EB conversion IEA'!AP40),NA(),'EUROSTAT EB conversion IEA'!AP40)</f>
        <v>0</v>
      </c>
      <c r="T33" s="179" t="str">
        <f>IF(ISBLANK('EUROSTAT EB conversion IEA'!AQ40),NA(),'EUROSTAT EB conversion IEA'!AQ40)</f>
        <v>x</v>
      </c>
      <c r="U33">
        <f>IF(ISBLANK('EUROSTAT EB conversion IEA'!AR40),NA(),'EUROSTAT EB conversion IEA'!AR40)</f>
        <v>0</v>
      </c>
      <c r="V33">
        <f>IF(ISBLANK('EUROSTAT EB conversion IEA'!AS40),NA(),'EUROSTAT EB conversion IEA'!AS40)</f>
        <v>0</v>
      </c>
      <c r="W33">
        <f>IF(ISBLANK('EUROSTAT EB conversion IEA'!AT40),NA(),'EUROSTAT EB conversion IEA'!AT40)</f>
        <v>0</v>
      </c>
      <c r="X33">
        <f>IF(ISBLANK('EUROSTAT EB conversion IEA'!AU40),NA(),'EUROSTAT EB conversion IEA'!AU40)</f>
        <v>0</v>
      </c>
      <c r="Y33">
        <f>IF(ISBLANK('EUROSTAT EB conversion IEA'!AV40),NA(),'EUROSTAT EB conversion IEA'!AV40)</f>
        <v>0</v>
      </c>
      <c r="Z33">
        <f>IF(ISBLANK('EUROSTAT EB conversion IEA'!AW40),NA(),'EUROSTAT EB conversion IEA'!AW40)</f>
        <v>0</v>
      </c>
      <c r="AA33">
        <f>IF(ISBLANK('EUROSTAT EB conversion IEA'!AX40),NA(),'EUROSTAT EB conversion IEA'!AX40)</f>
        <v>0</v>
      </c>
      <c r="AB33">
        <f>IF(ISBLANK('EUROSTAT EB conversion IEA'!AY40),NA(),'EUROSTAT EB conversion IEA'!AY40)</f>
        <v>0</v>
      </c>
      <c r="AC33">
        <f>IF(ISBLANK('EUROSTAT EB conversion IEA'!AZ40),NA(),'EUROSTAT EB conversion IEA'!AZ40)</f>
        <v>0</v>
      </c>
      <c r="AD33">
        <f>IF(ISBLANK('EUROSTAT EB conversion IEA'!BA40),NA(),'EUROSTAT EB conversion IEA'!BA40)</f>
        <v>0</v>
      </c>
      <c r="AE33">
        <f>IF(ISBLANK('EUROSTAT EB conversion IEA'!BB40),NA(),'EUROSTAT EB conversion IEA'!BB40)</f>
        <v>0</v>
      </c>
      <c r="AF33">
        <f>IF(ISBLANK('EUROSTAT EB conversion IEA'!BC40),NA(),'EUROSTAT EB conversion IEA'!BC40)</f>
        <v>0</v>
      </c>
      <c r="AG33">
        <f>IF(ISBLANK('EUROSTAT EB conversion IEA'!BD40),NA(),'EUROSTAT EB conversion IEA'!BD40)</f>
        <v>0</v>
      </c>
      <c r="AH33">
        <f>IF(ISBLANK('EUROSTAT EB conversion IEA'!BE40),NA(),'EUROSTAT EB conversion IEA'!BE40)</f>
        <v>0</v>
      </c>
      <c r="AI33">
        <f>IF(ISBLANK('EUROSTAT EB conversion IEA'!BF40),NA(),'EUROSTAT EB conversion IEA'!BF40)</f>
        <v>0</v>
      </c>
      <c r="AJ33">
        <f>IF(ISBLANK('EUROSTAT EB conversion IEA'!BG40),NA(),'EUROSTAT EB conversion IEA'!BG40)</f>
        <v>0</v>
      </c>
      <c r="AK33">
        <f>IF(ISBLANK('EUROSTAT EB conversion IEA'!BH40),NA(),'EUROSTAT EB conversion IEA'!BH40)</f>
        <v>0</v>
      </c>
      <c r="AL33">
        <f>IF(ISBLANK('EUROSTAT EB conversion IEA'!BI40),NA(),'EUROSTAT EB conversion IEA'!BI40)</f>
        <v>0</v>
      </c>
      <c r="AM33">
        <f>IF(ISBLANK('EUROSTAT EB conversion IEA'!BJ40),NA(),'EUROSTAT EB conversion IEA'!BJ40)</f>
        <v>0</v>
      </c>
      <c r="AN33">
        <f>IF(ISBLANK('EUROSTAT EB conversion IEA'!BK40),NA(),'EUROSTAT EB conversion IEA'!BK40)</f>
        <v>0</v>
      </c>
      <c r="AO33">
        <f>IF(ISBLANK('EUROSTAT EB conversion IEA'!BL40),NA(),'EUROSTAT EB conversion IEA'!BL40)</f>
        <v>0</v>
      </c>
      <c r="AP33">
        <f>IF(ISBLANK('EUROSTAT EB conversion IEA'!BM40),NA(),'EUROSTAT EB conversion IEA'!BM40)</f>
        <v>0</v>
      </c>
      <c r="AQ33">
        <f>IF(ISBLANK('EUROSTAT EB conversion IEA'!BN40),NA(),'EUROSTAT EB conversion IEA'!BN40)</f>
        <v>0</v>
      </c>
      <c r="AR33">
        <f>IF(ISBLANK('EUROSTAT EB conversion IEA'!BO40),NA(),'EUROSTAT EB conversion IEA'!BO40)</f>
        <v>0</v>
      </c>
      <c r="AS33">
        <f>IF(ISBLANK('EUROSTAT EB conversion IEA'!BP40),NA(),'EUROSTAT EB conversion IEA'!BP40)</f>
        <v>0</v>
      </c>
      <c r="AT33">
        <f>IF(ISBLANK('EUROSTAT EB conversion IEA'!BQ40),NA(),'EUROSTAT EB conversion IEA'!BQ40)</f>
        <v>0</v>
      </c>
      <c r="AU33">
        <f>IF(ISBLANK('EUROSTAT EB conversion IEA'!BR40),NA(),'EUROSTAT EB conversion IEA'!BR40)</f>
        <v>0</v>
      </c>
      <c r="AV33">
        <f>IF(ISBLANK('EUROSTAT EB conversion IEA'!BS40),NA(),'EUROSTAT EB conversion IEA'!BS40)</f>
        <v>0</v>
      </c>
      <c r="AW33">
        <f>IF(ISBLANK('EUROSTAT EB conversion IEA'!BT40),NA(),'EUROSTAT EB conversion IEA'!BT40)</f>
        <v>0</v>
      </c>
      <c r="AX33">
        <f>IF(ISBLANK('EUROSTAT EB conversion IEA'!BU40),NA(),'EUROSTAT EB conversion IEA'!BU40)</f>
        <v>0</v>
      </c>
      <c r="AY33" s="179">
        <f>IF(ISBLANK('EUROSTAT EB conversion IEA'!BV40),NA(),'EUROSTAT EB conversion IEA'!BV40)</f>
        <v>0</v>
      </c>
      <c r="AZ33">
        <f>IF(ISBLANK('EUROSTAT EB conversion IEA'!BW40),NA(),'EUROSTAT EB conversion IEA'!BW40)</f>
        <v>0</v>
      </c>
      <c r="BA33" s="179">
        <f>IF(ISBLANK('EUROSTAT EB conversion IEA'!BX40),NA(),'EUROSTAT EB conversion IEA'!BX40)</f>
        <v>0</v>
      </c>
      <c r="BB33" s="179">
        <f>IF(ISBLANK('EUROSTAT EB conversion IEA'!BY40),NA(),'EUROSTAT EB conversion IEA'!BY40)</f>
        <v>0</v>
      </c>
      <c r="BC33">
        <f>IF(ISBLANK('EUROSTAT EB conversion IEA'!BZ40),NA(),'EUROSTAT EB conversion IEA'!BZ40)</f>
        <v>0</v>
      </c>
      <c r="BD33">
        <f>IF(ISBLANK('EUROSTAT EB conversion IEA'!CA40),NA(),'EUROSTAT EB conversion IEA'!CA40)</f>
        <v>0</v>
      </c>
      <c r="BE33">
        <f>IF(ISBLANK('EUROSTAT EB conversion IEA'!CB40),NA(),'EUROSTAT EB conversion IEA'!CB40)</f>
        <v>0</v>
      </c>
      <c r="BF33">
        <f>IF(ISBLANK('EUROSTAT EB conversion IEA'!CC40),NA(),'EUROSTAT EB conversion IEA'!CC40)</f>
        <v>0</v>
      </c>
      <c r="BG33">
        <f>IF(ISBLANK('EUROSTAT EB conversion IEA'!CD40),NA(),'EUROSTAT EB conversion IEA'!CD40)</f>
        <v>0</v>
      </c>
      <c r="BH33">
        <f>IF(ISBLANK('EUROSTAT EB conversion IEA'!CE40),NA(),'EUROSTAT EB conversion IEA'!CE40)</f>
        <v>0</v>
      </c>
      <c r="BI33">
        <f>IF(ISBLANK('EUROSTAT EB conversion IEA'!CF40),NA(),'EUROSTAT EB conversion IEA'!CF40)</f>
        <v>0</v>
      </c>
      <c r="BJ33" s="179">
        <f>IF(ISBLANK('EUROSTAT EB conversion IEA'!CG40),NA(),'EUROSTAT EB conversion IEA'!CG40)</f>
        <v>0</v>
      </c>
      <c r="BK33">
        <f>IF(ISBLANK('EUROSTAT EB conversion IEA'!CH40),NA(),'EUROSTAT EB conversion IEA'!CH40)</f>
        <v>0</v>
      </c>
      <c r="BL33">
        <f>IF(ISBLANK('EUROSTAT EB conversion IEA'!CI40),NA(),'EUROSTAT EB conversion IEA'!CI40)</f>
        <v>0</v>
      </c>
      <c r="BM33">
        <f>IF(ISBLANK('EUROSTAT EB conversion IEA'!CJ40),NA(),'EUROSTAT EB conversion IEA'!CJ40)</f>
        <v>0</v>
      </c>
      <c r="BN33" s="179">
        <f>IF(ISBLANK('EUROSTAT EB conversion IEA'!CK40),NA(),'EUROSTAT EB conversion IEA'!CK40)</f>
        <v>0</v>
      </c>
    </row>
    <row r="34" spans="1:66" x14ac:dyDescent="0.2">
      <c r="A34" t="s">
        <v>437</v>
      </c>
      <c r="B34" s="179" t="str">
        <f>IF(ISBLANK('EUROSTAT EB conversion IEA'!Y41),NA(),'EUROSTAT EB conversion IEA'!Y41)</f>
        <v>x</v>
      </c>
      <c r="C34" s="179" t="str">
        <f>IF(ISBLANK('EUROSTAT EB conversion IEA'!Z41),NA(),'EUROSTAT EB conversion IEA'!Z41)</f>
        <v>x</v>
      </c>
      <c r="D34">
        <f>IF(ISBLANK('EUROSTAT EB conversion IEA'!AA41),NA(),'EUROSTAT EB conversion IEA'!AA41)</f>
        <v>0</v>
      </c>
      <c r="E34">
        <f>IF(ISBLANK('EUROSTAT EB conversion IEA'!AB41),NA(),'EUROSTAT EB conversion IEA'!AB41)</f>
        <v>0</v>
      </c>
      <c r="F34">
        <f>IF(ISBLANK('EUROSTAT EB conversion IEA'!AC41),NA(),'EUROSTAT EB conversion IEA'!AC41)</f>
        <v>0</v>
      </c>
      <c r="G34">
        <f>IF(ISBLANK('EUROSTAT EB conversion IEA'!AD41),NA(),'EUROSTAT EB conversion IEA'!AD41)</f>
        <v>0</v>
      </c>
      <c r="H34">
        <f>IF(ISBLANK('EUROSTAT EB conversion IEA'!AE41),NA(),'EUROSTAT EB conversion IEA'!AE41)</f>
        <v>0</v>
      </c>
      <c r="I34">
        <f>IF(ISBLANK('EUROSTAT EB conversion IEA'!AF41),NA(),'EUROSTAT EB conversion IEA'!AF41)</f>
        <v>0</v>
      </c>
      <c r="J34">
        <f>IF(ISBLANK('EUROSTAT EB conversion IEA'!AG41),NA(),'EUROSTAT EB conversion IEA'!AG41)</f>
        <v>0</v>
      </c>
      <c r="K34">
        <f>IF(ISBLANK('EUROSTAT EB conversion IEA'!AH41),NA(),'EUROSTAT EB conversion IEA'!AH41)</f>
        <v>0</v>
      </c>
      <c r="L34">
        <f>IF(ISBLANK('EUROSTAT EB conversion IEA'!AI41),NA(),'EUROSTAT EB conversion IEA'!AI41)</f>
        <v>0</v>
      </c>
      <c r="M34">
        <f>IF(ISBLANK('EUROSTAT EB conversion IEA'!AJ41),NA(),'EUROSTAT EB conversion IEA'!AJ41)</f>
        <v>0</v>
      </c>
      <c r="N34">
        <f>IF(ISBLANK('EUROSTAT EB conversion IEA'!AK41),NA(),'EUROSTAT EB conversion IEA'!AK41)</f>
        <v>0</v>
      </c>
      <c r="O34">
        <f>IF(ISBLANK('EUROSTAT EB conversion IEA'!AL41),NA(),'EUROSTAT EB conversion IEA'!AL41)</f>
        <v>-6236.5316759999996</v>
      </c>
      <c r="P34">
        <f>IF(ISBLANK('EUROSTAT EB conversion IEA'!AM41),NA(),'EUROSTAT EB conversion IEA'!AM41)</f>
        <v>-1547.44128</v>
      </c>
      <c r="Q34">
        <f>IF(ISBLANK('EUROSTAT EB conversion IEA'!AN41),NA(),'EUROSTAT EB conversion IEA'!AN41)</f>
        <v>0</v>
      </c>
      <c r="R34">
        <f>IF(ISBLANK('EUROSTAT EB conversion IEA'!AO41),NA(),'EUROSTAT EB conversion IEA'!AO41)</f>
        <v>0</v>
      </c>
      <c r="S34">
        <f>IF(ISBLANK('EUROSTAT EB conversion IEA'!AP41),NA(),'EUROSTAT EB conversion IEA'!AP41)</f>
        <v>-63417.627072000003</v>
      </c>
      <c r="T34" s="179" t="str">
        <f>IF(ISBLANK('EUROSTAT EB conversion IEA'!AQ41),NA(),'EUROSTAT EB conversion IEA'!AQ41)</f>
        <v>x</v>
      </c>
      <c r="U34">
        <f>IF(ISBLANK('EUROSTAT EB conversion IEA'!AR41),NA(),'EUROSTAT EB conversion IEA'!AR41)</f>
        <v>0</v>
      </c>
      <c r="V34">
        <f>IF(ISBLANK('EUROSTAT EB conversion IEA'!AS41),NA(),'EUROSTAT EB conversion IEA'!AS41)</f>
        <v>0</v>
      </c>
      <c r="W34">
        <f>IF(ISBLANK('EUROSTAT EB conversion IEA'!AT41),NA(),'EUROSTAT EB conversion IEA'!AT41)</f>
        <v>0</v>
      </c>
      <c r="X34">
        <f>IF(ISBLANK('EUROSTAT EB conversion IEA'!AU41),NA(),'EUROSTAT EB conversion IEA'!AU41)</f>
        <v>0</v>
      </c>
      <c r="Y34">
        <f>IF(ISBLANK('EUROSTAT EB conversion IEA'!AV41),NA(),'EUROSTAT EB conversion IEA'!AV41)</f>
        <v>0</v>
      </c>
      <c r="Z34">
        <f>IF(ISBLANK('EUROSTAT EB conversion IEA'!AW41),NA(),'EUROSTAT EB conversion IEA'!AW41)</f>
        <v>-88137.415368000016</v>
      </c>
      <c r="AA34">
        <f>IF(ISBLANK('EUROSTAT EB conversion IEA'!AX41),NA(),'EUROSTAT EB conversion IEA'!AX41)</f>
        <v>0</v>
      </c>
      <c r="AB34">
        <f>IF(ISBLANK('EUROSTAT EB conversion IEA'!AY41),NA(),'EUROSTAT EB conversion IEA'!AY41)</f>
        <v>-1641.0162600000001</v>
      </c>
      <c r="AC34">
        <f>IF(ISBLANK('EUROSTAT EB conversion IEA'!AZ41),NA(),'EUROSTAT EB conversion IEA'!AZ41)</f>
        <v>0</v>
      </c>
      <c r="AD34">
        <f>IF(ISBLANK('EUROSTAT EB conversion IEA'!BA41),NA(),'EUROSTAT EB conversion IEA'!BA41)</f>
        <v>0</v>
      </c>
      <c r="AE34">
        <f>IF(ISBLANK('EUROSTAT EB conversion IEA'!BB41),NA(),'EUROSTAT EB conversion IEA'!BB41)</f>
        <v>0</v>
      </c>
      <c r="AF34">
        <f>IF(ISBLANK('EUROSTAT EB conversion IEA'!BC41),NA(),'EUROSTAT EB conversion IEA'!BC41)</f>
        <v>0</v>
      </c>
      <c r="AG34">
        <f>IF(ISBLANK('EUROSTAT EB conversion IEA'!BD41),NA(),'EUROSTAT EB conversion IEA'!BD41)</f>
        <v>0</v>
      </c>
      <c r="AH34">
        <f>IF(ISBLANK('EUROSTAT EB conversion IEA'!BE41),NA(),'EUROSTAT EB conversion IEA'!BE41)</f>
        <v>-40.277016000000003</v>
      </c>
      <c r="AI34">
        <f>IF(ISBLANK('EUROSTAT EB conversion IEA'!BF41),NA(),'EUROSTAT EB conversion IEA'!BF41)</f>
        <v>0</v>
      </c>
      <c r="AJ34">
        <f>IF(ISBLANK('EUROSTAT EB conversion IEA'!BG41),NA(),'EUROSTAT EB conversion IEA'!BG41)</f>
        <v>0</v>
      </c>
      <c r="AK34">
        <f>IF(ISBLANK('EUROSTAT EB conversion IEA'!BH41),NA(),'EUROSTAT EB conversion IEA'!BH41)</f>
        <v>0</v>
      </c>
      <c r="AL34">
        <f>IF(ISBLANK('EUROSTAT EB conversion IEA'!BI41),NA(),'EUROSTAT EB conversion IEA'!BI41)</f>
        <v>0</v>
      </c>
      <c r="AM34">
        <f>IF(ISBLANK('EUROSTAT EB conversion IEA'!BJ41),NA(),'EUROSTAT EB conversion IEA'!BJ41)</f>
        <v>-10.843812000000002</v>
      </c>
      <c r="AN34">
        <f>IF(ISBLANK('EUROSTAT EB conversion IEA'!BK41),NA(),'EUROSTAT EB conversion IEA'!BK41)</f>
        <v>0</v>
      </c>
      <c r="AO34">
        <f>IF(ISBLANK('EUROSTAT EB conversion IEA'!BL41),NA(),'EUROSTAT EB conversion IEA'!BL41)</f>
        <v>-10338.716448000001</v>
      </c>
      <c r="AP34">
        <f>IF(ISBLANK('EUROSTAT EB conversion IEA'!BM41),NA(),'EUROSTAT EB conversion IEA'!BM41)</f>
        <v>0</v>
      </c>
      <c r="AQ34">
        <f>IF(ISBLANK('EUROSTAT EB conversion IEA'!BN41),NA(),'EUROSTAT EB conversion IEA'!BN41)</f>
        <v>0</v>
      </c>
      <c r="AR34">
        <f>IF(ISBLANK('EUROSTAT EB conversion IEA'!BO41),NA(),'EUROSTAT EB conversion IEA'!BO41)</f>
        <v>0</v>
      </c>
      <c r="AS34">
        <f>IF(ISBLANK('EUROSTAT EB conversion IEA'!BP41),NA(),'EUROSTAT EB conversion IEA'!BP41)</f>
        <v>0</v>
      </c>
      <c r="AT34">
        <f>IF(ISBLANK('EUROSTAT EB conversion IEA'!BQ41),NA(),'EUROSTAT EB conversion IEA'!BQ41)</f>
        <v>0</v>
      </c>
      <c r="AU34">
        <f>IF(ISBLANK('EUROSTAT EB conversion IEA'!BR41),NA(),'EUROSTAT EB conversion IEA'!BR41)</f>
        <v>0</v>
      </c>
      <c r="AV34">
        <f>IF(ISBLANK('EUROSTAT EB conversion IEA'!BS41),NA(),'EUROSTAT EB conversion IEA'!BS41)</f>
        <v>0</v>
      </c>
      <c r="AW34">
        <f>IF(ISBLANK('EUROSTAT EB conversion IEA'!BT41),NA(),'EUROSTAT EB conversion IEA'!BT41)</f>
        <v>0</v>
      </c>
      <c r="AX34">
        <f>IF(ISBLANK('EUROSTAT EB conversion IEA'!BU41),NA(),'EUROSTAT EB conversion IEA'!BU41)</f>
        <v>0</v>
      </c>
      <c r="AY34" s="179">
        <f>IF(ISBLANK('EUROSTAT EB conversion IEA'!BV41),NA(),'EUROSTAT EB conversion IEA'!BV41)</f>
        <v>0</v>
      </c>
      <c r="AZ34">
        <f>IF(ISBLANK('EUROSTAT EB conversion IEA'!BW41),NA(),'EUROSTAT EB conversion IEA'!BW41)</f>
        <v>0</v>
      </c>
      <c r="BA34" s="179">
        <f>IF(ISBLANK('EUROSTAT EB conversion IEA'!BX41),NA(),'EUROSTAT EB conversion IEA'!BX41)</f>
        <v>0</v>
      </c>
      <c r="BB34" s="179">
        <f>IF(ISBLANK('EUROSTAT EB conversion IEA'!BY41),NA(),'EUROSTAT EB conversion IEA'!BY41)</f>
        <v>0</v>
      </c>
      <c r="BC34">
        <f>IF(ISBLANK('EUROSTAT EB conversion IEA'!BZ41),NA(),'EUROSTAT EB conversion IEA'!BZ41)</f>
        <v>0</v>
      </c>
      <c r="BD34">
        <f>IF(ISBLANK('EUROSTAT EB conversion IEA'!CA41),NA(),'EUROSTAT EB conversion IEA'!CA41)</f>
        <v>0</v>
      </c>
      <c r="BE34">
        <f>IF(ISBLANK('EUROSTAT EB conversion IEA'!CB41),NA(),'EUROSTAT EB conversion IEA'!CB41)</f>
        <v>0</v>
      </c>
      <c r="BF34">
        <f>IF(ISBLANK('EUROSTAT EB conversion IEA'!CC41),NA(),'EUROSTAT EB conversion IEA'!CC41)</f>
        <v>0</v>
      </c>
      <c r="BG34">
        <f>IF(ISBLANK('EUROSTAT EB conversion IEA'!CD41),NA(),'EUROSTAT EB conversion IEA'!CD41)</f>
        <v>0</v>
      </c>
      <c r="BH34">
        <f>IF(ISBLANK('EUROSTAT EB conversion IEA'!CE41),NA(),'EUROSTAT EB conversion IEA'!CE41)</f>
        <v>0</v>
      </c>
      <c r="BI34">
        <f>IF(ISBLANK('EUROSTAT EB conversion IEA'!CF41),NA(),'EUROSTAT EB conversion IEA'!CF41)</f>
        <v>0</v>
      </c>
      <c r="BJ34" s="179">
        <f>IF(ISBLANK('EUROSTAT EB conversion IEA'!CG41),NA(),'EUROSTAT EB conversion IEA'!CG41)</f>
        <v>0</v>
      </c>
      <c r="BK34">
        <f>IF(ISBLANK('EUROSTAT EB conversion IEA'!CH41),NA(),'EUROSTAT EB conversion IEA'!CH41)</f>
        <v>-32720.260680000003</v>
      </c>
      <c r="BL34">
        <f>IF(ISBLANK('EUROSTAT EB conversion IEA'!CI41),NA(),'EUROSTAT EB conversion IEA'!CI41)</f>
        <v>-11325.126527999999</v>
      </c>
      <c r="BM34">
        <f>IF(ISBLANK('EUROSTAT EB conversion IEA'!CJ41),NA(),'EUROSTAT EB conversion IEA'!CJ41)</f>
        <v>-215415.21427200001</v>
      </c>
      <c r="BN34" s="179">
        <f>IF(ISBLANK('EUROSTAT EB conversion IEA'!CK41),NA(),'EUROSTAT EB conversion IEA'!CK41)</f>
        <v>0</v>
      </c>
    </row>
    <row r="35" spans="1:66" x14ac:dyDescent="0.2">
      <c r="A35" t="s">
        <v>278</v>
      </c>
      <c r="B35" s="179" t="str">
        <f>IF(ISBLANK('EUROSTAT EB conversion IEA'!Y42),NA(),'EUROSTAT EB conversion IEA'!Y42)</f>
        <v>x</v>
      </c>
      <c r="C35" s="179" t="str">
        <f>IF(ISBLANK('EUROSTAT EB conversion IEA'!Z42),NA(),'EUROSTAT EB conversion IEA'!Z42)</f>
        <v>x</v>
      </c>
      <c r="D35">
        <f>IF(ISBLANK('EUROSTAT EB conversion IEA'!AA42),NA(),'EUROSTAT EB conversion IEA'!AA42)</f>
        <v>0</v>
      </c>
      <c r="E35">
        <f>IF(ISBLANK('EUROSTAT EB conversion IEA'!AB42),NA(),'EUROSTAT EB conversion IEA'!AB42)</f>
        <v>0</v>
      </c>
      <c r="F35">
        <f>IF(ISBLANK('EUROSTAT EB conversion IEA'!AC42),NA(),'EUROSTAT EB conversion IEA'!AC42)</f>
        <v>0</v>
      </c>
      <c r="G35">
        <f>IF(ISBLANK('EUROSTAT EB conversion IEA'!AD42),NA(),'EUROSTAT EB conversion IEA'!AD42)</f>
        <v>0</v>
      </c>
      <c r="H35">
        <f>IF(ISBLANK('EUROSTAT EB conversion IEA'!AE42),NA(),'EUROSTAT EB conversion IEA'!AE42)</f>
        <v>0</v>
      </c>
      <c r="I35">
        <f>IF(ISBLANK('EUROSTAT EB conversion IEA'!AF42),NA(),'EUROSTAT EB conversion IEA'!AF42)</f>
        <v>0</v>
      </c>
      <c r="J35">
        <f>IF(ISBLANK('EUROSTAT EB conversion IEA'!AG42),NA(),'EUROSTAT EB conversion IEA'!AG42)</f>
        <v>0</v>
      </c>
      <c r="K35">
        <f>IF(ISBLANK('EUROSTAT EB conversion IEA'!AH42),NA(),'EUROSTAT EB conversion IEA'!AH42)</f>
        <v>0</v>
      </c>
      <c r="L35">
        <f>IF(ISBLANK('EUROSTAT EB conversion IEA'!AI42),NA(),'EUROSTAT EB conversion IEA'!AI42)</f>
        <v>0</v>
      </c>
      <c r="M35">
        <f>IF(ISBLANK('EUROSTAT EB conversion IEA'!AJ42),NA(),'EUROSTAT EB conversion IEA'!AJ42)</f>
        <v>0</v>
      </c>
      <c r="N35">
        <f>IF(ISBLANK('EUROSTAT EB conversion IEA'!AK42),NA(),'EUROSTAT EB conversion IEA'!AK42)</f>
        <v>0</v>
      </c>
      <c r="O35">
        <f>IF(ISBLANK('EUROSTAT EB conversion IEA'!AL42),NA(),'EUROSTAT EB conversion IEA'!AL42)</f>
        <v>0</v>
      </c>
      <c r="P35">
        <f>IF(ISBLANK('EUROSTAT EB conversion IEA'!AM42),NA(),'EUROSTAT EB conversion IEA'!AM42)</f>
        <v>0</v>
      </c>
      <c r="Q35">
        <f>IF(ISBLANK('EUROSTAT EB conversion IEA'!AN42),NA(),'EUROSTAT EB conversion IEA'!AN42)</f>
        <v>0</v>
      </c>
      <c r="R35">
        <f>IF(ISBLANK('EUROSTAT EB conversion IEA'!AO42),NA(),'EUROSTAT EB conversion IEA'!AO42)</f>
        <v>0</v>
      </c>
      <c r="S35">
        <f>IF(ISBLANK('EUROSTAT EB conversion IEA'!AP42),NA(),'EUROSTAT EB conversion IEA'!AP42)</f>
        <v>0</v>
      </c>
      <c r="T35" s="179" t="str">
        <f>IF(ISBLANK('EUROSTAT EB conversion IEA'!AQ42),NA(),'EUROSTAT EB conversion IEA'!AQ42)</f>
        <v>x</v>
      </c>
      <c r="U35">
        <f>IF(ISBLANK('EUROSTAT EB conversion IEA'!AR42),NA(),'EUROSTAT EB conversion IEA'!AR42)</f>
        <v>0</v>
      </c>
      <c r="V35">
        <f>IF(ISBLANK('EUROSTAT EB conversion IEA'!AS42),NA(),'EUROSTAT EB conversion IEA'!AS42)</f>
        <v>0</v>
      </c>
      <c r="W35">
        <f>IF(ISBLANK('EUROSTAT EB conversion IEA'!AT42),NA(),'EUROSTAT EB conversion IEA'!AT42)</f>
        <v>0</v>
      </c>
      <c r="X35">
        <f>IF(ISBLANK('EUROSTAT EB conversion IEA'!AU42),NA(),'EUROSTAT EB conversion IEA'!AU42)</f>
        <v>0</v>
      </c>
      <c r="Y35">
        <f>IF(ISBLANK('EUROSTAT EB conversion IEA'!AV42),NA(),'EUROSTAT EB conversion IEA'!AV42)</f>
        <v>0</v>
      </c>
      <c r="Z35">
        <f>IF(ISBLANK('EUROSTAT EB conversion IEA'!AW42),NA(),'EUROSTAT EB conversion IEA'!AW42)</f>
        <v>0</v>
      </c>
      <c r="AA35">
        <f>IF(ISBLANK('EUROSTAT EB conversion IEA'!AX42),NA(),'EUROSTAT EB conversion IEA'!AX42)</f>
        <v>0</v>
      </c>
      <c r="AB35">
        <f>IF(ISBLANK('EUROSTAT EB conversion IEA'!AY42),NA(),'EUROSTAT EB conversion IEA'!AY42)</f>
        <v>0</v>
      </c>
      <c r="AC35">
        <f>IF(ISBLANK('EUROSTAT EB conversion IEA'!AZ42),NA(),'EUROSTAT EB conversion IEA'!AZ42)</f>
        <v>0</v>
      </c>
      <c r="AD35">
        <f>IF(ISBLANK('EUROSTAT EB conversion IEA'!BA42),NA(),'EUROSTAT EB conversion IEA'!BA42)</f>
        <v>0</v>
      </c>
      <c r="AE35">
        <f>IF(ISBLANK('EUROSTAT EB conversion IEA'!BB42),NA(),'EUROSTAT EB conversion IEA'!BB42)</f>
        <v>0</v>
      </c>
      <c r="AF35">
        <f>IF(ISBLANK('EUROSTAT EB conversion IEA'!BC42),NA(),'EUROSTAT EB conversion IEA'!BC42)</f>
        <v>0</v>
      </c>
      <c r="AG35">
        <f>IF(ISBLANK('EUROSTAT EB conversion IEA'!BD42),NA(),'EUROSTAT EB conversion IEA'!BD42)</f>
        <v>0</v>
      </c>
      <c r="AH35">
        <f>IF(ISBLANK('EUROSTAT EB conversion IEA'!BE42),NA(),'EUROSTAT EB conversion IEA'!BE42)</f>
        <v>0</v>
      </c>
      <c r="AI35">
        <f>IF(ISBLANK('EUROSTAT EB conversion IEA'!BF42),NA(),'EUROSTAT EB conversion IEA'!BF42)</f>
        <v>0</v>
      </c>
      <c r="AJ35">
        <f>IF(ISBLANK('EUROSTAT EB conversion IEA'!BG42),NA(),'EUROSTAT EB conversion IEA'!BG42)</f>
        <v>0</v>
      </c>
      <c r="AK35">
        <f>IF(ISBLANK('EUROSTAT EB conversion IEA'!BH42),NA(),'EUROSTAT EB conversion IEA'!BH42)</f>
        <v>0</v>
      </c>
      <c r="AL35">
        <f>IF(ISBLANK('EUROSTAT EB conversion IEA'!BI42),NA(),'EUROSTAT EB conversion IEA'!BI42)</f>
        <v>0</v>
      </c>
      <c r="AM35">
        <f>IF(ISBLANK('EUROSTAT EB conversion IEA'!BJ42),NA(),'EUROSTAT EB conversion IEA'!BJ42)</f>
        <v>0</v>
      </c>
      <c r="AN35">
        <f>IF(ISBLANK('EUROSTAT EB conversion IEA'!BK42),NA(),'EUROSTAT EB conversion IEA'!BK42)</f>
        <v>0</v>
      </c>
      <c r="AO35">
        <f>IF(ISBLANK('EUROSTAT EB conversion IEA'!BL42),NA(),'EUROSTAT EB conversion IEA'!BL42)</f>
        <v>0</v>
      </c>
      <c r="AP35">
        <f>IF(ISBLANK('EUROSTAT EB conversion IEA'!BM42),NA(),'EUROSTAT EB conversion IEA'!BM42)</f>
        <v>0</v>
      </c>
      <c r="AQ35">
        <f>IF(ISBLANK('EUROSTAT EB conversion IEA'!BN42),NA(),'EUROSTAT EB conversion IEA'!BN42)</f>
        <v>0</v>
      </c>
      <c r="AR35">
        <f>IF(ISBLANK('EUROSTAT EB conversion IEA'!BO42),NA(),'EUROSTAT EB conversion IEA'!BO42)</f>
        <v>0</v>
      </c>
      <c r="AS35">
        <f>IF(ISBLANK('EUROSTAT EB conversion IEA'!BP42),NA(),'EUROSTAT EB conversion IEA'!BP42)</f>
        <v>0</v>
      </c>
      <c r="AT35">
        <f>IF(ISBLANK('EUROSTAT EB conversion IEA'!BQ42),NA(),'EUROSTAT EB conversion IEA'!BQ42)</f>
        <v>0</v>
      </c>
      <c r="AU35">
        <f>IF(ISBLANK('EUROSTAT EB conversion IEA'!BR42),NA(),'EUROSTAT EB conversion IEA'!BR42)</f>
        <v>0</v>
      </c>
      <c r="AV35">
        <f>IF(ISBLANK('EUROSTAT EB conversion IEA'!BS42),NA(),'EUROSTAT EB conversion IEA'!BS42)</f>
        <v>0</v>
      </c>
      <c r="AW35">
        <f>IF(ISBLANK('EUROSTAT EB conversion IEA'!BT42),NA(),'EUROSTAT EB conversion IEA'!BT42)</f>
        <v>0</v>
      </c>
      <c r="AX35">
        <f>IF(ISBLANK('EUROSTAT EB conversion IEA'!BU42),NA(),'EUROSTAT EB conversion IEA'!BU42)</f>
        <v>0</v>
      </c>
      <c r="AY35" s="179">
        <f>IF(ISBLANK('EUROSTAT EB conversion IEA'!BV42),NA(),'EUROSTAT EB conversion IEA'!BV42)</f>
        <v>0</v>
      </c>
      <c r="AZ35">
        <f>IF(ISBLANK('EUROSTAT EB conversion IEA'!BW42),NA(),'EUROSTAT EB conversion IEA'!BW42)</f>
        <v>0</v>
      </c>
      <c r="BA35" s="179">
        <f>IF(ISBLANK('EUROSTAT EB conversion IEA'!BX42),NA(),'EUROSTAT EB conversion IEA'!BX42)</f>
        <v>0</v>
      </c>
      <c r="BB35" s="179">
        <f>IF(ISBLANK('EUROSTAT EB conversion IEA'!BY42),NA(),'EUROSTAT EB conversion IEA'!BY42)</f>
        <v>0</v>
      </c>
      <c r="BC35">
        <f>IF(ISBLANK('EUROSTAT EB conversion IEA'!BZ42),NA(),'EUROSTAT EB conversion IEA'!BZ42)</f>
        <v>0</v>
      </c>
      <c r="BD35">
        <f>IF(ISBLANK('EUROSTAT EB conversion IEA'!CA42),NA(),'EUROSTAT EB conversion IEA'!CA42)</f>
        <v>0</v>
      </c>
      <c r="BE35">
        <f>IF(ISBLANK('EUROSTAT EB conversion IEA'!CB42),NA(),'EUROSTAT EB conversion IEA'!CB42)</f>
        <v>0</v>
      </c>
      <c r="BF35">
        <f>IF(ISBLANK('EUROSTAT EB conversion IEA'!CC42),NA(),'EUROSTAT EB conversion IEA'!CC42)</f>
        <v>0</v>
      </c>
      <c r="BG35">
        <f>IF(ISBLANK('EUROSTAT EB conversion IEA'!CD42),NA(),'EUROSTAT EB conversion IEA'!CD42)</f>
        <v>0</v>
      </c>
      <c r="BH35">
        <f>IF(ISBLANK('EUROSTAT EB conversion IEA'!CE42),NA(),'EUROSTAT EB conversion IEA'!CE42)</f>
        <v>0</v>
      </c>
      <c r="BI35">
        <f>IF(ISBLANK('EUROSTAT EB conversion IEA'!CF42),NA(),'EUROSTAT EB conversion IEA'!CF42)</f>
        <v>0</v>
      </c>
      <c r="BJ35" s="179">
        <f>IF(ISBLANK('EUROSTAT EB conversion IEA'!CG42),NA(),'EUROSTAT EB conversion IEA'!CG42)</f>
        <v>0</v>
      </c>
      <c r="BK35">
        <f>IF(ISBLANK('EUROSTAT EB conversion IEA'!CH42),NA(),'EUROSTAT EB conversion IEA'!CH42)</f>
        <v>0</v>
      </c>
      <c r="BL35">
        <f>IF(ISBLANK('EUROSTAT EB conversion IEA'!CI42),NA(),'EUROSTAT EB conversion IEA'!CI42)</f>
        <v>0</v>
      </c>
      <c r="BM35">
        <f>IF(ISBLANK('EUROSTAT EB conversion IEA'!CJ42),NA(),'EUROSTAT EB conversion IEA'!CJ42)</f>
        <v>0</v>
      </c>
      <c r="BN35" s="179">
        <f>IF(ISBLANK('EUROSTAT EB conversion IEA'!CK42),NA(),'EUROSTAT EB conversion IEA'!CK42)</f>
        <v>0</v>
      </c>
    </row>
    <row r="36" spans="1:66" x14ac:dyDescent="0.2">
      <c r="A36" t="s">
        <v>438</v>
      </c>
      <c r="B36" s="179" t="str">
        <f>IF(ISBLANK('EUROSTAT EB conversion IEA'!Y43),NA(),'EUROSTAT EB conversion IEA'!Y43)</f>
        <v>x</v>
      </c>
      <c r="C36" s="179" t="str">
        <f>IF(ISBLANK('EUROSTAT EB conversion IEA'!Z43),NA(),'EUROSTAT EB conversion IEA'!Z43)</f>
        <v>x</v>
      </c>
      <c r="D36">
        <f>IF(ISBLANK('EUROSTAT EB conversion IEA'!AA43),NA(),'EUROSTAT EB conversion IEA'!AA43)</f>
        <v>0</v>
      </c>
      <c r="E36">
        <f>IF(ISBLANK('EUROSTAT EB conversion IEA'!AB43),NA(),'EUROSTAT EB conversion IEA'!AB43)</f>
        <v>0</v>
      </c>
      <c r="F36">
        <f>IF(ISBLANK('EUROSTAT EB conversion IEA'!AC43),NA(),'EUROSTAT EB conversion IEA'!AC43)</f>
        <v>0</v>
      </c>
      <c r="G36">
        <f>IF(ISBLANK('EUROSTAT EB conversion IEA'!AD43),NA(),'EUROSTAT EB conversion IEA'!AD43)</f>
        <v>0</v>
      </c>
      <c r="H36">
        <f>IF(ISBLANK('EUROSTAT EB conversion IEA'!AE43),NA(),'EUROSTAT EB conversion IEA'!AE43)</f>
        <v>0</v>
      </c>
      <c r="I36">
        <f>IF(ISBLANK('EUROSTAT EB conversion IEA'!AF43),NA(),'EUROSTAT EB conversion IEA'!AF43)</f>
        <v>0</v>
      </c>
      <c r="J36">
        <f>IF(ISBLANK('EUROSTAT EB conversion IEA'!AG43),NA(),'EUROSTAT EB conversion IEA'!AG43)</f>
        <v>0</v>
      </c>
      <c r="K36">
        <f>IF(ISBLANK('EUROSTAT EB conversion IEA'!AH43),NA(),'EUROSTAT EB conversion IEA'!AH43)</f>
        <v>0</v>
      </c>
      <c r="L36">
        <f>IF(ISBLANK('EUROSTAT EB conversion IEA'!AI43),NA(),'EUROSTAT EB conversion IEA'!AI43)</f>
        <v>0</v>
      </c>
      <c r="M36">
        <f>IF(ISBLANK('EUROSTAT EB conversion IEA'!AJ43),NA(),'EUROSTAT EB conversion IEA'!AJ43)</f>
        <v>0</v>
      </c>
      <c r="N36">
        <f>IF(ISBLANK('EUROSTAT EB conversion IEA'!AK43),NA(),'EUROSTAT EB conversion IEA'!AK43)</f>
        <v>0</v>
      </c>
      <c r="O36">
        <f>IF(ISBLANK('EUROSTAT EB conversion IEA'!AL43),NA(),'EUROSTAT EB conversion IEA'!AL43)</f>
        <v>0</v>
      </c>
      <c r="P36">
        <f>IF(ISBLANK('EUROSTAT EB conversion IEA'!AM43),NA(),'EUROSTAT EB conversion IEA'!AM43)</f>
        <v>0</v>
      </c>
      <c r="Q36">
        <f>IF(ISBLANK('EUROSTAT EB conversion IEA'!AN43),NA(),'EUROSTAT EB conversion IEA'!AN43)</f>
        <v>0</v>
      </c>
      <c r="R36">
        <f>IF(ISBLANK('EUROSTAT EB conversion IEA'!AO43),NA(),'EUROSTAT EB conversion IEA'!AO43)</f>
        <v>0</v>
      </c>
      <c r="S36">
        <f>IF(ISBLANK('EUROSTAT EB conversion IEA'!AP43),NA(),'EUROSTAT EB conversion IEA'!AP43)</f>
        <v>-21793.75938</v>
      </c>
      <c r="T36" s="179" t="str">
        <f>IF(ISBLANK('EUROSTAT EB conversion IEA'!AQ43),NA(),'EUROSTAT EB conversion IEA'!AQ43)</f>
        <v>x</v>
      </c>
      <c r="U36">
        <f>IF(ISBLANK('EUROSTAT EB conversion IEA'!AR43),NA(),'EUROSTAT EB conversion IEA'!AR43)</f>
        <v>0</v>
      </c>
      <c r="V36">
        <f>IF(ISBLANK('EUROSTAT EB conversion IEA'!AS43),NA(),'EUROSTAT EB conversion IEA'!AS43)</f>
        <v>0</v>
      </c>
      <c r="W36">
        <f>IF(ISBLANK('EUROSTAT EB conversion IEA'!AT43),NA(),'EUROSTAT EB conversion IEA'!AT43)</f>
        <v>0</v>
      </c>
      <c r="X36">
        <f>IF(ISBLANK('EUROSTAT EB conversion IEA'!AU43),NA(),'EUROSTAT EB conversion IEA'!AU43)</f>
        <v>0</v>
      </c>
      <c r="Y36">
        <f>IF(ISBLANK('EUROSTAT EB conversion IEA'!AV43),NA(),'EUROSTAT EB conversion IEA'!AV43)</f>
        <v>0</v>
      </c>
      <c r="Z36">
        <f>IF(ISBLANK('EUROSTAT EB conversion IEA'!AW43),NA(),'EUROSTAT EB conversion IEA'!AW43)</f>
        <v>0</v>
      </c>
      <c r="AA36">
        <f>IF(ISBLANK('EUROSTAT EB conversion IEA'!AX43),NA(),'EUROSTAT EB conversion IEA'!AX43)</f>
        <v>0</v>
      </c>
      <c r="AB36">
        <f>IF(ISBLANK('EUROSTAT EB conversion IEA'!AY43),NA(),'EUROSTAT EB conversion IEA'!AY43)</f>
        <v>0</v>
      </c>
      <c r="AC36">
        <f>IF(ISBLANK('EUROSTAT EB conversion IEA'!AZ43),NA(),'EUROSTAT EB conversion IEA'!AZ43)</f>
        <v>0</v>
      </c>
      <c r="AD36">
        <f>IF(ISBLANK('EUROSTAT EB conversion IEA'!BA43),NA(),'EUROSTAT EB conversion IEA'!BA43)</f>
        <v>0</v>
      </c>
      <c r="AE36">
        <f>IF(ISBLANK('EUROSTAT EB conversion IEA'!BB43),NA(),'EUROSTAT EB conversion IEA'!BB43)</f>
        <v>0</v>
      </c>
      <c r="AF36">
        <f>IF(ISBLANK('EUROSTAT EB conversion IEA'!BC43),NA(),'EUROSTAT EB conversion IEA'!BC43)</f>
        <v>0</v>
      </c>
      <c r="AG36">
        <f>IF(ISBLANK('EUROSTAT EB conversion IEA'!BD43),NA(),'EUROSTAT EB conversion IEA'!BD43)</f>
        <v>0</v>
      </c>
      <c r="AH36">
        <f>IF(ISBLANK('EUROSTAT EB conversion IEA'!BE43),NA(),'EUROSTAT EB conversion IEA'!BE43)</f>
        <v>0</v>
      </c>
      <c r="AI36">
        <f>IF(ISBLANK('EUROSTAT EB conversion IEA'!BF43),NA(),'EUROSTAT EB conversion IEA'!BF43)</f>
        <v>0</v>
      </c>
      <c r="AJ36">
        <f>IF(ISBLANK('EUROSTAT EB conversion IEA'!BG43),NA(),'EUROSTAT EB conversion IEA'!BG43)</f>
        <v>0</v>
      </c>
      <c r="AK36">
        <f>IF(ISBLANK('EUROSTAT EB conversion IEA'!BH43),NA(),'EUROSTAT EB conversion IEA'!BH43)</f>
        <v>0</v>
      </c>
      <c r="AL36">
        <f>IF(ISBLANK('EUROSTAT EB conversion IEA'!BI43),NA(),'EUROSTAT EB conversion IEA'!BI43)</f>
        <v>0</v>
      </c>
      <c r="AM36">
        <f>IF(ISBLANK('EUROSTAT EB conversion IEA'!BJ43),NA(),'EUROSTAT EB conversion IEA'!BJ43)</f>
        <v>0</v>
      </c>
      <c r="AN36">
        <f>IF(ISBLANK('EUROSTAT EB conversion IEA'!BK43),NA(),'EUROSTAT EB conversion IEA'!BK43)</f>
        <v>0</v>
      </c>
      <c r="AO36">
        <f>IF(ISBLANK('EUROSTAT EB conversion IEA'!BL43),NA(),'EUROSTAT EB conversion IEA'!BL43)</f>
        <v>0</v>
      </c>
      <c r="AP36">
        <f>IF(ISBLANK('EUROSTAT EB conversion IEA'!BM43),NA(),'EUROSTAT EB conversion IEA'!BM43)</f>
        <v>0</v>
      </c>
      <c r="AQ36">
        <f>IF(ISBLANK('EUROSTAT EB conversion IEA'!BN43),NA(),'EUROSTAT EB conversion IEA'!BN43)</f>
        <v>0</v>
      </c>
      <c r="AR36">
        <f>IF(ISBLANK('EUROSTAT EB conversion IEA'!BO43),NA(),'EUROSTAT EB conversion IEA'!BO43)</f>
        <v>0</v>
      </c>
      <c r="AS36">
        <f>IF(ISBLANK('EUROSTAT EB conversion IEA'!BP43),NA(),'EUROSTAT EB conversion IEA'!BP43)</f>
        <v>0</v>
      </c>
      <c r="AT36">
        <f>IF(ISBLANK('EUROSTAT EB conversion IEA'!BQ43),NA(),'EUROSTAT EB conversion IEA'!BQ43)</f>
        <v>0</v>
      </c>
      <c r="AU36">
        <f>IF(ISBLANK('EUROSTAT EB conversion IEA'!BR43),NA(),'EUROSTAT EB conversion IEA'!BR43)</f>
        <v>0</v>
      </c>
      <c r="AV36">
        <f>IF(ISBLANK('EUROSTAT EB conversion IEA'!BS43),NA(),'EUROSTAT EB conversion IEA'!BS43)</f>
        <v>0</v>
      </c>
      <c r="AW36">
        <f>IF(ISBLANK('EUROSTAT EB conversion IEA'!BT43),NA(),'EUROSTAT EB conversion IEA'!BT43)</f>
        <v>0</v>
      </c>
      <c r="AX36">
        <f>IF(ISBLANK('EUROSTAT EB conversion IEA'!BU43),NA(),'EUROSTAT EB conversion IEA'!BU43)</f>
        <v>0</v>
      </c>
      <c r="AY36" s="179">
        <f>IF(ISBLANK('EUROSTAT EB conversion IEA'!BV43),NA(),'EUROSTAT EB conversion IEA'!BV43)</f>
        <v>0</v>
      </c>
      <c r="AZ36">
        <f>IF(ISBLANK('EUROSTAT EB conversion IEA'!BW43),NA(),'EUROSTAT EB conversion IEA'!BW43)</f>
        <v>0</v>
      </c>
      <c r="BA36" s="179">
        <f>IF(ISBLANK('EUROSTAT EB conversion IEA'!BX43),NA(),'EUROSTAT EB conversion IEA'!BX43)</f>
        <v>0</v>
      </c>
      <c r="BB36" s="179">
        <f>IF(ISBLANK('EUROSTAT EB conversion IEA'!BY43),NA(),'EUROSTAT EB conversion IEA'!BY43)</f>
        <v>0</v>
      </c>
      <c r="BC36">
        <f>IF(ISBLANK('EUROSTAT EB conversion IEA'!BZ43),NA(),'EUROSTAT EB conversion IEA'!BZ43)</f>
        <v>0</v>
      </c>
      <c r="BD36">
        <f>IF(ISBLANK('EUROSTAT EB conversion IEA'!CA43),NA(),'EUROSTAT EB conversion IEA'!CA43)</f>
        <v>0</v>
      </c>
      <c r="BE36">
        <f>IF(ISBLANK('EUROSTAT EB conversion IEA'!CB43),NA(),'EUROSTAT EB conversion IEA'!CB43)</f>
        <v>0</v>
      </c>
      <c r="BF36">
        <f>IF(ISBLANK('EUROSTAT EB conversion IEA'!CC43),NA(),'EUROSTAT EB conversion IEA'!CC43)</f>
        <v>0</v>
      </c>
      <c r="BG36">
        <f>IF(ISBLANK('EUROSTAT EB conversion IEA'!CD43),NA(),'EUROSTAT EB conversion IEA'!CD43)</f>
        <v>0</v>
      </c>
      <c r="BH36">
        <f>IF(ISBLANK('EUROSTAT EB conversion IEA'!CE43),NA(),'EUROSTAT EB conversion IEA'!CE43)</f>
        <v>0</v>
      </c>
      <c r="BI36">
        <f>IF(ISBLANK('EUROSTAT EB conversion IEA'!CF43),NA(),'EUROSTAT EB conversion IEA'!CF43)</f>
        <v>0</v>
      </c>
      <c r="BJ36" s="179">
        <f>IF(ISBLANK('EUROSTAT EB conversion IEA'!CG43),NA(),'EUROSTAT EB conversion IEA'!CG43)</f>
        <v>0</v>
      </c>
      <c r="BK36">
        <f>IF(ISBLANK('EUROSTAT EB conversion IEA'!CH43),NA(),'EUROSTAT EB conversion IEA'!CH43)</f>
        <v>-7741.3513320000002</v>
      </c>
      <c r="BL36">
        <f>IF(ISBLANK('EUROSTAT EB conversion IEA'!CI43),NA(),'EUROSTAT EB conversion IEA'!CI43)</f>
        <v>-1.3816440000000001</v>
      </c>
      <c r="BM36">
        <f>IF(ISBLANK('EUROSTAT EB conversion IEA'!CJ43),NA(),'EUROSTAT EB conversion IEA'!CJ43)</f>
        <v>-29536.492356000002</v>
      </c>
      <c r="BN36" s="179">
        <f>IF(ISBLANK('EUROSTAT EB conversion IEA'!CK43),NA(),'EUROSTAT EB conversion IEA'!CK43)</f>
        <v>0</v>
      </c>
    </row>
    <row r="37" spans="1:66" x14ac:dyDescent="0.2">
      <c r="A37" t="s">
        <v>202</v>
      </c>
      <c r="B37" s="179" t="str">
        <f>IF(ISBLANK('EUROSTAT EB conversion IEA'!Y44),NA(),'EUROSTAT EB conversion IEA'!Y44)</f>
        <v>x</v>
      </c>
      <c r="C37" s="179" t="str">
        <f>IF(ISBLANK('EUROSTAT EB conversion IEA'!Z44),NA(),'EUROSTAT EB conversion IEA'!Z44)</f>
        <v>x</v>
      </c>
      <c r="D37">
        <f>IF(ISBLANK('EUROSTAT EB conversion IEA'!AA44),NA(),'EUROSTAT EB conversion IEA'!AA44)</f>
        <v>0</v>
      </c>
      <c r="E37">
        <f>IF(ISBLANK('EUROSTAT EB conversion IEA'!AB44),NA(),'EUROSTAT EB conversion IEA'!AB44)</f>
        <v>0</v>
      </c>
      <c r="F37">
        <f>IF(ISBLANK('EUROSTAT EB conversion IEA'!AC44),NA(),'EUROSTAT EB conversion IEA'!AC44)</f>
        <v>0</v>
      </c>
      <c r="G37">
        <f>IF(ISBLANK('EUROSTAT EB conversion IEA'!AD44),NA(),'EUROSTAT EB conversion IEA'!AD44)</f>
        <v>0</v>
      </c>
      <c r="H37">
        <f>IF(ISBLANK('EUROSTAT EB conversion IEA'!AE44),NA(),'EUROSTAT EB conversion IEA'!AE44)</f>
        <v>0</v>
      </c>
      <c r="I37">
        <f>IF(ISBLANK('EUROSTAT EB conversion IEA'!AF44),NA(),'EUROSTAT EB conversion IEA'!AF44)</f>
        <v>0</v>
      </c>
      <c r="J37">
        <f>IF(ISBLANK('EUROSTAT EB conversion IEA'!AG44),NA(),'EUROSTAT EB conversion IEA'!AG44)</f>
        <v>0</v>
      </c>
      <c r="K37">
        <f>IF(ISBLANK('EUROSTAT EB conversion IEA'!AH44),NA(),'EUROSTAT EB conversion IEA'!AH44)</f>
        <v>0</v>
      </c>
      <c r="L37">
        <f>IF(ISBLANK('EUROSTAT EB conversion IEA'!AI44),NA(),'EUROSTAT EB conversion IEA'!AI44)</f>
        <v>0</v>
      </c>
      <c r="M37">
        <f>IF(ISBLANK('EUROSTAT EB conversion IEA'!AJ44),NA(),'EUROSTAT EB conversion IEA'!AJ44)</f>
        <v>0</v>
      </c>
      <c r="N37">
        <f>IF(ISBLANK('EUROSTAT EB conversion IEA'!AK44),NA(),'EUROSTAT EB conversion IEA'!AK44)</f>
        <v>0</v>
      </c>
      <c r="O37">
        <f>IF(ISBLANK('EUROSTAT EB conversion IEA'!AL44),NA(),'EUROSTAT EB conversion IEA'!AL44)</f>
        <v>0</v>
      </c>
      <c r="P37">
        <f>IF(ISBLANK('EUROSTAT EB conversion IEA'!AM44),NA(),'EUROSTAT EB conversion IEA'!AM44)</f>
        <v>0</v>
      </c>
      <c r="Q37">
        <f>IF(ISBLANK('EUROSTAT EB conversion IEA'!AN44),NA(),'EUROSTAT EB conversion IEA'!AN44)</f>
        <v>0</v>
      </c>
      <c r="R37">
        <f>IF(ISBLANK('EUROSTAT EB conversion IEA'!AO44),NA(),'EUROSTAT EB conversion IEA'!AO44)</f>
        <v>0</v>
      </c>
      <c r="S37">
        <f>IF(ISBLANK('EUROSTAT EB conversion IEA'!AP44),NA(),'EUROSTAT EB conversion IEA'!AP44)</f>
        <v>0</v>
      </c>
      <c r="T37" s="179" t="str">
        <f>IF(ISBLANK('EUROSTAT EB conversion IEA'!AQ44),NA(),'EUROSTAT EB conversion IEA'!AQ44)</f>
        <v>x</v>
      </c>
      <c r="U37">
        <f>IF(ISBLANK('EUROSTAT EB conversion IEA'!AR44),NA(),'EUROSTAT EB conversion IEA'!AR44)</f>
        <v>0</v>
      </c>
      <c r="V37">
        <f>IF(ISBLANK('EUROSTAT EB conversion IEA'!AS44),NA(),'EUROSTAT EB conversion IEA'!AS44)</f>
        <v>0</v>
      </c>
      <c r="W37">
        <f>IF(ISBLANK('EUROSTAT EB conversion IEA'!AT44),NA(),'EUROSTAT EB conversion IEA'!AT44)</f>
        <v>0</v>
      </c>
      <c r="X37">
        <f>IF(ISBLANK('EUROSTAT EB conversion IEA'!AU44),NA(),'EUROSTAT EB conversion IEA'!AU44)</f>
        <v>0</v>
      </c>
      <c r="Y37">
        <f>IF(ISBLANK('EUROSTAT EB conversion IEA'!AV44),NA(),'EUROSTAT EB conversion IEA'!AV44)</f>
        <v>0</v>
      </c>
      <c r="Z37">
        <f>IF(ISBLANK('EUROSTAT EB conversion IEA'!AW44),NA(),'EUROSTAT EB conversion IEA'!AW44)</f>
        <v>0</v>
      </c>
      <c r="AA37">
        <f>IF(ISBLANK('EUROSTAT EB conversion IEA'!AX44),NA(),'EUROSTAT EB conversion IEA'!AX44)</f>
        <v>0</v>
      </c>
      <c r="AB37">
        <f>IF(ISBLANK('EUROSTAT EB conversion IEA'!AY44),NA(),'EUROSTAT EB conversion IEA'!AY44)</f>
        <v>0</v>
      </c>
      <c r="AC37">
        <f>IF(ISBLANK('EUROSTAT EB conversion IEA'!AZ44),NA(),'EUROSTAT EB conversion IEA'!AZ44)</f>
        <v>0</v>
      </c>
      <c r="AD37">
        <f>IF(ISBLANK('EUROSTAT EB conversion IEA'!BA44),NA(),'EUROSTAT EB conversion IEA'!BA44)</f>
        <v>0</v>
      </c>
      <c r="AE37">
        <f>IF(ISBLANK('EUROSTAT EB conversion IEA'!BB44),NA(),'EUROSTAT EB conversion IEA'!BB44)</f>
        <v>0</v>
      </c>
      <c r="AF37">
        <f>IF(ISBLANK('EUROSTAT EB conversion IEA'!BC44),NA(),'EUROSTAT EB conversion IEA'!BC44)</f>
        <v>0</v>
      </c>
      <c r="AG37">
        <f>IF(ISBLANK('EUROSTAT EB conversion IEA'!BD44),NA(),'EUROSTAT EB conversion IEA'!BD44)</f>
        <v>0</v>
      </c>
      <c r="AH37">
        <f>IF(ISBLANK('EUROSTAT EB conversion IEA'!BE44),NA(),'EUROSTAT EB conversion IEA'!BE44)</f>
        <v>0</v>
      </c>
      <c r="AI37">
        <f>IF(ISBLANK('EUROSTAT EB conversion IEA'!BF44),NA(),'EUROSTAT EB conversion IEA'!BF44)</f>
        <v>0</v>
      </c>
      <c r="AJ37">
        <f>IF(ISBLANK('EUROSTAT EB conversion IEA'!BG44),NA(),'EUROSTAT EB conversion IEA'!BG44)</f>
        <v>0</v>
      </c>
      <c r="AK37">
        <f>IF(ISBLANK('EUROSTAT EB conversion IEA'!BH44),NA(),'EUROSTAT EB conversion IEA'!BH44)</f>
        <v>0</v>
      </c>
      <c r="AL37">
        <f>IF(ISBLANK('EUROSTAT EB conversion IEA'!BI44),NA(),'EUROSTAT EB conversion IEA'!BI44)</f>
        <v>0</v>
      </c>
      <c r="AM37">
        <f>IF(ISBLANK('EUROSTAT EB conversion IEA'!BJ44),NA(),'EUROSTAT EB conversion IEA'!BJ44)</f>
        <v>0</v>
      </c>
      <c r="AN37">
        <f>IF(ISBLANK('EUROSTAT EB conversion IEA'!BK44),NA(),'EUROSTAT EB conversion IEA'!BK44)</f>
        <v>0</v>
      </c>
      <c r="AO37">
        <f>IF(ISBLANK('EUROSTAT EB conversion IEA'!BL44),NA(),'EUROSTAT EB conversion IEA'!BL44)</f>
        <v>0</v>
      </c>
      <c r="AP37">
        <f>IF(ISBLANK('EUROSTAT EB conversion IEA'!BM44),NA(),'EUROSTAT EB conversion IEA'!BM44)</f>
        <v>0</v>
      </c>
      <c r="AQ37">
        <f>IF(ISBLANK('EUROSTAT EB conversion IEA'!BN44),NA(),'EUROSTAT EB conversion IEA'!BN44)</f>
        <v>0</v>
      </c>
      <c r="AR37">
        <f>IF(ISBLANK('EUROSTAT EB conversion IEA'!BO44),NA(),'EUROSTAT EB conversion IEA'!BO44)</f>
        <v>0</v>
      </c>
      <c r="AS37">
        <f>IF(ISBLANK('EUROSTAT EB conversion IEA'!BP44),NA(),'EUROSTAT EB conversion IEA'!BP44)</f>
        <v>0</v>
      </c>
      <c r="AT37">
        <f>IF(ISBLANK('EUROSTAT EB conversion IEA'!BQ44),NA(),'EUROSTAT EB conversion IEA'!BQ44)</f>
        <v>0</v>
      </c>
      <c r="AU37">
        <f>IF(ISBLANK('EUROSTAT EB conversion IEA'!BR44),NA(),'EUROSTAT EB conversion IEA'!BR44)</f>
        <v>0</v>
      </c>
      <c r="AV37">
        <f>IF(ISBLANK('EUROSTAT EB conversion IEA'!BS44),NA(),'EUROSTAT EB conversion IEA'!BS44)</f>
        <v>0</v>
      </c>
      <c r="AW37">
        <f>IF(ISBLANK('EUROSTAT EB conversion IEA'!BT44),NA(),'EUROSTAT EB conversion IEA'!BT44)</f>
        <v>0</v>
      </c>
      <c r="AX37">
        <f>IF(ISBLANK('EUROSTAT EB conversion IEA'!BU44),NA(),'EUROSTAT EB conversion IEA'!BU44)</f>
        <v>0</v>
      </c>
      <c r="AY37" s="179">
        <f>IF(ISBLANK('EUROSTAT EB conversion IEA'!BV44),NA(),'EUROSTAT EB conversion IEA'!BV44)</f>
        <v>0</v>
      </c>
      <c r="AZ37">
        <f>IF(ISBLANK('EUROSTAT EB conversion IEA'!BW44),NA(),'EUROSTAT EB conversion IEA'!BW44)</f>
        <v>0</v>
      </c>
      <c r="BA37" s="179">
        <f>IF(ISBLANK('EUROSTAT EB conversion IEA'!BX44),NA(),'EUROSTAT EB conversion IEA'!BX44)</f>
        <v>0</v>
      </c>
      <c r="BB37" s="179">
        <f>IF(ISBLANK('EUROSTAT EB conversion IEA'!BY44),NA(),'EUROSTAT EB conversion IEA'!BY44)</f>
        <v>0</v>
      </c>
      <c r="BC37">
        <f>IF(ISBLANK('EUROSTAT EB conversion IEA'!BZ44),NA(),'EUROSTAT EB conversion IEA'!BZ44)</f>
        <v>0</v>
      </c>
      <c r="BD37">
        <f>IF(ISBLANK('EUROSTAT EB conversion IEA'!CA44),NA(),'EUROSTAT EB conversion IEA'!CA44)</f>
        <v>0</v>
      </c>
      <c r="BE37">
        <f>IF(ISBLANK('EUROSTAT EB conversion IEA'!CB44),NA(),'EUROSTAT EB conversion IEA'!CB44)</f>
        <v>0</v>
      </c>
      <c r="BF37">
        <f>IF(ISBLANK('EUROSTAT EB conversion IEA'!CC44),NA(),'EUROSTAT EB conversion IEA'!CC44)</f>
        <v>0</v>
      </c>
      <c r="BG37">
        <f>IF(ISBLANK('EUROSTAT EB conversion IEA'!CD44),NA(),'EUROSTAT EB conversion IEA'!CD44)</f>
        <v>0</v>
      </c>
      <c r="BH37">
        <f>IF(ISBLANK('EUROSTAT EB conversion IEA'!CE44),NA(),'EUROSTAT EB conversion IEA'!CE44)</f>
        <v>0</v>
      </c>
      <c r="BI37">
        <f>IF(ISBLANK('EUROSTAT EB conversion IEA'!CF44),NA(),'EUROSTAT EB conversion IEA'!CF44)</f>
        <v>0</v>
      </c>
      <c r="BJ37" s="179">
        <f>IF(ISBLANK('EUROSTAT EB conversion IEA'!CG44),NA(),'EUROSTAT EB conversion IEA'!CG44)</f>
        <v>0</v>
      </c>
      <c r="BK37">
        <f>IF(ISBLANK('EUROSTAT EB conversion IEA'!CH44),NA(),'EUROSTAT EB conversion IEA'!CH44)</f>
        <v>0</v>
      </c>
      <c r="BL37">
        <f>IF(ISBLANK('EUROSTAT EB conversion IEA'!CI44),NA(),'EUROSTAT EB conversion IEA'!CI44)</f>
        <v>0</v>
      </c>
      <c r="BM37">
        <f>IF(ISBLANK('EUROSTAT EB conversion IEA'!CJ44),NA(),'EUROSTAT EB conversion IEA'!CJ44)</f>
        <v>0</v>
      </c>
      <c r="BN37" s="179">
        <f>IF(ISBLANK('EUROSTAT EB conversion IEA'!CK44),NA(),'EUROSTAT EB conversion IEA'!CK44)</f>
        <v>0</v>
      </c>
    </row>
    <row r="38" spans="1:66" x14ac:dyDescent="0.2">
      <c r="A38" t="s">
        <v>204</v>
      </c>
      <c r="B38" s="179" t="str">
        <f>IF(ISBLANK('EUROSTAT EB conversion IEA'!Y45),NA(),'EUROSTAT EB conversion IEA'!Y45)</f>
        <v>x</v>
      </c>
      <c r="C38" s="179" t="str">
        <f>IF(ISBLANK('EUROSTAT EB conversion IEA'!Z45),NA(),'EUROSTAT EB conversion IEA'!Z45)</f>
        <v>x</v>
      </c>
      <c r="D38">
        <f>IF(ISBLANK('EUROSTAT EB conversion IEA'!AA45),NA(),'EUROSTAT EB conversion IEA'!AA45)</f>
        <v>0</v>
      </c>
      <c r="E38">
        <f>IF(ISBLANK('EUROSTAT EB conversion IEA'!AB45),NA(),'EUROSTAT EB conversion IEA'!AB45)</f>
        <v>0</v>
      </c>
      <c r="F38">
        <f>IF(ISBLANK('EUROSTAT EB conversion IEA'!AC45),NA(),'EUROSTAT EB conversion IEA'!AC45)</f>
        <v>0</v>
      </c>
      <c r="G38">
        <f>IF(ISBLANK('EUROSTAT EB conversion IEA'!AD45),NA(),'EUROSTAT EB conversion IEA'!AD45)</f>
        <v>0</v>
      </c>
      <c r="H38">
        <f>IF(ISBLANK('EUROSTAT EB conversion IEA'!AE45),NA(),'EUROSTAT EB conversion IEA'!AE45)</f>
        <v>0</v>
      </c>
      <c r="I38">
        <f>IF(ISBLANK('EUROSTAT EB conversion IEA'!AF45),NA(),'EUROSTAT EB conversion IEA'!AF45)</f>
        <v>0</v>
      </c>
      <c r="J38">
        <f>IF(ISBLANK('EUROSTAT EB conversion IEA'!AG45),NA(),'EUROSTAT EB conversion IEA'!AG45)</f>
        <v>0</v>
      </c>
      <c r="K38">
        <f>IF(ISBLANK('EUROSTAT EB conversion IEA'!AH45),NA(),'EUROSTAT EB conversion IEA'!AH45)</f>
        <v>0</v>
      </c>
      <c r="L38">
        <f>IF(ISBLANK('EUROSTAT EB conversion IEA'!AI45),NA(),'EUROSTAT EB conversion IEA'!AI45)</f>
        <v>0</v>
      </c>
      <c r="M38">
        <f>IF(ISBLANK('EUROSTAT EB conversion IEA'!AJ45),NA(),'EUROSTAT EB conversion IEA'!AJ45)</f>
        <v>0</v>
      </c>
      <c r="N38">
        <f>IF(ISBLANK('EUROSTAT EB conversion IEA'!AK45),NA(),'EUROSTAT EB conversion IEA'!AK45)</f>
        <v>0</v>
      </c>
      <c r="O38">
        <f>IF(ISBLANK('EUROSTAT EB conversion IEA'!AL45),NA(),'EUROSTAT EB conversion IEA'!AL45)</f>
        <v>0</v>
      </c>
      <c r="P38">
        <f>IF(ISBLANK('EUROSTAT EB conversion IEA'!AM45),NA(),'EUROSTAT EB conversion IEA'!AM45)</f>
        <v>0</v>
      </c>
      <c r="Q38">
        <f>IF(ISBLANK('EUROSTAT EB conversion IEA'!AN45),NA(),'EUROSTAT EB conversion IEA'!AN45)</f>
        <v>0</v>
      </c>
      <c r="R38">
        <f>IF(ISBLANK('EUROSTAT EB conversion IEA'!AO45),NA(),'EUROSTAT EB conversion IEA'!AO45)</f>
        <v>0</v>
      </c>
      <c r="S38">
        <f>IF(ISBLANK('EUROSTAT EB conversion IEA'!AP45),NA(),'EUROSTAT EB conversion IEA'!AP45)</f>
        <v>0</v>
      </c>
      <c r="T38" s="179" t="str">
        <f>IF(ISBLANK('EUROSTAT EB conversion IEA'!AQ45),NA(),'EUROSTAT EB conversion IEA'!AQ45)</f>
        <v>x</v>
      </c>
      <c r="U38">
        <f>IF(ISBLANK('EUROSTAT EB conversion IEA'!AR45),NA(),'EUROSTAT EB conversion IEA'!AR45)</f>
        <v>0</v>
      </c>
      <c r="V38">
        <f>IF(ISBLANK('EUROSTAT EB conversion IEA'!AS45),NA(),'EUROSTAT EB conversion IEA'!AS45)</f>
        <v>0</v>
      </c>
      <c r="W38">
        <f>IF(ISBLANK('EUROSTAT EB conversion IEA'!AT45),NA(),'EUROSTAT EB conversion IEA'!AT45)</f>
        <v>0</v>
      </c>
      <c r="X38">
        <f>IF(ISBLANK('EUROSTAT EB conversion IEA'!AU45),NA(),'EUROSTAT EB conversion IEA'!AU45)</f>
        <v>0</v>
      </c>
      <c r="Y38">
        <f>IF(ISBLANK('EUROSTAT EB conversion IEA'!AV45),NA(),'EUROSTAT EB conversion IEA'!AV45)</f>
        <v>0</v>
      </c>
      <c r="Z38">
        <f>IF(ISBLANK('EUROSTAT EB conversion IEA'!AW45),NA(),'EUROSTAT EB conversion IEA'!AW45)</f>
        <v>0</v>
      </c>
      <c r="AA38">
        <f>IF(ISBLANK('EUROSTAT EB conversion IEA'!AX45),NA(),'EUROSTAT EB conversion IEA'!AX45)</f>
        <v>0</v>
      </c>
      <c r="AB38">
        <f>IF(ISBLANK('EUROSTAT EB conversion IEA'!AY45),NA(),'EUROSTAT EB conversion IEA'!AY45)</f>
        <v>0</v>
      </c>
      <c r="AC38">
        <f>IF(ISBLANK('EUROSTAT EB conversion IEA'!AZ45),NA(),'EUROSTAT EB conversion IEA'!AZ45)</f>
        <v>0</v>
      </c>
      <c r="AD38">
        <f>IF(ISBLANK('EUROSTAT EB conversion IEA'!BA45),NA(),'EUROSTAT EB conversion IEA'!BA45)</f>
        <v>0</v>
      </c>
      <c r="AE38">
        <f>IF(ISBLANK('EUROSTAT EB conversion IEA'!BB45),NA(),'EUROSTAT EB conversion IEA'!BB45)</f>
        <v>0</v>
      </c>
      <c r="AF38">
        <f>IF(ISBLANK('EUROSTAT EB conversion IEA'!BC45),NA(),'EUROSTAT EB conversion IEA'!BC45)</f>
        <v>0</v>
      </c>
      <c r="AG38">
        <f>IF(ISBLANK('EUROSTAT EB conversion IEA'!BD45),NA(),'EUROSTAT EB conversion IEA'!BD45)</f>
        <v>0</v>
      </c>
      <c r="AH38">
        <f>IF(ISBLANK('EUROSTAT EB conversion IEA'!BE45),NA(),'EUROSTAT EB conversion IEA'!BE45)</f>
        <v>0</v>
      </c>
      <c r="AI38">
        <f>IF(ISBLANK('EUROSTAT EB conversion IEA'!BF45),NA(),'EUROSTAT EB conversion IEA'!BF45)</f>
        <v>0</v>
      </c>
      <c r="AJ38">
        <f>IF(ISBLANK('EUROSTAT EB conversion IEA'!BG45),NA(),'EUROSTAT EB conversion IEA'!BG45)</f>
        <v>0</v>
      </c>
      <c r="AK38">
        <f>IF(ISBLANK('EUROSTAT EB conversion IEA'!BH45),NA(),'EUROSTAT EB conversion IEA'!BH45)</f>
        <v>0</v>
      </c>
      <c r="AL38">
        <f>IF(ISBLANK('EUROSTAT EB conversion IEA'!BI45),NA(),'EUROSTAT EB conversion IEA'!BI45)</f>
        <v>0</v>
      </c>
      <c r="AM38">
        <f>IF(ISBLANK('EUROSTAT EB conversion IEA'!BJ45),NA(),'EUROSTAT EB conversion IEA'!BJ45)</f>
        <v>0</v>
      </c>
      <c r="AN38">
        <f>IF(ISBLANK('EUROSTAT EB conversion IEA'!BK45),NA(),'EUROSTAT EB conversion IEA'!BK45)</f>
        <v>0</v>
      </c>
      <c r="AO38">
        <f>IF(ISBLANK('EUROSTAT EB conversion IEA'!BL45),NA(),'EUROSTAT EB conversion IEA'!BL45)</f>
        <v>0</v>
      </c>
      <c r="AP38">
        <f>IF(ISBLANK('EUROSTAT EB conversion IEA'!BM45),NA(),'EUROSTAT EB conversion IEA'!BM45)</f>
        <v>0</v>
      </c>
      <c r="AQ38">
        <f>IF(ISBLANK('EUROSTAT EB conversion IEA'!BN45),NA(),'EUROSTAT EB conversion IEA'!BN45)</f>
        <v>0</v>
      </c>
      <c r="AR38">
        <f>IF(ISBLANK('EUROSTAT EB conversion IEA'!BO45),NA(),'EUROSTAT EB conversion IEA'!BO45)</f>
        <v>0</v>
      </c>
      <c r="AS38">
        <f>IF(ISBLANK('EUROSTAT EB conversion IEA'!BP45),NA(),'EUROSTAT EB conversion IEA'!BP45)</f>
        <v>0</v>
      </c>
      <c r="AT38">
        <f>IF(ISBLANK('EUROSTAT EB conversion IEA'!BQ45),NA(),'EUROSTAT EB conversion IEA'!BQ45)</f>
        <v>0</v>
      </c>
      <c r="AU38">
        <f>IF(ISBLANK('EUROSTAT EB conversion IEA'!BR45),NA(),'EUROSTAT EB conversion IEA'!BR45)</f>
        <v>0</v>
      </c>
      <c r="AV38">
        <f>IF(ISBLANK('EUROSTAT EB conversion IEA'!BS45),NA(),'EUROSTAT EB conversion IEA'!BS45)</f>
        <v>0</v>
      </c>
      <c r="AW38">
        <f>IF(ISBLANK('EUROSTAT EB conversion IEA'!BT45),NA(),'EUROSTAT EB conversion IEA'!BT45)</f>
        <v>0</v>
      </c>
      <c r="AX38">
        <f>IF(ISBLANK('EUROSTAT EB conversion IEA'!BU45),NA(),'EUROSTAT EB conversion IEA'!BU45)</f>
        <v>0</v>
      </c>
      <c r="AY38" s="179">
        <f>IF(ISBLANK('EUROSTAT EB conversion IEA'!BV45),NA(),'EUROSTAT EB conversion IEA'!BV45)</f>
        <v>0</v>
      </c>
      <c r="AZ38">
        <f>IF(ISBLANK('EUROSTAT EB conversion IEA'!BW45),NA(),'EUROSTAT EB conversion IEA'!BW45)</f>
        <v>0</v>
      </c>
      <c r="BA38" s="179">
        <f>IF(ISBLANK('EUROSTAT EB conversion IEA'!BX45),NA(),'EUROSTAT EB conversion IEA'!BX45)</f>
        <v>0</v>
      </c>
      <c r="BB38" s="179">
        <f>IF(ISBLANK('EUROSTAT EB conversion IEA'!BY45),NA(),'EUROSTAT EB conversion IEA'!BY45)</f>
        <v>0</v>
      </c>
      <c r="BC38">
        <f>IF(ISBLANK('EUROSTAT EB conversion IEA'!BZ45),NA(),'EUROSTAT EB conversion IEA'!BZ45)</f>
        <v>0</v>
      </c>
      <c r="BD38">
        <f>IF(ISBLANK('EUROSTAT EB conversion IEA'!CA45),NA(),'EUROSTAT EB conversion IEA'!CA45)</f>
        <v>0</v>
      </c>
      <c r="BE38">
        <f>IF(ISBLANK('EUROSTAT EB conversion IEA'!CB45),NA(),'EUROSTAT EB conversion IEA'!CB45)</f>
        <v>0</v>
      </c>
      <c r="BF38">
        <f>IF(ISBLANK('EUROSTAT EB conversion IEA'!CC45),NA(),'EUROSTAT EB conversion IEA'!CC45)</f>
        <v>0</v>
      </c>
      <c r="BG38">
        <f>IF(ISBLANK('EUROSTAT EB conversion IEA'!CD45),NA(),'EUROSTAT EB conversion IEA'!CD45)</f>
        <v>0</v>
      </c>
      <c r="BH38">
        <f>IF(ISBLANK('EUROSTAT EB conversion IEA'!CE45),NA(),'EUROSTAT EB conversion IEA'!CE45)</f>
        <v>0</v>
      </c>
      <c r="BI38">
        <f>IF(ISBLANK('EUROSTAT EB conversion IEA'!CF45),NA(),'EUROSTAT EB conversion IEA'!CF45)</f>
        <v>0</v>
      </c>
      <c r="BJ38" s="179">
        <f>IF(ISBLANK('EUROSTAT EB conversion IEA'!CG45),NA(),'EUROSTAT EB conversion IEA'!CG45)</f>
        <v>0</v>
      </c>
      <c r="BK38">
        <f>IF(ISBLANK('EUROSTAT EB conversion IEA'!CH45),NA(),'EUROSTAT EB conversion IEA'!CH45)</f>
        <v>0</v>
      </c>
      <c r="BL38">
        <f>IF(ISBLANK('EUROSTAT EB conversion IEA'!CI45),NA(),'EUROSTAT EB conversion IEA'!CI45)</f>
        <v>0</v>
      </c>
      <c r="BM38">
        <f>IF(ISBLANK('EUROSTAT EB conversion IEA'!CJ45),NA(),'EUROSTAT EB conversion IEA'!CJ45)</f>
        <v>0</v>
      </c>
      <c r="BN38" s="179">
        <f>IF(ISBLANK('EUROSTAT EB conversion IEA'!CK45),NA(),'EUROSTAT EB conversion IEA'!CK45)</f>
        <v>0</v>
      </c>
    </row>
    <row r="39" spans="1:66" x14ac:dyDescent="0.2">
      <c r="A39" t="s">
        <v>439</v>
      </c>
      <c r="B39" s="179" t="str">
        <f>IF(ISBLANK('EUROSTAT EB conversion IEA'!Y46),NA(),'EUROSTAT EB conversion IEA'!Y46)</f>
        <v>x</v>
      </c>
      <c r="C39" s="179" t="str">
        <f>IF(ISBLANK('EUROSTAT EB conversion IEA'!Z46),NA(),'EUROSTAT EB conversion IEA'!Z46)</f>
        <v>x</v>
      </c>
      <c r="D39">
        <f>IF(ISBLANK('EUROSTAT EB conversion IEA'!AA46),NA(),'EUROSTAT EB conversion IEA'!AA46)</f>
        <v>0</v>
      </c>
      <c r="E39">
        <f>IF(ISBLANK('EUROSTAT EB conversion IEA'!AB46),NA(),'EUROSTAT EB conversion IEA'!AB46)</f>
        <v>0</v>
      </c>
      <c r="F39">
        <f>IF(ISBLANK('EUROSTAT EB conversion IEA'!AC46),NA(),'EUROSTAT EB conversion IEA'!AC46)</f>
        <v>0</v>
      </c>
      <c r="G39">
        <f>IF(ISBLANK('EUROSTAT EB conversion IEA'!AD46),NA(),'EUROSTAT EB conversion IEA'!AD46)</f>
        <v>0</v>
      </c>
      <c r="H39">
        <f>IF(ISBLANK('EUROSTAT EB conversion IEA'!AE46),NA(),'EUROSTAT EB conversion IEA'!AE46)</f>
        <v>0</v>
      </c>
      <c r="I39">
        <f>IF(ISBLANK('EUROSTAT EB conversion IEA'!AF46),NA(),'EUROSTAT EB conversion IEA'!AF46)</f>
        <v>0</v>
      </c>
      <c r="J39">
        <f>IF(ISBLANK('EUROSTAT EB conversion IEA'!AG46),NA(),'EUROSTAT EB conversion IEA'!AG46)</f>
        <v>0</v>
      </c>
      <c r="K39">
        <f>IF(ISBLANK('EUROSTAT EB conversion IEA'!AH46),NA(),'EUROSTAT EB conversion IEA'!AH46)</f>
        <v>0</v>
      </c>
      <c r="L39">
        <f>IF(ISBLANK('EUROSTAT EB conversion IEA'!AI46),NA(),'EUROSTAT EB conversion IEA'!AI46)</f>
        <v>0</v>
      </c>
      <c r="M39">
        <f>IF(ISBLANK('EUROSTAT EB conversion IEA'!AJ46),NA(),'EUROSTAT EB conversion IEA'!AJ46)</f>
        <v>0</v>
      </c>
      <c r="N39">
        <f>IF(ISBLANK('EUROSTAT EB conversion IEA'!AK46),NA(),'EUROSTAT EB conversion IEA'!AK46)</f>
        <v>0</v>
      </c>
      <c r="O39">
        <f>IF(ISBLANK('EUROSTAT EB conversion IEA'!AL46),NA(),'EUROSTAT EB conversion IEA'!AL46)</f>
        <v>0</v>
      </c>
      <c r="P39">
        <f>IF(ISBLANK('EUROSTAT EB conversion IEA'!AM46),NA(),'EUROSTAT EB conversion IEA'!AM46)</f>
        <v>0</v>
      </c>
      <c r="Q39">
        <f>IF(ISBLANK('EUROSTAT EB conversion IEA'!AN46),NA(),'EUROSTAT EB conversion IEA'!AN46)</f>
        <v>0</v>
      </c>
      <c r="R39">
        <f>IF(ISBLANK('EUROSTAT EB conversion IEA'!AO46),NA(),'EUROSTAT EB conversion IEA'!AO46)</f>
        <v>0</v>
      </c>
      <c r="S39">
        <f>IF(ISBLANK('EUROSTAT EB conversion IEA'!AP46),NA(),'EUROSTAT EB conversion IEA'!AP46)</f>
        <v>0</v>
      </c>
      <c r="T39" s="179" t="str">
        <f>IF(ISBLANK('EUROSTAT EB conversion IEA'!AQ46),NA(),'EUROSTAT EB conversion IEA'!AQ46)</f>
        <v>x</v>
      </c>
      <c r="U39">
        <f>IF(ISBLANK('EUROSTAT EB conversion IEA'!AR46),NA(),'EUROSTAT EB conversion IEA'!AR46)</f>
        <v>0</v>
      </c>
      <c r="V39">
        <f>IF(ISBLANK('EUROSTAT EB conversion IEA'!AS46),NA(),'EUROSTAT EB conversion IEA'!AS46)</f>
        <v>0</v>
      </c>
      <c r="W39">
        <f>IF(ISBLANK('EUROSTAT EB conversion IEA'!AT46),NA(),'EUROSTAT EB conversion IEA'!AT46)</f>
        <v>0</v>
      </c>
      <c r="X39">
        <f>IF(ISBLANK('EUROSTAT EB conversion IEA'!AU46),NA(),'EUROSTAT EB conversion IEA'!AU46)</f>
        <v>0</v>
      </c>
      <c r="Y39">
        <f>IF(ISBLANK('EUROSTAT EB conversion IEA'!AV46),NA(),'EUROSTAT EB conversion IEA'!AV46)</f>
        <v>0</v>
      </c>
      <c r="Z39">
        <f>IF(ISBLANK('EUROSTAT EB conversion IEA'!AW46),NA(),'EUROSTAT EB conversion IEA'!AW46)</f>
        <v>0</v>
      </c>
      <c r="AA39">
        <f>IF(ISBLANK('EUROSTAT EB conversion IEA'!AX46),NA(),'EUROSTAT EB conversion IEA'!AX46)</f>
        <v>0</v>
      </c>
      <c r="AB39">
        <f>IF(ISBLANK('EUROSTAT EB conversion IEA'!AY46),NA(),'EUROSTAT EB conversion IEA'!AY46)</f>
        <v>0</v>
      </c>
      <c r="AC39">
        <f>IF(ISBLANK('EUROSTAT EB conversion IEA'!AZ46),NA(),'EUROSTAT EB conversion IEA'!AZ46)</f>
        <v>0</v>
      </c>
      <c r="AD39">
        <f>IF(ISBLANK('EUROSTAT EB conversion IEA'!BA46),NA(),'EUROSTAT EB conversion IEA'!BA46)</f>
        <v>0</v>
      </c>
      <c r="AE39">
        <f>IF(ISBLANK('EUROSTAT EB conversion IEA'!BB46),NA(),'EUROSTAT EB conversion IEA'!BB46)</f>
        <v>0</v>
      </c>
      <c r="AF39">
        <f>IF(ISBLANK('EUROSTAT EB conversion IEA'!BC46),NA(),'EUROSTAT EB conversion IEA'!BC46)</f>
        <v>0</v>
      </c>
      <c r="AG39">
        <f>IF(ISBLANK('EUROSTAT EB conversion IEA'!BD46),NA(),'EUROSTAT EB conversion IEA'!BD46)</f>
        <v>0</v>
      </c>
      <c r="AH39">
        <f>IF(ISBLANK('EUROSTAT EB conversion IEA'!BE46),NA(),'EUROSTAT EB conversion IEA'!BE46)</f>
        <v>0</v>
      </c>
      <c r="AI39">
        <f>IF(ISBLANK('EUROSTAT EB conversion IEA'!BF46),NA(),'EUROSTAT EB conversion IEA'!BF46)</f>
        <v>0</v>
      </c>
      <c r="AJ39">
        <f>IF(ISBLANK('EUROSTAT EB conversion IEA'!BG46),NA(),'EUROSTAT EB conversion IEA'!BG46)</f>
        <v>0</v>
      </c>
      <c r="AK39">
        <f>IF(ISBLANK('EUROSTAT EB conversion IEA'!BH46),NA(),'EUROSTAT EB conversion IEA'!BH46)</f>
        <v>0</v>
      </c>
      <c r="AL39">
        <f>IF(ISBLANK('EUROSTAT EB conversion IEA'!BI46),NA(),'EUROSTAT EB conversion IEA'!BI46)</f>
        <v>0</v>
      </c>
      <c r="AM39">
        <f>IF(ISBLANK('EUROSTAT EB conversion IEA'!BJ46),NA(),'EUROSTAT EB conversion IEA'!BJ46)</f>
        <v>0</v>
      </c>
      <c r="AN39">
        <f>IF(ISBLANK('EUROSTAT EB conversion IEA'!BK46),NA(),'EUROSTAT EB conversion IEA'!BK46)</f>
        <v>0</v>
      </c>
      <c r="AO39">
        <f>IF(ISBLANK('EUROSTAT EB conversion IEA'!BL46),NA(),'EUROSTAT EB conversion IEA'!BL46)</f>
        <v>0</v>
      </c>
      <c r="AP39">
        <f>IF(ISBLANK('EUROSTAT EB conversion IEA'!BM46),NA(),'EUROSTAT EB conversion IEA'!BM46)</f>
        <v>0</v>
      </c>
      <c r="AQ39">
        <f>IF(ISBLANK('EUROSTAT EB conversion IEA'!BN46),NA(),'EUROSTAT EB conversion IEA'!BN46)</f>
        <v>0</v>
      </c>
      <c r="AR39">
        <f>IF(ISBLANK('EUROSTAT EB conversion IEA'!BO46),NA(),'EUROSTAT EB conversion IEA'!BO46)</f>
        <v>0</v>
      </c>
      <c r="AS39">
        <f>IF(ISBLANK('EUROSTAT EB conversion IEA'!BP46),NA(),'EUROSTAT EB conversion IEA'!BP46)</f>
        <v>0</v>
      </c>
      <c r="AT39">
        <f>IF(ISBLANK('EUROSTAT EB conversion IEA'!BQ46),NA(),'EUROSTAT EB conversion IEA'!BQ46)</f>
        <v>0</v>
      </c>
      <c r="AU39">
        <f>IF(ISBLANK('EUROSTAT EB conversion IEA'!BR46),NA(),'EUROSTAT EB conversion IEA'!BR46)</f>
        <v>0</v>
      </c>
      <c r="AV39">
        <f>IF(ISBLANK('EUROSTAT EB conversion IEA'!BS46),NA(),'EUROSTAT EB conversion IEA'!BS46)</f>
        <v>0</v>
      </c>
      <c r="AW39">
        <f>IF(ISBLANK('EUROSTAT EB conversion IEA'!BT46),NA(),'EUROSTAT EB conversion IEA'!BT46)</f>
        <v>0</v>
      </c>
      <c r="AX39">
        <f>IF(ISBLANK('EUROSTAT EB conversion IEA'!BU46),NA(),'EUROSTAT EB conversion IEA'!BU46)</f>
        <v>0</v>
      </c>
      <c r="AY39" s="179">
        <f>IF(ISBLANK('EUROSTAT EB conversion IEA'!BV46),NA(),'EUROSTAT EB conversion IEA'!BV46)</f>
        <v>0</v>
      </c>
      <c r="AZ39">
        <f>IF(ISBLANK('EUROSTAT EB conversion IEA'!BW46),NA(),'EUROSTAT EB conversion IEA'!BW46)</f>
        <v>0</v>
      </c>
      <c r="BA39" s="179">
        <f>IF(ISBLANK('EUROSTAT EB conversion IEA'!BX46),NA(),'EUROSTAT EB conversion IEA'!BX46)</f>
        <v>0</v>
      </c>
      <c r="BB39" s="179">
        <f>IF(ISBLANK('EUROSTAT EB conversion IEA'!BY46),NA(),'EUROSTAT EB conversion IEA'!BY46)</f>
        <v>0</v>
      </c>
      <c r="BC39">
        <f>IF(ISBLANK('EUROSTAT EB conversion IEA'!BZ46),NA(),'EUROSTAT EB conversion IEA'!BZ46)</f>
        <v>0</v>
      </c>
      <c r="BD39">
        <f>IF(ISBLANK('EUROSTAT EB conversion IEA'!CA46),NA(),'EUROSTAT EB conversion IEA'!CA46)</f>
        <v>0</v>
      </c>
      <c r="BE39">
        <f>IF(ISBLANK('EUROSTAT EB conversion IEA'!CB46),NA(),'EUROSTAT EB conversion IEA'!CB46)</f>
        <v>0</v>
      </c>
      <c r="BF39">
        <f>IF(ISBLANK('EUROSTAT EB conversion IEA'!CC46),NA(),'EUROSTAT EB conversion IEA'!CC46)</f>
        <v>0</v>
      </c>
      <c r="BG39">
        <f>IF(ISBLANK('EUROSTAT EB conversion IEA'!CD46),NA(),'EUROSTAT EB conversion IEA'!CD46)</f>
        <v>0</v>
      </c>
      <c r="BH39">
        <f>IF(ISBLANK('EUROSTAT EB conversion IEA'!CE46),NA(),'EUROSTAT EB conversion IEA'!CE46)</f>
        <v>0</v>
      </c>
      <c r="BI39">
        <f>IF(ISBLANK('EUROSTAT EB conversion IEA'!CF46),NA(),'EUROSTAT EB conversion IEA'!CF46)</f>
        <v>0</v>
      </c>
      <c r="BJ39" s="179">
        <f>IF(ISBLANK('EUROSTAT EB conversion IEA'!CG46),NA(),'EUROSTAT EB conversion IEA'!CG46)</f>
        <v>0</v>
      </c>
      <c r="BK39">
        <f>IF(ISBLANK('EUROSTAT EB conversion IEA'!CH46),NA(),'EUROSTAT EB conversion IEA'!CH46)</f>
        <v>0</v>
      </c>
      <c r="BL39">
        <f>IF(ISBLANK('EUROSTAT EB conversion IEA'!CI46),NA(),'EUROSTAT EB conversion IEA'!CI46)</f>
        <v>0</v>
      </c>
      <c r="BM39">
        <f>IF(ISBLANK('EUROSTAT EB conversion IEA'!CJ46),NA(),'EUROSTAT EB conversion IEA'!CJ46)</f>
        <v>0</v>
      </c>
      <c r="BN39" s="179">
        <f>IF(ISBLANK('EUROSTAT EB conversion IEA'!CK46),NA(),'EUROSTAT EB conversion IEA'!CK46)</f>
        <v>0</v>
      </c>
    </row>
    <row r="40" spans="1:66" x14ac:dyDescent="0.2">
      <c r="A40" t="s">
        <v>200</v>
      </c>
      <c r="B40" s="179" t="str">
        <f>IF(ISBLANK('EUROSTAT EB conversion IEA'!Y47),NA(),'EUROSTAT EB conversion IEA'!Y47)</f>
        <v>x</v>
      </c>
      <c r="C40" s="179" t="str">
        <f>IF(ISBLANK('EUROSTAT EB conversion IEA'!Z47),NA(),'EUROSTAT EB conversion IEA'!Z47)</f>
        <v>x</v>
      </c>
      <c r="D40">
        <f>IF(ISBLANK('EUROSTAT EB conversion IEA'!AA47),NA(),'EUROSTAT EB conversion IEA'!AA47)</f>
        <v>0</v>
      </c>
      <c r="E40">
        <f>IF(ISBLANK('EUROSTAT EB conversion IEA'!AB47),NA(),'EUROSTAT EB conversion IEA'!AB47)</f>
        <v>0</v>
      </c>
      <c r="F40">
        <f>IF(ISBLANK('EUROSTAT EB conversion IEA'!AC47),NA(),'EUROSTAT EB conversion IEA'!AC47)</f>
        <v>0</v>
      </c>
      <c r="G40">
        <f>IF(ISBLANK('EUROSTAT EB conversion IEA'!AD47),NA(),'EUROSTAT EB conversion IEA'!AD47)</f>
        <v>0</v>
      </c>
      <c r="H40">
        <f>IF(ISBLANK('EUROSTAT EB conversion IEA'!AE47),NA(),'EUROSTAT EB conversion IEA'!AE47)</f>
        <v>0</v>
      </c>
      <c r="I40">
        <f>IF(ISBLANK('EUROSTAT EB conversion IEA'!AF47),NA(),'EUROSTAT EB conversion IEA'!AF47)</f>
        <v>0</v>
      </c>
      <c r="J40">
        <f>IF(ISBLANK('EUROSTAT EB conversion IEA'!AG47),NA(),'EUROSTAT EB conversion IEA'!AG47)</f>
        <v>0</v>
      </c>
      <c r="K40">
        <f>IF(ISBLANK('EUROSTAT EB conversion IEA'!AH47),NA(),'EUROSTAT EB conversion IEA'!AH47)</f>
        <v>0</v>
      </c>
      <c r="L40">
        <f>IF(ISBLANK('EUROSTAT EB conversion IEA'!AI47),NA(),'EUROSTAT EB conversion IEA'!AI47)</f>
        <v>0</v>
      </c>
      <c r="M40">
        <f>IF(ISBLANK('EUROSTAT EB conversion IEA'!AJ47),NA(),'EUROSTAT EB conversion IEA'!AJ47)</f>
        <v>0</v>
      </c>
      <c r="N40">
        <f>IF(ISBLANK('EUROSTAT EB conversion IEA'!AK47),NA(),'EUROSTAT EB conversion IEA'!AK47)</f>
        <v>0</v>
      </c>
      <c r="O40">
        <f>IF(ISBLANK('EUROSTAT EB conversion IEA'!AL47),NA(),'EUROSTAT EB conversion IEA'!AL47)</f>
        <v>-6236.5316759999996</v>
      </c>
      <c r="P40">
        <f>IF(ISBLANK('EUROSTAT EB conversion IEA'!AM47),NA(),'EUROSTAT EB conversion IEA'!AM47)</f>
        <v>-1547.44128</v>
      </c>
      <c r="Q40">
        <f>IF(ISBLANK('EUROSTAT EB conversion IEA'!AN47),NA(),'EUROSTAT EB conversion IEA'!AN47)</f>
        <v>0</v>
      </c>
      <c r="R40">
        <f>IF(ISBLANK('EUROSTAT EB conversion IEA'!AO47),NA(),'EUROSTAT EB conversion IEA'!AO47)</f>
        <v>0</v>
      </c>
      <c r="S40">
        <f>IF(ISBLANK('EUROSTAT EB conversion IEA'!AP47),NA(),'EUROSTAT EB conversion IEA'!AP47)</f>
        <v>0</v>
      </c>
      <c r="T40" s="179" t="str">
        <f>IF(ISBLANK('EUROSTAT EB conversion IEA'!AQ47),NA(),'EUROSTAT EB conversion IEA'!AQ47)</f>
        <v>x</v>
      </c>
      <c r="U40">
        <f>IF(ISBLANK('EUROSTAT EB conversion IEA'!AR47),NA(),'EUROSTAT EB conversion IEA'!AR47)</f>
        <v>0</v>
      </c>
      <c r="V40">
        <f>IF(ISBLANK('EUROSTAT EB conversion IEA'!AS47),NA(),'EUROSTAT EB conversion IEA'!AS47)</f>
        <v>0</v>
      </c>
      <c r="W40">
        <f>IF(ISBLANK('EUROSTAT EB conversion IEA'!AT47),NA(),'EUROSTAT EB conversion IEA'!AT47)</f>
        <v>0</v>
      </c>
      <c r="X40">
        <f>IF(ISBLANK('EUROSTAT EB conversion IEA'!AU47),NA(),'EUROSTAT EB conversion IEA'!AU47)</f>
        <v>0</v>
      </c>
      <c r="Y40">
        <f>IF(ISBLANK('EUROSTAT EB conversion IEA'!AV47),NA(),'EUROSTAT EB conversion IEA'!AV47)</f>
        <v>0</v>
      </c>
      <c r="Z40">
        <f>IF(ISBLANK('EUROSTAT EB conversion IEA'!AW47),NA(),'EUROSTAT EB conversion IEA'!AW47)</f>
        <v>0</v>
      </c>
      <c r="AA40">
        <f>IF(ISBLANK('EUROSTAT EB conversion IEA'!AX47),NA(),'EUROSTAT EB conversion IEA'!AX47)</f>
        <v>0</v>
      </c>
      <c r="AB40">
        <f>IF(ISBLANK('EUROSTAT EB conversion IEA'!AY47),NA(),'EUROSTAT EB conversion IEA'!AY47)</f>
        <v>0</v>
      </c>
      <c r="AC40">
        <f>IF(ISBLANK('EUROSTAT EB conversion IEA'!AZ47),NA(),'EUROSTAT EB conversion IEA'!AZ47)</f>
        <v>0</v>
      </c>
      <c r="AD40">
        <f>IF(ISBLANK('EUROSTAT EB conversion IEA'!BA47),NA(),'EUROSTAT EB conversion IEA'!BA47)</f>
        <v>0</v>
      </c>
      <c r="AE40">
        <f>IF(ISBLANK('EUROSTAT EB conversion IEA'!BB47),NA(),'EUROSTAT EB conversion IEA'!BB47)</f>
        <v>0</v>
      </c>
      <c r="AF40">
        <f>IF(ISBLANK('EUROSTAT EB conversion IEA'!BC47),NA(),'EUROSTAT EB conversion IEA'!BC47)</f>
        <v>0</v>
      </c>
      <c r="AG40">
        <f>IF(ISBLANK('EUROSTAT EB conversion IEA'!BD47),NA(),'EUROSTAT EB conversion IEA'!BD47)</f>
        <v>0</v>
      </c>
      <c r="AH40">
        <f>IF(ISBLANK('EUROSTAT EB conversion IEA'!BE47),NA(),'EUROSTAT EB conversion IEA'!BE47)</f>
        <v>0</v>
      </c>
      <c r="AI40">
        <f>IF(ISBLANK('EUROSTAT EB conversion IEA'!BF47),NA(),'EUROSTAT EB conversion IEA'!BF47)</f>
        <v>0</v>
      </c>
      <c r="AJ40">
        <f>IF(ISBLANK('EUROSTAT EB conversion IEA'!BG47),NA(),'EUROSTAT EB conversion IEA'!BG47)</f>
        <v>0</v>
      </c>
      <c r="AK40">
        <f>IF(ISBLANK('EUROSTAT EB conversion IEA'!BH47),NA(),'EUROSTAT EB conversion IEA'!BH47)</f>
        <v>0</v>
      </c>
      <c r="AL40">
        <f>IF(ISBLANK('EUROSTAT EB conversion IEA'!BI47),NA(),'EUROSTAT EB conversion IEA'!BI47)</f>
        <v>0</v>
      </c>
      <c r="AM40">
        <f>IF(ISBLANK('EUROSTAT EB conversion IEA'!BJ47),NA(),'EUROSTAT EB conversion IEA'!BJ47)</f>
        <v>0</v>
      </c>
      <c r="AN40">
        <f>IF(ISBLANK('EUROSTAT EB conversion IEA'!BK47),NA(),'EUROSTAT EB conversion IEA'!BK47)</f>
        <v>0</v>
      </c>
      <c r="AO40">
        <f>IF(ISBLANK('EUROSTAT EB conversion IEA'!BL47),NA(),'EUROSTAT EB conversion IEA'!BL47)</f>
        <v>0</v>
      </c>
      <c r="AP40">
        <f>IF(ISBLANK('EUROSTAT EB conversion IEA'!BM47),NA(),'EUROSTAT EB conversion IEA'!BM47)</f>
        <v>0</v>
      </c>
      <c r="AQ40">
        <f>IF(ISBLANK('EUROSTAT EB conversion IEA'!BN47),NA(),'EUROSTAT EB conversion IEA'!BN47)</f>
        <v>0</v>
      </c>
      <c r="AR40">
        <f>IF(ISBLANK('EUROSTAT EB conversion IEA'!BO47),NA(),'EUROSTAT EB conversion IEA'!BO47)</f>
        <v>0</v>
      </c>
      <c r="AS40">
        <f>IF(ISBLANK('EUROSTAT EB conversion IEA'!BP47),NA(),'EUROSTAT EB conversion IEA'!BP47)</f>
        <v>0</v>
      </c>
      <c r="AT40">
        <f>IF(ISBLANK('EUROSTAT EB conversion IEA'!BQ47),NA(),'EUROSTAT EB conversion IEA'!BQ47)</f>
        <v>0</v>
      </c>
      <c r="AU40">
        <f>IF(ISBLANK('EUROSTAT EB conversion IEA'!BR47),NA(),'EUROSTAT EB conversion IEA'!BR47)</f>
        <v>0</v>
      </c>
      <c r="AV40">
        <f>IF(ISBLANK('EUROSTAT EB conversion IEA'!BS47),NA(),'EUROSTAT EB conversion IEA'!BS47)</f>
        <v>0</v>
      </c>
      <c r="AW40">
        <f>IF(ISBLANK('EUROSTAT EB conversion IEA'!BT47),NA(),'EUROSTAT EB conversion IEA'!BT47)</f>
        <v>0</v>
      </c>
      <c r="AX40">
        <f>IF(ISBLANK('EUROSTAT EB conversion IEA'!BU47),NA(),'EUROSTAT EB conversion IEA'!BU47)</f>
        <v>0</v>
      </c>
      <c r="AY40" s="179">
        <f>IF(ISBLANK('EUROSTAT EB conversion IEA'!BV47),NA(),'EUROSTAT EB conversion IEA'!BV47)</f>
        <v>0</v>
      </c>
      <c r="AZ40">
        <f>IF(ISBLANK('EUROSTAT EB conversion IEA'!BW47),NA(),'EUROSTAT EB conversion IEA'!BW47)</f>
        <v>0</v>
      </c>
      <c r="BA40" s="179">
        <f>IF(ISBLANK('EUROSTAT EB conversion IEA'!BX47),NA(),'EUROSTAT EB conversion IEA'!BX47)</f>
        <v>0</v>
      </c>
      <c r="BB40" s="179">
        <f>IF(ISBLANK('EUROSTAT EB conversion IEA'!BY47),NA(),'EUROSTAT EB conversion IEA'!BY47)</f>
        <v>0</v>
      </c>
      <c r="BC40">
        <f>IF(ISBLANK('EUROSTAT EB conversion IEA'!BZ47),NA(),'EUROSTAT EB conversion IEA'!BZ47)</f>
        <v>0</v>
      </c>
      <c r="BD40">
        <f>IF(ISBLANK('EUROSTAT EB conversion IEA'!CA47),NA(),'EUROSTAT EB conversion IEA'!CA47)</f>
        <v>0</v>
      </c>
      <c r="BE40">
        <f>IF(ISBLANK('EUROSTAT EB conversion IEA'!CB47),NA(),'EUROSTAT EB conversion IEA'!CB47)</f>
        <v>0</v>
      </c>
      <c r="BF40">
        <f>IF(ISBLANK('EUROSTAT EB conversion IEA'!CC47),NA(),'EUROSTAT EB conversion IEA'!CC47)</f>
        <v>0</v>
      </c>
      <c r="BG40">
        <f>IF(ISBLANK('EUROSTAT EB conversion IEA'!CD47),NA(),'EUROSTAT EB conversion IEA'!CD47)</f>
        <v>0</v>
      </c>
      <c r="BH40">
        <f>IF(ISBLANK('EUROSTAT EB conversion IEA'!CE47),NA(),'EUROSTAT EB conversion IEA'!CE47)</f>
        <v>0</v>
      </c>
      <c r="BI40">
        <f>IF(ISBLANK('EUROSTAT EB conversion IEA'!CF47),NA(),'EUROSTAT EB conversion IEA'!CF47)</f>
        <v>0</v>
      </c>
      <c r="BJ40" s="179">
        <f>IF(ISBLANK('EUROSTAT EB conversion IEA'!CG47),NA(),'EUROSTAT EB conversion IEA'!CG47)</f>
        <v>0</v>
      </c>
      <c r="BK40">
        <f>IF(ISBLANK('EUROSTAT EB conversion IEA'!CH47),NA(),'EUROSTAT EB conversion IEA'!CH47)</f>
        <v>-324.43513200000001</v>
      </c>
      <c r="BL40">
        <f>IF(ISBLANK('EUROSTAT EB conversion IEA'!CI47),NA(),'EUROSTAT EB conversion IEA'!CI47)</f>
        <v>0</v>
      </c>
      <c r="BM40">
        <f>IF(ISBLANK('EUROSTAT EB conversion IEA'!CJ47),NA(),'EUROSTAT EB conversion IEA'!CJ47)</f>
        <v>-8108.4080880000001</v>
      </c>
      <c r="BN40" s="179">
        <f>IF(ISBLANK('EUROSTAT EB conversion IEA'!CK47),NA(),'EUROSTAT EB conversion IEA'!CK47)</f>
        <v>0</v>
      </c>
    </row>
    <row r="41" spans="1:66" x14ac:dyDescent="0.2">
      <c r="A41" t="s">
        <v>220</v>
      </c>
      <c r="B41" s="179" t="str">
        <f>IF(ISBLANK('EUROSTAT EB conversion IEA'!Y48),NA(),'EUROSTAT EB conversion IEA'!Y48)</f>
        <v>x</v>
      </c>
      <c r="C41" s="179" t="str">
        <f>IF(ISBLANK('EUROSTAT EB conversion IEA'!Z48),NA(),'EUROSTAT EB conversion IEA'!Z48)</f>
        <v>x</v>
      </c>
      <c r="D41">
        <f>IF(ISBLANK('EUROSTAT EB conversion IEA'!AA48),NA(),'EUROSTAT EB conversion IEA'!AA48)</f>
        <v>0</v>
      </c>
      <c r="E41">
        <f>IF(ISBLANK('EUROSTAT EB conversion IEA'!AB48),NA(),'EUROSTAT EB conversion IEA'!AB48)</f>
        <v>0</v>
      </c>
      <c r="F41">
        <f>IF(ISBLANK('EUROSTAT EB conversion IEA'!AC48),NA(),'EUROSTAT EB conversion IEA'!AC48)</f>
        <v>0</v>
      </c>
      <c r="G41">
        <f>IF(ISBLANK('EUROSTAT EB conversion IEA'!AD48),NA(),'EUROSTAT EB conversion IEA'!AD48)</f>
        <v>0</v>
      </c>
      <c r="H41">
        <f>IF(ISBLANK('EUROSTAT EB conversion IEA'!AE48),NA(),'EUROSTAT EB conversion IEA'!AE48)</f>
        <v>0</v>
      </c>
      <c r="I41">
        <f>IF(ISBLANK('EUROSTAT EB conversion IEA'!AF48),NA(),'EUROSTAT EB conversion IEA'!AF48)</f>
        <v>0</v>
      </c>
      <c r="J41">
        <f>IF(ISBLANK('EUROSTAT EB conversion IEA'!AG48),NA(),'EUROSTAT EB conversion IEA'!AG48)</f>
        <v>0</v>
      </c>
      <c r="K41">
        <f>IF(ISBLANK('EUROSTAT EB conversion IEA'!AH48),NA(),'EUROSTAT EB conversion IEA'!AH48)</f>
        <v>0</v>
      </c>
      <c r="L41">
        <f>IF(ISBLANK('EUROSTAT EB conversion IEA'!AI48),NA(),'EUROSTAT EB conversion IEA'!AI48)</f>
        <v>0</v>
      </c>
      <c r="M41">
        <f>IF(ISBLANK('EUROSTAT EB conversion IEA'!AJ48),NA(),'EUROSTAT EB conversion IEA'!AJ48)</f>
        <v>0</v>
      </c>
      <c r="N41">
        <f>IF(ISBLANK('EUROSTAT EB conversion IEA'!AK48),NA(),'EUROSTAT EB conversion IEA'!AK48)</f>
        <v>0</v>
      </c>
      <c r="O41">
        <f>IF(ISBLANK('EUROSTAT EB conversion IEA'!AL48),NA(),'EUROSTAT EB conversion IEA'!AL48)</f>
        <v>0</v>
      </c>
      <c r="P41">
        <f>IF(ISBLANK('EUROSTAT EB conversion IEA'!AM48),NA(),'EUROSTAT EB conversion IEA'!AM48)</f>
        <v>0</v>
      </c>
      <c r="Q41">
        <f>IF(ISBLANK('EUROSTAT EB conversion IEA'!AN48),NA(),'EUROSTAT EB conversion IEA'!AN48)</f>
        <v>0</v>
      </c>
      <c r="R41">
        <f>IF(ISBLANK('EUROSTAT EB conversion IEA'!AO48),NA(),'EUROSTAT EB conversion IEA'!AO48)</f>
        <v>0</v>
      </c>
      <c r="S41">
        <f>IF(ISBLANK('EUROSTAT EB conversion IEA'!AP48),NA(),'EUROSTAT EB conversion IEA'!AP48)</f>
        <v>0</v>
      </c>
      <c r="T41" s="179" t="str">
        <f>IF(ISBLANK('EUROSTAT EB conversion IEA'!AQ48),NA(),'EUROSTAT EB conversion IEA'!AQ48)</f>
        <v>x</v>
      </c>
      <c r="U41">
        <f>IF(ISBLANK('EUROSTAT EB conversion IEA'!AR48),NA(),'EUROSTAT EB conversion IEA'!AR48)</f>
        <v>0</v>
      </c>
      <c r="V41">
        <f>IF(ISBLANK('EUROSTAT EB conversion IEA'!AS48),NA(),'EUROSTAT EB conversion IEA'!AS48)</f>
        <v>0</v>
      </c>
      <c r="W41">
        <f>IF(ISBLANK('EUROSTAT EB conversion IEA'!AT48),NA(),'EUROSTAT EB conversion IEA'!AT48)</f>
        <v>0</v>
      </c>
      <c r="X41">
        <f>IF(ISBLANK('EUROSTAT EB conversion IEA'!AU48),NA(),'EUROSTAT EB conversion IEA'!AU48)</f>
        <v>0</v>
      </c>
      <c r="Y41">
        <f>IF(ISBLANK('EUROSTAT EB conversion IEA'!AV48),NA(),'EUROSTAT EB conversion IEA'!AV48)</f>
        <v>0</v>
      </c>
      <c r="Z41">
        <f>IF(ISBLANK('EUROSTAT EB conversion IEA'!AW48),NA(),'EUROSTAT EB conversion IEA'!AW48)</f>
        <v>0</v>
      </c>
      <c r="AA41">
        <f>IF(ISBLANK('EUROSTAT EB conversion IEA'!AX48),NA(),'EUROSTAT EB conversion IEA'!AX48)</f>
        <v>0</v>
      </c>
      <c r="AB41">
        <f>IF(ISBLANK('EUROSTAT EB conversion IEA'!AY48),NA(),'EUROSTAT EB conversion IEA'!AY48)</f>
        <v>0</v>
      </c>
      <c r="AC41">
        <f>IF(ISBLANK('EUROSTAT EB conversion IEA'!AZ48),NA(),'EUROSTAT EB conversion IEA'!AZ48)</f>
        <v>0</v>
      </c>
      <c r="AD41">
        <f>IF(ISBLANK('EUROSTAT EB conversion IEA'!BA48),NA(),'EUROSTAT EB conversion IEA'!BA48)</f>
        <v>0</v>
      </c>
      <c r="AE41">
        <f>IF(ISBLANK('EUROSTAT EB conversion IEA'!BB48),NA(),'EUROSTAT EB conversion IEA'!BB48)</f>
        <v>0</v>
      </c>
      <c r="AF41">
        <f>IF(ISBLANK('EUROSTAT EB conversion IEA'!BC48),NA(),'EUROSTAT EB conversion IEA'!BC48)</f>
        <v>0</v>
      </c>
      <c r="AG41">
        <f>IF(ISBLANK('EUROSTAT EB conversion IEA'!BD48),NA(),'EUROSTAT EB conversion IEA'!BD48)</f>
        <v>0</v>
      </c>
      <c r="AH41">
        <f>IF(ISBLANK('EUROSTAT EB conversion IEA'!BE48),NA(),'EUROSTAT EB conversion IEA'!BE48)</f>
        <v>0</v>
      </c>
      <c r="AI41">
        <f>IF(ISBLANK('EUROSTAT EB conversion IEA'!BF48),NA(),'EUROSTAT EB conversion IEA'!BF48)</f>
        <v>0</v>
      </c>
      <c r="AJ41">
        <f>IF(ISBLANK('EUROSTAT EB conversion IEA'!BG48),NA(),'EUROSTAT EB conversion IEA'!BG48)</f>
        <v>0</v>
      </c>
      <c r="AK41">
        <f>IF(ISBLANK('EUROSTAT EB conversion IEA'!BH48),NA(),'EUROSTAT EB conversion IEA'!BH48)</f>
        <v>0</v>
      </c>
      <c r="AL41">
        <f>IF(ISBLANK('EUROSTAT EB conversion IEA'!BI48),NA(),'EUROSTAT EB conversion IEA'!BI48)</f>
        <v>0</v>
      </c>
      <c r="AM41">
        <f>IF(ISBLANK('EUROSTAT EB conversion IEA'!BJ48),NA(),'EUROSTAT EB conversion IEA'!BJ48)</f>
        <v>0</v>
      </c>
      <c r="AN41">
        <f>IF(ISBLANK('EUROSTAT EB conversion IEA'!BK48),NA(),'EUROSTAT EB conversion IEA'!BK48)</f>
        <v>0</v>
      </c>
      <c r="AO41">
        <f>IF(ISBLANK('EUROSTAT EB conversion IEA'!BL48),NA(),'EUROSTAT EB conversion IEA'!BL48)</f>
        <v>0</v>
      </c>
      <c r="AP41">
        <f>IF(ISBLANK('EUROSTAT EB conversion IEA'!BM48),NA(),'EUROSTAT EB conversion IEA'!BM48)</f>
        <v>0</v>
      </c>
      <c r="AQ41">
        <f>IF(ISBLANK('EUROSTAT EB conversion IEA'!BN48),NA(),'EUROSTAT EB conversion IEA'!BN48)</f>
        <v>0</v>
      </c>
      <c r="AR41">
        <f>IF(ISBLANK('EUROSTAT EB conversion IEA'!BO48),NA(),'EUROSTAT EB conversion IEA'!BO48)</f>
        <v>0</v>
      </c>
      <c r="AS41">
        <f>IF(ISBLANK('EUROSTAT EB conversion IEA'!BP48),NA(),'EUROSTAT EB conversion IEA'!BP48)</f>
        <v>0</v>
      </c>
      <c r="AT41">
        <f>IF(ISBLANK('EUROSTAT EB conversion IEA'!BQ48),NA(),'EUROSTAT EB conversion IEA'!BQ48)</f>
        <v>0</v>
      </c>
      <c r="AU41">
        <f>IF(ISBLANK('EUROSTAT EB conversion IEA'!BR48),NA(),'EUROSTAT EB conversion IEA'!BR48)</f>
        <v>0</v>
      </c>
      <c r="AV41">
        <f>IF(ISBLANK('EUROSTAT EB conversion IEA'!BS48),NA(),'EUROSTAT EB conversion IEA'!BS48)</f>
        <v>0</v>
      </c>
      <c r="AW41">
        <f>IF(ISBLANK('EUROSTAT EB conversion IEA'!BT48),NA(),'EUROSTAT EB conversion IEA'!BT48)</f>
        <v>0</v>
      </c>
      <c r="AX41">
        <f>IF(ISBLANK('EUROSTAT EB conversion IEA'!BU48),NA(),'EUROSTAT EB conversion IEA'!BU48)</f>
        <v>0</v>
      </c>
      <c r="AY41" s="179">
        <f>IF(ISBLANK('EUROSTAT EB conversion IEA'!BV48),NA(),'EUROSTAT EB conversion IEA'!BV48)</f>
        <v>0</v>
      </c>
      <c r="AZ41">
        <f>IF(ISBLANK('EUROSTAT EB conversion IEA'!BW48),NA(),'EUROSTAT EB conversion IEA'!BW48)</f>
        <v>0</v>
      </c>
      <c r="BA41" s="179">
        <f>IF(ISBLANK('EUROSTAT EB conversion IEA'!BX48),NA(),'EUROSTAT EB conversion IEA'!BX48)</f>
        <v>0</v>
      </c>
      <c r="BB41" s="179">
        <f>IF(ISBLANK('EUROSTAT EB conversion IEA'!BY48),NA(),'EUROSTAT EB conversion IEA'!BY48)</f>
        <v>0</v>
      </c>
      <c r="BC41">
        <f>IF(ISBLANK('EUROSTAT EB conversion IEA'!BZ48),NA(),'EUROSTAT EB conversion IEA'!BZ48)</f>
        <v>0</v>
      </c>
      <c r="BD41">
        <f>IF(ISBLANK('EUROSTAT EB conversion IEA'!CA48),NA(),'EUROSTAT EB conversion IEA'!CA48)</f>
        <v>0</v>
      </c>
      <c r="BE41">
        <f>IF(ISBLANK('EUROSTAT EB conversion IEA'!CB48),NA(),'EUROSTAT EB conversion IEA'!CB48)</f>
        <v>0</v>
      </c>
      <c r="BF41">
        <f>IF(ISBLANK('EUROSTAT EB conversion IEA'!CC48),NA(),'EUROSTAT EB conversion IEA'!CC48)</f>
        <v>0</v>
      </c>
      <c r="BG41">
        <f>IF(ISBLANK('EUROSTAT EB conversion IEA'!CD48),NA(),'EUROSTAT EB conversion IEA'!CD48)</f>
        <v>0</v>
      </c>
      <c r="BH41">
        <f>IF(ISBLANK('EUROSTAT EB conversion IEA'!CE48),NA(),'EUROSTAT EB conversion IEA'!CE48)</f>
        <v>0</v>
      </c>
      <c r="BI41">
        <f>IF(ISBLANK('EUROSTAT EB conversion IEA'!CF48),NA(),'EUROSTAT EB conversion IEA'!CF48)</f>
        <v>0</v>
      </c>
      <c r="BJ41" s="179">
        <f>IF(ISBLANK('EUROSTAT EB conversion IEA'!CG48),NA(),'EUROSTAT EB conversion IEA'!CG48)</f>
        <v>0</v>
      </c>
      <c r="BK41">
        <f>IF(ISBLANK('EUROSTAT EB conversion IEA'!CH48),NA(),'EUROSTAT EB conversion IEA'!CH48)</f>
        <v>0</v>
      </c>
      <c r="BL41">
        <f>IF(ISBLANK('EUROSTAT EB conversion IEA'!CI48),NA(),'EUROSTAT EB conversion IEA'!CI48)</f>
        <v>0</v>
      </c>
      <c r="BM41">
        <f>IF(ISBLANK('EUROSTAT EB conversion IEA'!CJ48),NA(),'EUROSTAT EB conversion IEA'!CJ48)</f>
        <v>0</v>
      </c>
      <c r="BN41" s="179">
        <f>IF(ISBLANK('EUROSTAT EB conversion IEA'!CK48),NA(),'EUROSTAT EB conversion IEA'!CK48)</f>
        <v>0</v>
      </c>
    </row>
    <row r="42" spans="1:66" x14ac:dyDescent="0.2">
      <c r="A42" t="s">
        <v>433</v>
      </c>
      <c r="B42" s="179" t="str">
        <f>IF(ISBLANK('EUROSTAT EB conversion IEA'!Y49),NA(),'EUROSTAT EB conversion IEA'!Y49)</f>
        <v>x</v>
      </c>
      <c r="C42" s="179" t="str">
        <f>IF(ISBLANK('EUROSTAT EB conversion IEA'!Z49),NA(),'EUROSTAT EB conversion IEA'!Z49)</f>
        <v>x</v>
      </c>
      <c r="D42">
        <f>IF(ISBLANK('EUROSTAT EB conversion IEA'!AA49),NA(),'EUROSTAT EB conversion IEA'!AA49)</f>
        <v>0</v>
      </c>
      <c r="E42">
        <f>IF(ISBLANK('EUROSTAT EB conversion IEA'!AB49),NA(),'EUROSTAT EB conversion IEA'!AB49)</f>
        <v>0</v>
      </c>
      <c r="F42">
        <f>IF(ISBLANK('EUROSTAT EB conversion IEA'!AC49),NA(),'EUROSTAT EB conversion IEA'!AC49)</f>
        <v>0</v>
      </c>
      <c r="G42">
        <f>IF(ISBLANK('EUROSTAT EB conversion IEA'!AD49),NA(),'EUROSTAT EB conversion IEA'!AD49)</f>
        <v>0</v>
      </c>
      <c r="H42">
        <f>IF(ISBLANK('EUROSTAT EB conversion IEA'!AE49),NA(),'EUROSTAT EB conversion IEA'!AE49)</f>
        <v>0</v>
      </c>
      <c r="I42">
        <f>IF(ISBLANK('EUROSTAT EB conversion IEA'!AF49),NA(),'EUROSTAT EB conversion IEA'!AF49)</f>
        <v>0</v>
      </c>
      <c r="J42">
        <f>IF(ISBLANK('EUROSTAT EB conversion IEA'!AG49),NA(),'EUROSTAT EB conversion IEA'!AG49)</f>
        <v>0</v>
      </c>
      <c r="K42">
        <f>IF(ISBLANK('EUROSTAT EB conversion IEA'!AH49),NA(),'EUROSTAT EB conversion IEA'!AH49)</f>
        <v>0</v>
      </c>
      <c r="L42">
        <f>IF(ISBLANK('EUROSTAT EB conversion IEA'!AI49),NA(),'EUROSTAT EB conversion IEA'!AI49)</f>
        <v>0</v>
      </c>
      <c r="M42">
        <f>IF(ISBLANK('EUROSTAT EB conversion IEA'!AJ49),NA(),'EUROSTAT EB conversion IEA'!AJ49)</f>
        <v>0</v>
      </c>
      <c r="N42">
        <f>IF(ISBLANK('EUROSTAT EB conversion IEA'!AK49),NA(),'EUROSTAT EB conversion IEA'!AK49)</f>
        <v>0</v>
      </c>
      <c r="O42">
        <f>IF(ISBLANK('EUROSTAT EB conversion IEA'!AL49),NA(),'EUROSTAT EB conversion IEA'!AL49)</f>
        <v>0</v>
      </c>
      <c r="P42">
        <f>IF(ISBLANK('EUROSTAT EB conversion IEA'!AM49),NA(),'EUROSTAT EB conversion IEA'!AM49)</f>
        <v>0</v>
      </c>
      <c r="Q42">
        <f>IF(ISBLANK('EUROSTAT EB conversion IEA'!AN49),NA(),'EUROSTAT EB conversion IEA'!AN49)</f>
        <v>0</v>
      </c>
      <c r="R42">
        <f>IF(ISBLANK('EUROSTAT EB conversion IEA'!AO49),NA(),'EUROSTAT EB conversion IEA'!AO49)</f>
        <v>0</v>
      </c>
      <c r="S42">
        <f>IF(ISBLANK('EUROSTAT EB conversion IEA'!AP49),NA(),'EUROSTAT EB conversion IEA'!AP49)</f>
        <v>0</v>
      </c>
      <c r="T42" s="179" t="str">
        <f>IF(ISBLANK('EUROSTAT EB conversion IEA'!AQ49),NA(),'EUROSTAT EB conversion IEA'!AQ49)</f>
        <v>x</v>
      </c>
      <c r="U42">
        <f>IF(ISBLANK('EUROSTAT EB conversion IEA'!AR49),NA(),'EUROSTAT EB conversion IEA'!AR49)</f>
        <v>0</v>
      </c>
      <c r="V42">
        <f>IF(ISBLANK('EUROSTAT EB conversion IEA'!AS49),NA(),'EUROSTAT EB conversion IEA'!AS49)</f>
        <v>0</v>
      </c>
      <c r="W42">
        <f>IF(ISBLANK('EUROSTAT EB conversion IEA'!AT49),NA(),'EUROSTAT EB conversion IEA'!AT49)</f>
        <v>0</v>
      </c>
      <c r="X42">
        <f>IF(ISBLANK('EUROSTAT EB conversion IEA'!AU49),NA(),'EUROSTAT EB conversion IEA'!AU49)</f>
        <v>0</v>
      </c>
      <c r="Y42">
        <f>IF(ISBLANK('EUROSTAT EB conversion IEA'!AV49),NA(),'EUROSTAT EB conversion IEA'!AV49)</f>
        <v>0</v>
      </c>
      <c r="Z42">
        <f>IF(ISBLANK('EUROSTAT EB conversion IEA'!AW49),NA(),'EUROSTAT EB conversion IEA'!AW49)</f>
        <v>0</v>
      </c>
      <c r="AA42">
        <f>IF(ISBLANK('EUROSTAT EB conversion IEA'!AX49),NA(),'EUROSTAT EB conversion IEA'!AX49)</f>
        <v>0</v>
      </c>
      <c r="AB42">
        <f>IF(ISBLANK('EUROSTAT EB conversion IEA'!AY49),NA(),'EUROSTAT EB conversion IEA'!AY49)</f>
        <v>0</v>
      </c>
      <c r="AC42">
        <f>IF(ISBLANK('EUROSTAT EB conversion IEA'!AZ49),NA(),'EUROSTAT EB conversion IEA'!AZ49)</f>
        <v>0</v>
      </c>
      <c r="AD42">
        <f>IF(ISBLANK('EUROSTAT EB conversion IEA'!BA49),NA(),'EUROSTAT EB conversion IEA'!BA49)</f>
        <v>0</v>
      </c>
      <c r="AE42">
        <f>IF(ISBLANK('EUROSTAT EB conversion IEA'!BB49),NA(),'EUROSTAT EB conversion IEA'!BB49)</f>
        <v>0</v>
      </c>
      <c r="AF42">
        <f>IF(ISBLANK('EUROSTAT EB conversion IEA'!BC49),NA(),'EUROSTAT EB conversion IEA'!BC49)</f>
        <v>0</v>
      </c>
      <c r="AG42">
        <f>IF(ISBLANK('EUROSTAT EB conversion IEA'!BD49),NA(),'EUROSTAT EB conversion IEA'!BD49)</f>
        <v>0</v>
      </c>
      <c r="AH42">
        <f>IF(ISBLANK('EUROSTAT EB conversion IEA'!BE49),NA(),'EUROSTAT EB conversion IEA'!BE49)</f>
        <v>0</v>
      </c>
      <c r="AI42">
        <f>IF(ISBLANK('EUROSTAT EB conversion IEA'!BF49),NA(),'EUROSTAT EB conversion IEA'!BF49)</f>
        <v>0</v>
      </c>
      <c r="AJ42">
        <f>IF(ISBLANK('EUROSTAT EB conversion IEA'!BG49),NA(),'EUROSTAT EB conversion IEA'!BG49)</f>
        <v>0</v>
      </c>
      <c r="AK42">
        <f>IF(ISBLANK('EUROSTAT EB conversion IEA'!BH49),NA(),'EUROSTAT EB conversion IEA'!BH49)</f>
        <v>0</v>
      </c>
      <c r="AL42">
        <f>IF(ISBLANK('EUROSTAT EB conversion IEA'!BI49),NA(),'EUROSTAT EB conversion IEA'!BI49)</f>
        <v>0</v>
      </c>
      <c r="AM42">
        <f>IF(ISBLANK('EUROSTAT EB conversion IEA'!BJ49),NA(),'EUROSTAT EB conversion IEA'!BJ49)</f>
        <v>0</v>
      </c>
      <c r="AN42">
        <f>IF(ISBLANK('EUROSTAT EB conversion IEA'!BK49),NA(),'EUROSTAT EB conversion IEA'!BK49)</f>
        <v>0</v>
      </c>
      <c r="AO42">
        <f>IF(ISBLANK('EUROSTAT EB conversion IEA'!BL49),NA(),'EUROSTAT EB conversion IEA'!BL49)</f>
        <v>0</v>
      </c>
      <c r="AP42">
        <f>IF(ISBLANK('EUROSTAT EB conversion IEA'!BM49),NA(),'EUROSTAT EB conversion IEA'!BM49)</f>
        <v>0</v>
      </c>
      <c r="AQ42">
        <f>IF(ISBLANK('EUROSTAT EB conversion IEA'!BN49),NA(),'EUROSTAT EB conversion IEA'!BN49)</f>
        <v>0</v>
      </c>
      <c r="AR42">
        <f>IF(ISBLANK('EUROSTAT EB conversion IEA'!BO49),NA(),'EUROSTAT EB conversion IEA'!BO49)</f>
        <v>0</v>
      </c>
      <c r="AS42">
        <f>IF(ISBLANK('EUROSTAT EB conversion IEA'!BP49),NA(),'EUROSTAT EB conversion IEA'!BP49)</f>
        <v>0</v>
      </c>
      <c r="AT42">
        <f>IF(ISBLANK('EUROSTAT EB conversion IEA'!BQ49),NA(),'EUROSTAT EB conversion IEA'!BQ49)</f>
        <v>0</v>
      </c>
      <c r="AU42">
        <f>IF(ISBLANK('EUROSTAT EB conversion IEA'!BR49),NA(),'EUROSTAT EB conversion IEA'!BR49)</f>
        <v>0</v>
      </c>
      <c r="AV42">
        <f>IF(ISBLANK('EUROSTAT EB conversion IEA'!BS49),NA(),'EUROSTAT EB conversion IEA'!BS49)</f>
        <v>0</v>
      </c>
      <c r="AW42">
        <f>IF(ISBLANK('EUROSTAT EB conversion IEA'!BT49),NA(),'EUROSTAT EB conversion IEA'!BT49)</f>
        <v>0</v>
      </c>
      <c r="AX42">
        <f>IF(ISBLANK('EUROSTAT EB conversion IEA'!BU49),NA(),'EUROSTAT EB conversion IEA'!BU49)</f>
        <v>0</v>
      </c>
      <c r="AY42" s="179">
        <f>IF(ISBLANK('EUROSTAT EB conversion IEA'!BV49),NA(),'EUROSTAT EB conversion IEA'!BV49)</f>
        <v>0</v>
      </c>
      <c r="AZ42">
        <f>IF(ISBLANK('EUROSTAT EB conversion IEA'!BW49),NA(),'EUROSTAT EB conversion IEA'!BW49)</f>
        <v>0</v>
      </c>
      <c r="BA42" s="179">
        <f>IF(ISBLANK('EUROSTAT EB conversion IEA'!BX49),NA(),'EUROSTAT EB conversion IEA'!BX49)</f>
        <v>0</v>
      </c>
      <c r="BB42" s="179">
        <f>IF(ISBLANK('EUROSTAT EB conversion IEA'!BY49),NA(),'EUROSTAT EB conversion IEA'!BY49)</f>
        <v>0</v>
      </c>
      <c r="BC42">
        <f>IF(ISBLANK('EUROSTAT EB conversion IEA'!BZ49),NA(),'EUROSTAT EB conversion IEA'!BZ49)</f>
        <v>0</v>
      </c>
      <c r="BD42">
        <f>IF(ISBLANK('EUROSTAT EB conversion IEA'!CA49),NA(),'EUROSTAT EB conversion IEA'!CA49)</f>
        <v>0</v>
      </c>
      <c r="BE42">
        <f>IF(ISBLANK('EUROSTAT EB conversion IEA'!CB49),NA(),'EUROSTAT EB conversion IEA'!CB49)</f>
        <v>0</v>
      </c>
      <c r="BF42">
        <f>IF(ISBLANK('EUROSTAT EB conversion IEA'!CC49),NA(),'EUROSTAT EB conversion IEA'!CC49)</f>
        <v>0</v>
      </c>
      <c r="BG42">
        <f>IF(ISBLANK('EUROSTAT EB conversion IEA'!CD49),NA(),'EUROSTAT EB conversion IEA'!CD49)</f>
        <v>0</v>
      </c>
      <c r="BH42">
        <f>IF(ISBLANK('EUROSTAT EB conversion IEA'!CE49),NA(),'EUROSTAT EB conversion IEA'!CE49)</f>
        <v>0</v>
      </c>
      <c r="BI42">
        <f>IF(ISBLANK('EUROSTAT EB conversion IEA'!CF49),NA(),'EUROSTAT EB conversion IEA'!CF49)</f>
        <v>0</v>
      </c>
      <c r="BJ42" s="179">
        <f>IF(ISBLANK('EUROSTAT EB conversion IEA'!CG49),NA(),'EUROSTAT EB conversion IEA'!CG49)</f>
        <v>0</v>
      </c>
      <c r="BK42">
        <f>IF(ISBLANK('EUROSTAT EB conversion IEA'!CH49),NA(),'EUROSTAT EB conversion IEA'!CH49)</f>
        <v>0</v>
      </c>
      <c r="BL42">
        <f>IF(ISBLANK('EUROSTAT EB conversion IEA'!CI49),NA(),'EUROSTAT EB conversion IEA'!CI49)</f>
        <v>0</v>
      </c>
      <c r="BM42">
        <f>IF(ISBLANK('EUROSTAT EB conversion IEA'!CJ49),NA(),'EUROSTAT EB conversion IEA'!CJ49)</f>
        <v>0</v>
      </c>
      <c r="BN42" s="179">
        <f>IF(ISBLANK('EUROSTAT EB conversion IEA'!CK49),NA(),'EUROSTAT EB conversion IEA'!CK49)</f>
        <v>0</v>
      </c>
    </row>
    <row r="43" spans="1:66" x14ac:dyDescent="0.2">
      <c r="A43" t="s">
        <v>434</v>
      </c>
      <c r="B43" s="179" t="str">
        <f>IF(ISBLANK('EUROSTAT EB conversion IEA'!Y50),NA(),'EUROSTAT EB conversion IEA'!Y50)</f>
        <v>x</v>
      </c>
      <c r="C43" s="179" t="str">
        <f>IF(ISBLANK('EUROSTAT EB conversion IEA'!Z50),NA(),'EUROSTAT EB conversion IEA'!Z50)</f>
        <v>x</v>
      </c>
      <c r="D43">
        <f>IF(ISBLANK('EUROSTAT EB conversion IEA'!AA50),NA(),'EUROSTAT EB conversion IEA'!AA50)</f>
        <v>0</v>
      </c>
      <c r="E43">
        <f>IF(ISBLANK('EUROSTAT EB conversion IEA'!AB50),NA(),'EUROSTAT EB conversion IEA'!AB50)</f>
        <v>0</v>
      </c>
      <c r="F43">
        <f>IF(ISBLANK('EUROSTAT EB conversion IEA'!AC50),NA(),'EUROSTAT EB conversion IEA'!AC50)</f>
        <v>0</v>
      </c>
      <c r="G43">
        <f>IF(ISBLANK('EUROSTAT EB conversion IEA'!AD50),NA(),'EUROSTAT EB conversion IEA'!AD50)</f>
        <v>0</v>
      </c>
      <c r="H43">
        <f>IF(ISBLANK('EUROSTAT EB conversion IEA'!AE50),NA(),'EUROSTAT EB conversion IEA'!AE50)</f>
        <v>0</v>
      </c>
      <c r="I43">
        <f>IF(ISBLANK('EUROSTAT EB conversion IEA'!AF50),NA(),'EUROSTAT EB conversion IEA'!AF50)</f>
        <v>0</v>
      </c>
      <c r="J43">
        <f>IF(ISBLANK('EUROSTAT EB conversion IEA'!AG50),NA(),'EUROSTAT EB conversion IEA'!AG50)</f>
        <v>0</v>
      </c>
      <c r="K43">
        <f>IF(ISBLANK('EUROSTAT EB conversion IEA'!AH50),NA(),'EUROSTAT EB conversion IEA'!AH50)</f>
        <v>0</v>
      </c>
      <c r="L43">
        <f>IF(ISBLANK('EUROSTAT EB conversion IEA'!AI50),NA(),'EUROSTAT EB conversion IEA'!AI50)</f>
        <v>0</v>
      </c>
      <c r="M43">
        <f>IF(ISBLANK('EUROSTAT EB conversion IEA'!AJ50),NA(),'EUROSTAT EB conversion IEA'!AJ50)</f>
        <v>0</v>
      </c>
      <c r="N43">
        <f>IF(ISBLANK('EUROSTAT EB conversion IEA'!AK50),NA(),'EUROSTAT EB conversion IEA'!AK50)</f>
        <v>0</v>
      </c>
      <c r="O43">
        <f>IF(ISBLANK('EUROSTAT EB conversion IEA'!AL50),NA(),'EUROSTAT EB conversion IEA'!AL50)</f>
        <v>0</v>
      </c>
      <c r="P43">
        <f>IF(ISBLANK('EUROSTAT EB conversion IEA'!AM50),NA(),'EUROSTAT EB conversion IEA'!AM50)</f>
        <v>0</v>
      </c>
      <c r="Q43">
        <f>IF(ISBLANK('EUROSTAT EB conversion IEA'!AN50),NA(),'EUROSTAT EB conversion IEA'!AN50)</f>
        <v>0</v>
      </c>
      <c r="R43">
        <f>IF(ISBLANK('EUROSTAT EB conversion IEA'!AO50),NA(),'EUROSTAT EB conversion IEA'!AO50)</f>
        <v>0</v>
      </c>
      <c r="S43">
        <f>IF(ISBLANK('EUROSTAT EB conversion IEA'!AP50),NA(),'EUROSTAT EB conversion IEA'!AP50)</f>
        <v>-40001.692031999999</v>
      </c>
      <c r="T43" s="179" t="str">
        <f>IF(ISBLANK('EUROSTAT EB conversion IEA'!AQ50),NA(),'EUROSTAT EB conversion IEA'!AQ50)</f>
        <v>x</v>
      </c>
      <c r="U43">
        <f>IF(ISBLANK('EUROSTAT EB conversion IEA'!AR50),NA(),'EUROSTAT EB conversion IEA'!AR50)</f>
        <v>0</v>
      </c>
      <c r="V43">
        <f>IF(ISBLANK('EUROSTAT EB conversion IEA'!AS50),NA(),'EUROSTAT EB conversion IEA'!AS50)</f>
        <v>0</v>
      </c>
      <c r="W43">
        <f>IF(ISBLANK('EUROSTAT EB conversion IEA'!AT50),NA(),'EUROSTAT EB conversion IEA'!AT50)</f>
        <v>0</v>
      </c>
      <c r="X43">
        <f>IF(ISBLANK('EUROSTAT EB conversion IEA'!AU50),NA(),'EUROSTAT EB conversion IEA'!AU50)</f>
        <v>0</v>
      </c>
      <c r="Y43">
        <f>IF(ISBLANK('EUROSTAT EB conversion IEA'!AV50),NA(),'EUROSTAT EB conversion IEA'!AV50)</f>
        <v>0</v>
      </c>
      <c r="Z43">
        <f>IF(ISBLANK('EUROSTAT EB conversion IEA'!AW50),NA(),'EUROSTAT EB conversion IEA'!AW50)</f>
        <v>-88137.415368000016</v>
      </c>
      <c r="AA43">
        <f>IF(ISBLANK('EUROSTAT EB conversion IEA'!AX50),NA(),'EUROSTAT EB conversion IEA'!AX50)</f>
        <v>0</v>
      </c>
      <c r="AB43">
        <f>IF(ISBLANK('EUROSTAT EB conversion IEA'!AY50),NA(),'EUROSTAT EB conversion IEA'!AY50)</f>
        <v>-1641.0162600000001</v>
      </c>
      <c r="AC43">
        <f>IF(ISBLANK('EUROSTAT EB conversion IEA'!AZ50),NA(),'EUROSTAT EB conversion IEA'!AZ50)</f>
        <v>0</v>
      </c>
      <c r="AD43">
        <f>IF(ISBLANK('EUROSTAT EB conversion IEA'!BA50),NA(),'EUROSTAT EB conversion IEA'!BA50)</f>
        <v>0</v>
      </c>
      <c r="AE43">
        <f>IF(ISBLANK('EUROSTAT EB conversion IEA'!BB50),NA(),'EUROSTAT EB conversion IEA'!BB50)</f>
        <v>0</v>
      </c>
      <c r="AF43">
        <f>IF(ISBLANK('EUROSTAT EB conversion IEA'!BC50),NA(),'EUROSTAT EB conversion IEA'!BC50)</f>
        <v>0</v>
      </c>
      <c r="AG43">
        <f>IF(ISBLANK('EUROSTAT EB conversion IEA'!BD50),NA(),'EUROSTAT EB conversion IEA'!BD50)</f>
        <v>0</v>
      </c>
      <c r="AH43">
        <f>IF(ISBLANK('EUROSTAT EB conversion IEA'!BE50),NA(),'EUROSTAT EB conversion IEA'!BE50)</f>
        <v>-21.185208000000003</v>
      </c>
      <c r="AI43">
        <f>IF(ISBLANK('EUROSTAT EB conversion IEA'!BF50),NA(),'EUROSTAT EB conversion IEA'!BF50)</f>
        <v>0</v>
      </c>
      <c r="AJ43">
        <f>IF(ISBLANK('EUROSTAT EB conversion IEA'!BG50),NA(),'EUROSTAT EB conversion IEA'!BG50)</f>
        <v>0</v>
      </c>
      <c r="AK43">
        <f>IF(ISBLANK('EUROSTAT EB conversion IEA'!BH50),NA(),'EUROSTAT EB conversion IEA'!BH50)</f>
        <v>0</v>
      </c>
      <c r="AL43">
        <f>IF(ISBLANK('EUROSTAT EB conversion IEA'!BI50),NA(),'EUROSTAT EB conversion IEA'!BI50)</f>
        <v>0</v>
      </c>
      <c r="AM43">
        <f>IF(ISBLANK('EUROSTAT EB conversion IEA'!BJ50),NA(),'EUROSTAT EB conversion IEA'!BJ50)</f>
        <v>-10.843812000000002</v>
      </c>
      <c r="AN43">
        <f>IF(ISBLANK('EUROSTAT EB conversion IEA'!BK50),NA(),'EUROSTAT EB conversion IEA'!BK50)</f>
        <v>0</v>
      </c>
      <c r="AO43">
        <f>IF(ISBLANK('EUROSTAT EB conversion IEA'!BL50),NA(),'EUROSTAT EB conversion IEA'!BL50)</f>
        <v>-10338.716448000001</v>
      </c>
      <c r="AP43">
        <f>IF(ISBLANK('EUROSTAT EB conversion IEA'!BM50),NA(),'EUROSTAT EB conversion IEA'!BM50)</f>
        <v>0</v>
      </c>
      <c r="AQ43">
        <f>IF(ISBLANK('EUROSTAT EB conversion IEA'!BN50),NA(),'EUROSTAT EB conversion IEA'!BN50)</f>
        <v>0</v>
      </c>
      <c r="AR43">
        <f>IF(ISBLANK('EUROSTAT EB conversion IEA'!BO50),NA(),'EUROSTAT EB conversion IEA'!BO50)</f>
        <v>0</v>
      </c>
      <c r="AS43">
        <f>IF(ISBLANK('EUROSTAT EB conversion IEA'!BP50),NA(),'EUROSTAT EB conversion IEA'!BP50)</f>
        <v>0</v>
      </c>
      <c r="AT43">
        <f>IF(ISBLANK('EUROSTAT EB conversion IEA'!BQ50),NA(),'EUROSTAT EB conversion IEA'!BQ50)</f>
        <v>0</v>
      </c>
      <c r="AU43">
        <f>IF(ISBLANK('EUROSTAT EB conversion IEA'!BR50),NA(),'EUROSTAT EB conversion IEA'!BR50)</f>
        <v>0</v>
      </c>
      <c r="AV43">
        <f>IF(ISBLANK('EUROSTAT EB conversion IEA'!BS50),NA(),'EUROSTAT EB conversion IEA'!BS50)</f>
        <v>0</v>
      </c>
      <c r="AW43">
        <f>IF(ISBLANK('EUROSTAT EB conversion IEA'!BT50),NA(),'EUROSTAT EB conversion IEA'!BT50)</f>
        <v>0</v>
      </c>
      <c r="AX43">
        <f>IF(ISBLANK('EUROSTAT EB conversion IEA'!BU50),NA(),'EUROSTAT EB conversion IEA'!BU50)</f>
        <v>0</v>
      </c>
      <c r="AY43" s="179">
        <f>IF(ISBLANK('EUROSTAT EB conversion IEA'!BV50),NA(),'EUROSTAT EB conversion IEA'!BV50)</f>
        <v>0</v>
      </c>
      <c r="AZ43">
        <f>IF(ISBLANK('EUROSTAT EB conversion IEA'!BW50),NA(),'EUROSTAT EB conversion IEA'!BW50)</f>
        <v>0</v>
      </c>
      <c r="BA43" s="179">
        <f>IF(ISBLANK('EUROSTAT EB conversion IEA'!BX50),NA(),'EUROSTAT EB conversion IEA'!BX50)</f>
        <v>0</v>
      </c>
      <c r="BB43" s="179">
        <f>IF(ISBLANK('EUROSTAT EB conversion IEA'!BY50),NA(),'EUROSTAT EB conversion IEA'!BY50)</f>
        <v>0</v>
      </c>
      <c r="BC43">
        <f>IF(ISBLANK('EUROSTAT EB conversion IEA'!BZ50),NA(),'EUROSTAT EB conversion IEA'!BZ50)</f>
        <v>0</v>
      </c>
      <c r="BD43">
        <f>IF(ISBLANK('EUROSTAT EB conversion IEA'!CA50),NA(),'EUROSTAT EB conversion IEA'!CA50)</f>
        <v>0</v>
      </c>
      <c r="BE43">
        <f>IF(ISBLANK('EUROSTAT EB conversion IEA'!CB50),NA(),'EUROSTAT EB conversion IEA'!CB50)</f>
        <v>0</v>
      </c>
      <c r="BF43">
        <f>IF(ISBLANK('EUROSTAT EB conversion IEA'!CC50),NA(),'EUROSTAT EB conversion IEA'!CC50)</f>
        <v>0</v>
      </c>
      <c r="BG43">
        <f>IF(ISBLANK('EUROSTAT EB conversion IEA'!CD50),NA(),'EUROSTAT EB conversion IEA'!CD50)</f>
        <v>0</v>
      </c>
      <c r="BH43">
        <f>IF(ISBLANK('EUROSTAT EB conversion IEA'!CE50),NA(),'EUROSTAT EB conversion IEA'!CE50)</f>
        <v>0</v>
      </c>
      <c r="BI43">
        <f>IF(ISBLANK('EUROSTAT EB conversion IEA'!CF50),NA(),'EUROSTAT EB conversion IEA'!CF50)</f>
        <v>0</v>
      </c>
      <c r="BJ43" s="179">
        <f>IF(ISBLANK('EUROSTAT EB conversion IEA'!CG50),NA(),'EUROSTAT EB conversion IEA'!CG50)</f>
        <v>0</v>
      </c>
      <c r="BK43">
        <f>IF(ISBLANK('EUROSTAT EB conversion IEA'!CH50),NA(),'EUROSTAT EB conversion IEA'!CH50)</f>
        <v>-10040.867496000001</v>
      </c>
      <c r="BL43">
        <f>IF(ISBLANK('EUROSTAT EB conversion IEA'!CI50),NA(),'EUROSTAT EB conversion IEA'!CI50)</f>
        <v>-10312.130268000001</v>
      </c>
      <c r="BM43">
        <f>IF(ISBLANK('EUROSTAT EB conversion IEA'!CJ50),NA(),'EUROSTAT EB conversion IEA'!CJ50)</f>
        <v>-160503.90876000002</v>
      </c>
      <c r="BN43" s="179">
        <f>IF(ISBLANK('EUROSTAT EB conversion IEA'!CK50),NA(),'EUROSTAT EB conversion IEA'!CK50)</f>
        <v>0</v>
      </c>
    </row>
    <row r="44" spans="1:66" x14ac:dyDescent="0.2">
      <c r="A44" t="s">
        <v>224</v>
      </c>
      <c r="B44" s="179" t="str">
        <f>IF(ISBLANK('EUROSTAT EB conversion IEA'!Y51),NA(),'EUROSTAT EB conversion IEA'!Y51)</f>
        <v>x</v>
      </c>
      <c r="C44" s="179" t="str">
        <f>IF(ISBLANK('EUROSTAT EB conversion IEA'!Z51),NA(),'EUROSTAT EB conversion IEA'!Z51)</f>
        <v>x</v>
      </c>
      <c r="D44">
        <f>IF(ISBLANK('EUROSTAT EB conversion IEA'!AA51),NA(),'EUROSTAT EB conversion IEA'!AA51)</f>
        <v>0</v>
      </c>
      <c r="E44">
        <f>IF(ISBLANK('EUROSTAT EB conversion IEA'!AB51),NA(),'EUROSTAT EB conversion IEA'!AB51)</f>
        <v>0</v>
      </c>
      <c r="F44">
        <f>IF(ISBLANK('EUROSTAT EB conversion IEA'!AC51),NA(),'EUROSTAT EB conversion IEA'!AC51)</f>
        <v>0</v>
      </c>
      <c r="G44">
        <f>IF(ISBLANK('EUROSTAT EB conversion IEA'!AD51),NA(),'EUROSTAT EB conversion IEA'!AD51)</f>
        <v>0</v>
      </c>
      <c r="H44">
        <f>IF(ISBLANK('EUROSTAT EB conversion IEA'!AE51),NA(),'EUROSTAT EB conversion IEA'!AE51)</f>
        <v>0</v>
      </c>
      <c r="I44">
        <f>IF(ISBLANK('EUROSTAT EB conversion IEA'!AF51),NA(),'EUROSTAT EB conversion IEA'!AF51)</f>
        <v>0</v>
      </c>
      <c r="J44">
        <f>IF(ISBLANK('EUROSTAT EB conversion IEA'!AG51),NA(),'EUROSTAT EB conversion IEA'!AG51)</f>
        <v>0</v>
      </c>
      <c r="K44">
        <f>IF(ISBLANK('EUROSTAT EB conversion IEA'!AH51),NA(),'EUROSTAT EB conversion IEA'!AH51)</f>
        <v>0</v>
      </c>
      <c r="L44">
        <f>IF(ISBLANK('EUROSTAT EB conversion IEA'!AI51),NA(),'EUROSTAT EB conversion IEA'!AI51)</f>
        <v>0</v>
      </c>
      <c r="M44">
        <f>IF(ISBLANK('EUROSTAT EB conversion IEA'!AJ51),NA(),'EUROSTAT EB conversion IEA'!AJ51)</f>
        <v>0</v>
      </c>
      <c r="N44">
        <f>IF(ISBLANK('EUROSTAT EB conversion IEA'!AK51),NA(),'EUROSTAT EB conversion IEA'!AK51)</f>
        <v>0</v>
      </c>
      <c r="O44">
        <f>IF(ISBLANK('EUROSTAT EB conversion IEA'!AL51),NA(),'EUROSTAT EB conversion IEA'!AL51)</f>
        <v>0</v>
      </c>
      <c r="P44">
        <f>IF(ISBLANK('EUROSTAT EB conversion IEA'!AM51),NA(),'EUROSTAT EB conversion IEA'!AM51)</f>
        <v>0</v>
      </c>
      <c r="Q44">
        <f>IF(ISBLANK('EUROSTAT EB conversion IEA'!AN51),NA(),'EUROSTAT EB conversion IEA'!AN51)</f>
        <v>0</v>
      </c>
      <c r="R44">
        <f>IF(ISBLANK('EUROSTAT EB conversion IEA'!AO51),NA(),'EUROSTAT EB conversion IEA'!AO51)</f>
        <v>0</v>
      </c>
      <c r="S44">
        <f>IF(ISBLANK('EUROSTAT EB conversion IEA'!AP51),NA(),'EUROSTAT EB conversion IEA'!AP51)</f>
        <v>0</v>
      </c>
      <c r="T44" s="179" t="str">
        <f>IF(ISBLANK('EUROSTAT EB conversion IEA'!AQ51),NA(),'EUROSTAT EB conversion IEA'!AQ51)</f>
        <v>x</v>
      </c>
      <c r="U44">
        <f>IF(ISBLANK('EUROSTAT EB conversion IEA'!AR51),NA(),'EUROSTAT EB conversion IEA'!AR51)</f>
        <v>0</v>
      </c>
      <c r="V44">
        <f>IF(ISBLANK('EUROSTAT EB conversion IEA'!AS51),NA(),'EUROSTAT EB conversion IEA'!AS51)</f>
        <v>0</v>
      </c>
      <c r="W44">
        <f>IF(ISBLANK('EUROSTAT EB conversion IEA'!AT51),NA(),'EUROSTAT EB conversion IEA'!AT51)</f>
        <v>0</v>
      </c>
      <c r="X44">
        <f>IF(ISBLANK('EUROSTAT EB conversion IEA'!AU51),NA(),'EUROSTAT EB conversion IEA'!AU51)</f>
        <v>0</v>
      </c>
      <c r="Y44">
        <f>IF(ISBLANK('EUROSTAT EB conversion IEA'!AV51),NA(),'EUROSTAT EB conversion IEA'!AV51)</f>
        <v>0</v>
      </c>
      <c r="Z44">
        <f>IF(ISBLANK('EUROSTAT EB conversion IEA'!AW51),NA(),'EUROSTAT EB conversion IEA'!AW51)</f>
        <v>0</v>
      </c>
      <c r="AA44">
        <f>IF(ISBLANK('EUROSTAT EB conversion IEA'!AX51),NA(),'EUROSTAT EB conversion IEA'!AX51)</f>
        <v>0</v>
      </c>
      <c r="AB44">
        <f>IF(ISBLANK('EUROSTAT EB conversion IEA'!AY51),NA(),'EUROSTAT EB conversion IEA'!AY51)</f>
        <v>0</v>
      </c>
      <c r="AC44">
        <f>IF(ISBLANK('EUROSTAT EB conversion IEA'!AZ51),NA(),'EUROSTAT EB conversion IEA'!AZ51)</f>
        <v>0</v>
      </c>
      <c r="AD44">
        <f>IF(ISBLANK('EUROSTAT EB conversion IEA'!BA51),NA(),'EUROSTAT EB conversion IEA'!BA51)</f>
        <v>0</v>
      </c>
      <c r="AE44">
        <f>IF(ISBLANK('EUROSTAT EB conversion IEA'!BB51),NA(),'EUROSTAT EB conversion IEA'!BB51)</f>
        <v>0</v>
      </c>
      <c r="AF44">
        <f>IF(ISBLANK('EUROSTAT EB conversion IEA'!BC51),NA(),'EUROSTAT EB conversion IEA'!BC51)</f>
        <v>0</v>
      </c>
      <c r="AG44">
        <f>IF(ISBLANK('EUROSTAT EB conversion IEA'!BD51),NA(),'EUROSTAT EB conversion IEA'!BD51)</f>
        <v>0</v>
      </c>
      <c r="AH44">
        <f>IF(ISBLANK('EUROSTAT EB conversion IEA'!BE51),NA(),'EUROSTAT EB conversion IEA'!BE51)</f>
        <v>0</v>
      </c>
      <c r="AI44">
        <f>IF(ISBLANK('EUROSTAT EB conversion IEA'!BF51),NA(),'EUROSTAT EB conversion IEA'!BF51)</f>
        <v>0</v>
      </c>
      <c r="AJ44">
        <f>IF(ISBLANK('EUROSTAT EB conversion IEA'!BG51),NA(),'EUROSTAT EB conversion IEA'!BG51)</f>
        <v>0</v>
      </c>
      <c r="AK44">
        <f>IF(ISBLANK('EUROSTAT EB conversion IEA'!BH51),NA(),'EUROSTAT EB conversion IEA'!BH51)</f>
        <v>0</v>
      </c>
      <c r="AL44">
        <f>IF(ISBLANK('EUROSTAT EB conversion IEA'!BI51),NA(),'EUROSTAT EB conversion IEA'!BI51)</f>
        <v>0</v>
      </c>
      <c r="AM44">
        <f>IF(ISBLANK('EUROSTAT EB conversion IEA'!BJ51),NA(),'EUROSTAT EB conversion IEA'!BJ51)</f>
        <v>0</v>
      </c>
      <c r="AN44">
        <f>IF(ISBLANK('EUROSTAT EB conversion IEA'!BK51),NA(),'EUROSTAT EB conversion IEA'!BK51)</f>
        <v>0</v>
      </c>
      <c r="AO44">
        <f>IF(ISBLANK('EUROSTAT EB conversion IEA'!BL51),NA(),'EUROSTAT EB conversion IEA'!BL51)</f>
        <v>0</v>
      </c>
      <c r="AP44">
        <f>IF(ISBLANK('EUROSTAT EB conversion IEA'!BM51),NA(),'EUROSTAT EB conversion IEA'!BM51)</f>
        <v>0</v>
      </c>
      <c r="AQ44">
        <f>IF(ISBLANK('EUROSTAT EB conversion IEA'!BN51),NA(),'EUROSTAT EB conversion IEA'!BN51)</f>
        <v>0</v>
      </c>
      <c r="AR44">
        <f>IF(ISBLANK('EUROSTAT EB conversion IEA'!BO51),NA(),'EUROSTAT EB conversion IEA'!BO51)</f>
        <v>0</v>
      </c>
      <c r="AS44">
        <f>IF(ISBLANK('EUROSTAT EB conversion IEA'!BP51),NA(),'EUROSTAT EB conversion IEA'!BP51)</f>
        <v>0</v>
      </c>
      <c r="AT44">
        <f>IF(ISBLANK('EUROSTAT EB conversion IEA'!BQ51),NA(),'EUROSTAT EB conversion IEA'!BQ51)</f>
        <v>0</v>
      </c>
      <c r="AU44">
        <f>IF(ISBLANK('EUROSTAT EB conversion IEA'!BR51),NA(),'EUROSTAT EB conversion IEA'!BR51)</f>
        <v>0</v>
      </c>
      <c r="AV44">
        <f>IF(ISBLANK('EUROSTAT EB conversion IEA'!BS51),NA(),'EUROSTAT EB conversion IEA'!BS51)</f>
        <v>0</v>
      </c>
      <c r="AW44">
        <f>IF(ISBLANK('EUROSTAT EB conversion IEA'!BT51),NA(),'EUROSTAT EB conversion IEA'!BT51)</f>
        <v>0</v>
      </c>
      <c r="AX44">
        <f>IF(ISBLANK('EUROSTAT EB conversion IEA'!BU51),NA(),'EUROSTAT EB conversion IEA'!BU51)</f>
        <v>0</v>
      </c>
      <c r="AY44" s="179">
        <f>IF(ISBLANK('EUROSTAT EB conversion IEA'!BV51),NA(),'EUROSTAT EB conversion IEA'!BV51)</f>
        <v>0</v>
      </c>
      <c r="AZ44">
        <f>IF(ISBLANK('EUROSTAT EB conversion IEA'!BW51),NA(),'EUROSTAT EB conversion IEA'!BW51)</f>
        <v>0</v>
      </c>
      <c r="BA44" s="179">
        <f>IF(ISBLANK('EUROSTAT EB conversion IEA'!BX51),NA(),'EUROSTAT EB conversion IEA'!BX51)</f>
        <v>0</v>
      </c>
      <c r="BB44" s="179">
        <f>IF(ISBLANK('EUROSTAT EB conversion IEA'!BY51),NA(),'EUROSTAT EB conversion IEA'!BY51)</f>
        <v>0</v>
      </c>
      <c r="BC44">
        <f>IF(ISBLANK('EUROSTAT EB conversion IEA'!BZ51),NA(),'EUROSTAT EB conversion IEA'!BZ51)</f>
        <v>0</v>
      </c>
      <c r="BD44">
        <f>IF(ISBLANK('EUROSTAT EB conversion IEA'!CA51),NA(),'EUROSTAT EB conversion IEA'!CA51)</f>
        <v>0</v>
      </c>
      <c r="BE44">
        <f>IF(ISBLANK('EUROSTAT EB conversion IEA'!CB51),NA(),'EUROSTAT EB conversion IEA'!CB51)</f>
        <v>0</v>
      </c>
      <c r="BF44">
        <f>IF(ISBLANK('EUROSTAT EB conversion IEA'!CC51),NA(),'EUROSTAT EB conversion IEA'!CC51)</f>
        <v>0</v>
      </c>
      <c r="BG44">
        <f>IF(ISBLANK('EUROSTAT EB conversion IEA'!CD51),NA(),'EUROSTAT EB conversion IEA'!CD51)</f>
        <v>0</v>
      </c>
      <c r="BH44">
        <f>IF(ISBLANK('EUROSTAT EB conversion IEA'!CE51),NA(),'EUROSTAT EB conversion IEA'!CE51)</f>
        <v>0</v>
      </c>
      <c r="BI44">
        <f>IF(ISBLANK('EUROSTAT EB conversion IEA'!CF51),NA(),'EUROSTAT EB conversion IEA'!CF51)</f>
        <v>0</v>
      </c>
      <c r="BJ44" s="179">
        <f>IF(ISBLANK('EUROSTAT EB conversion IEA'!CG51),NA(),'EUROSTAT EB conversion IEA'!CG51)</f>
        <v>0</v>
      </c>
      <c r="BK44">
        <f>IF(ISBLANK('EUROSTAT EB conversion IEA'!CH51),NA(),'EUROSTAT EB conversion IEA'!CH51)</f>
        <v>0</v>
      </c>
      <c r="BL44">
        <f>IF(ISBLANK('EUROSTAT EB conversion IEA'!CI51),NA(),'EUROSTAT EB conversion IEA'!CI51)</f>
        <v>0</v>
      </c>
      <c r="BM44">
        <f>IF(ISBLANK('EUROSTAT EB conversion IEA'!CJ51),NA(),'EUROSTAT EB conversion IEA'!CJ51)</f>
        <v>0</v>
      </c>
      <c r="BN44" s="179">
        <f>IF(ISBLANK('EUROSTAT EB conversion IEA'!CK51),NA(),'EUROSTAT EB conversion IEA'!CK51)</f>
        <v>0</v>
      </c>
    </row>
    <row r="45" spans="1:66" x14ac:dyDescent="0.2">
      <c r="A45" t="s">
        <v>440</v>
      </c>
      <c r="B45" s="179" t="str">
        <f>IF(ISBLANK('EUROSTAT EB conversion IEA'!Y52),NA(),'EUROSTAT EB conversion IEA'!Y52)</f>
        <v>x</v>
      </c>
      <c r="C45" s="179" t="str">
        <f>IF(ISBLANK('EUROSTAT EB conversion IEA'!Z52),NA(),'EUROSTAT EB conversion IEA'!Z52)</f>
        <v>x</v>
      </c>
      <c r="D45">
        <f>IF(ISBLANK('EUROSTAT EB conversion IEA'!AA52),NA(),'EUROSTAT EB conversion IEA'!AA52)</f>
        <v>0</v>
      </c>
      <c r="E45">
        <f>IF(ISBLANK('EUROSTAT EB conversion IEA'!AB52),NA(),'EUROSTAT EB conversion IEA'!AB52)</f>
        <v>0</v>
      </c>
      <c r="F45">
        <f>IF(ISBLANK('EUROSTAT EB conversion IEA'!AC52),NA(),'EUROSTAT EB conversion IEA'!AC52)</f>
        <v>0</v>
      </c>
      <c r="G45">
        <f>IF(ISBLANK('EUROSTAT EB conversion IEA'!AD52),NA(),'EUROSTAT EB conversion IEA'!AD52)</f>
        <v>0</v>
      </c>
      <c r="H45">
        <f>IF(ISBLANK('EUROSTAT EB conversion IEA'!AE52),NA(),'EUROSTAT EB conversion IEA'!AE52)</f>
        <v>0</v>
      </c>
      <c r="I45">
        <f>IF(ISBLANK('EUROSTAT EB conversion IEA'!AF52),NA(),'EUROSTAT EB conversion IEA'!AF52)</f>
        <v>0</v>
      </c>
      <c r="J45">
        <f>IF(ISBLANK('EUROSTAT EB conversion IEA'!AG52),NA(),'EUROSTAT EB conversion IEA'!AG52)</f>
        <v>0</v>
      </c>
      <c r="K45">
        <f>IF(ISBLANK('EUROSTAT EB conversion IEA'!AH52),NA(),'EUROSTAT EB conversion IEA'!AH52)</f>
        <v>0</v>
      </c>
      <c r="L45">
        <f>IF(ISBLANK('EUROSTAT EB conversion IEA'!AI52),NA(),'EUROSTAT EB conversion IEA'!AI52)</f>
        <v>0</v>
      </c>
      <c r="M45">
        <f>IF(ISBLANK('EUROSTAT EB conversion IEA'!AJ52),NA(),'EUROSTAT EB conversion IEA'!AJ52)</f>
        <v>0</v>
      </c>
      <c r="N45">
        <f>IF(ISBLANK('EUROSTAT EB conversion IEA'!AK52),NA(),'EUROSTAT EB conversion IEA'!AK52)</f>
        <v>0</v>
      </c>
      <c r="O45">
        <f>IF(ISBLANK('EUROSTAT EB conversion IEA'!AL52),NA(),'EUROSTAT EB conversion IEA'!AL52)</f>
        <v>0</v>
      </c>
      <c r="P45">
        <f>IF(ISBLANK('EUROSTAT EB conversion IEA'!AM52),NA(),'EUROSTAT EB conversion IEA'!AM52)</f>
        <v>0</v>
      </c>
      <c r="Q45">
        <f>IF(ISBLANK('EUROSTAT EB conversion IEA'!AN52),NA(),'EUROSTAT EB conversion IEA'!AN52)</f>
        <v>0</v>
      </c>
      <c r="R45">
        <f>IF(ISBLANK('EUROSTAT EB conversion IEA'!AO52),NA(),'EUROSTAT EB conversion IEA'!AO52)</f>
        <v>0</v>
      </c>
      <c r="S45">
        <f>IF(ISBLANK('EUROSTAT EB conversion IEA'!AP52),NA(),'EUROSTAT EB conversion IEA'!AP52)</f>
        <v>0</v>
      </c>
      <c r="T45" s="179" t="str">
        <f>IF(ISBLANK('EUROSTAT EB conversion IEA'!AQ52),NA(),'EUROSTAT EB conversion IEA'!AQ52)</f>
        <v>x</v>
      </c>
      <c r="U45">
        <f>IF(ISBLANK('EUROSTAT EB conversion IEA'!AR52),NA(),'EUROSTAT EB conversion IEA'!AR52)</f>
        <v>0</v>
      </c>
      <c r="V45">
        <f>IF(ISBLANK('EUROSTAT EB conversion IEA'!AS52),NA(),'EUROSTAT EB conversion IEA'!AS52)</f>
        <v>0</v>
      </c>
      <c r="W45">
        <f>IF(ISBLANK('EUROSTAT EB conversion IEA'!AT52),NA(),'EUROSTAT EB conversion IEA'!AT52)</f>
        <v>0</v>
      </c>
      <c r="X45">
        <f>IF(ISBLANK('EUROSTAT EB conversion IEA'!AU52),NA(),'EUROSTAT EB conversion IEA'!AU52)</f>
        <v>0</v>
      </c>
      <c r="Y45">
        <f>IF(ISBLANK('EUROSTAT EB conversion IEA'!AV52),NA(),'EUROSTAT EB conversion IEA'!AV52)</f>
        <v>0</v>
      </c>
      <c r="Z45">
        <f>IF(ISBLANK('EUROSTAT EB conversion IEA'!AW52),NA(),'EUROSTAT EB conversion IEA'!AW52)</f>
        <v>0</v>
      </c>
      <c r="AA45">
        <f>IF(ISBLANK('EUROSTAT EB conversion IEA'!AX52),NA(),'EUROSTAT EB conversion IEA'!AX52)</f>
        <v>0</v>
      </c>
      <c r="AB45">
        <f>IF(ISBLANK('EUROSTAT EB conversion IEA'!AY52),NA(),'EUROSTAT EB conversion IEA'!AY52)</f>
        <v>0</v>
      </c>
      <c r="AC45">
        <f>IF(ISBLANK('EUROSTAT EB conversion IEA'!AZ52),NA(),'EUROSTAT EB conversion IEA'!AZ52)</f>
        <v>0</v>
      </c>
      <c r="AD45">
        <f>IF(ISBLANK('EUROSTAT EB conversion IEA'!BA52),NA(),'EUROSTAT EB conversion IEA'!BA52)</f>
        <v>0</v>
      </c>
      <c r="AE45">
        <f>IF(ISBLANK('EUROSTAT EB conversion IEA'!BB52),NA(),'EUROSTAT EB conversion IEA'!BB52)</f>
        <v>0</v>
      </c>
      <c r="AF45">
        <f>IF(ISBLANK('EUROSTAT EB conversion IEA'!BC52),NA(),'EUROSTAT EB conversion IEA'!BC52)</f>
        <v>0</v>
      </c>
      <c r="AG45">
        <f>IF(ISBLANK('EUROSTAT EB conversion IEA'!BD52),NA(),'EUROSTAT EB conversion IEA'!BD52)</f>
        <v>0</v>
      </c>
      <c r="AH45">
        <f>IF(ISBLANK('EUROSTAT EB conversion IEA'!BE52),NA(),'EUROSTAT EB conversion IEA'!BE52)</f>
        <v>0</v>
      </c>
      <c r="AI45">
        <f>IF(ISBLANK('EUROSTAT EB conversion IEA'!BF52),NA(),'EUROSTAT EB conversion IEA'!BF52)</f>
        <v>0</v>
      </c>
      <c r="AJ45">
        <f>IF(ISBLANK('EUROSTAT EB conversion IEA'!BG52),NA(),'EUROSTAT EB conversion IEA'!BG52)</f>
        <v>0</v>
      </c>
      <c r="AK45">
        <f>IF(ISBLANK('EUROSTAT EB conversion IEA'!BH52),NA(),'EUROSTAT EB conversion IEA'!BH52)</f>
        <v>0</v>
      </c>
      <c r="AL45">
        <f>IF(ISBLANK('EUROSTAT EB conversion IEA'!BI52),NA(),'EUROSTAT EB conversion IEA'!BI52)</f>
        <v>0</v>
      </c>
      <c r="AM45">
        <f>IF(ISBLANK('EUROSTAT EB conversion IEA'!BJ52),NA(),'EUROSTAT EB conversion IEA'!BJ52)</f>
        <v>0</v>
      </c>
      <c r="AN45">
        <f>IF(ISBLANK('EUROSTAT EB conversion IEA'!BK52),NA(),'EUROSTAT EB conversion IEA'!BK52)</f>
        <v>0</v>
      </c>
      <c r="AO45">
        <f>IF(ISBLANK('EUROSTAT EB conversion IEA'!BL52),NA(),'EUROSTAT EB conversion IEA'!BL52)</f>
        <v>0</v>
      </c>
      <c r="AP45">
        <f>IF(ISBLANK('EUROSTAT EB conversion IEA'!BM52),NA(),'EUROSTAT EB conversion IEA'!BM52)</f>
        <v>0</v>
      </c>
      <c r="AQ45">
        <f>IF(ISBLANK('EUROSTAT EB conversion IEA'!BN52),NA(),'EUROSTAT EB conversion IEA'!BN52)</f>
        <v>0</v>
      </c>
      <c r="AR45">
        <f>IF(ISBLANK('EUROSTAT EB conversion IEA'!BO52),NA(),'EUROSTAT EB conversion IEA'!BO52)</f>
        <v>0</v>
      </c>
      <c r="AS45">
        <f>IF(ISBLANK('EUROSTAT EB conversion IEA'!BP52),NA(),'EUROSTAT EB conversion IEA'!BP52)</f>
        <v>0</v>
      </c>
      <c r="AT45">
        <f>IF(ISBLANK('EUROSTAT EB conversion IEA'!BQ52),NA(),'EUROSTAT EB conversion IEA'!BQ52)</f>
        <v>0</v>
      </c>
      <c r="AU45">
        <f>IF(ISBLANK('EUROSTAT EB conversion IEA'!BR52),NA(),'EUROSTAT EB conversion IEA'!BR52)</f>
        <v>0</v>
      </c>
      <c r="AV45">
        <f>IF(ISBLANK('EUROSTAT EB conversion IEA'!BS52),NA(),'EUROSTAT EB conversion IEA'!BS52)</f>
        <v>0</v>
      </c>
      <c r="AW45">
        <f>IF(ISBLANK('EUROSTAT EB conversion IEA'!BT52),NA(),'EUROSTAT EB conversion IEA'!BT52)</f>
        <v>0</v>
      </c>
      <c r="AX45">
        <f>IF(ISBLANK('EUROSTAT EB conversion IEA'!BU52),NA(),'EUROSTAT EB conversion IEA'!BU52)</f>
        <v>0</v>
      </c>
      <c r="AY45" s="179">
        <f>IF(ISBLANK('EUROSTAT EB conversion IEA'!BV52),NA(),'EUROSTAT EB conversion IEA'!BV52)</f>
        <v>0</v>
      </c>
      <c r="AZ45">
        <f>IF(ISBLANK('EUROSTAT EB conversion IEA'!BW52),NA(),'EUROSTAT EB conversion IEA'!BW52)</f>
        <v>0</v>
      </c>
      <c r="BA45" s="179">
        <f>IF(ISBLANK('EUROSTAT EB conversion IEA'!BX52),NA(),'EUROSTAT EB conversion IEA'!BX52)</f>
        <v>0</v>
      </c>
      <c r="BB45" s="179">
        <f>IF(ISBLANK('EUROSTAT EB conversion IEA'!BY52),NA(),'EUROSTAT EB conversion IEA'!BY52)</f>
        <v>0</v>
      </c>
      <c r="BC45">
        <f>IF(ISBLANK('EUROSTAT EB conversion IEA'!BZ52),NA(),'EUROSTAT EB conversion IEA'!BZ52)</f>
        <v>0</v>
      </c>
      <c r="BD45">
        <f>IF(ISBLANK('EUROSTAT EB conversion IEA'!CA52),NA(),'EUROSTAT EB conversion IEA'!CA52)</f>
        <v>0</v>
      </c>
      <c r="BE45">
        <f>IF(ISBLANK('EUROSTAT EB conversion IEA'!CB52),NA(),'EUROSTAT EB conversion IEA'!CB52)</f>
        <v>0</v>
      </c>
      <c r="BF45">
        <f>IF(ISBLANK('EUROSTAT EB conversion IEA'!CC52),NA(),'EUROSTAT EB conversion IEA'!CC52)</f>
        <v>0</v>
      </c>
      <c r="BG45">
        <f>IF(ISBLANK('EUROSTAT EB conversion IEA'!CD52),NA(),'EUROSTAT EB conversion IEA'!CD52)</f>
        <v>0</v>
      </c>
      <c r="BH45">
        <f>IF(ISBLANK('EUROSTAT EB conversion IEA'!CE52),NA(),'EUROSTAT EB conversion IEA'!CE52)</f>
        <v>0</v>
      </c>
      <c r="BI45">
        <f>IF(ISBLANK('EUROSTAT EB conversion IEA'!CF52),NA(),'EUROSTAT EB conversion IEA'!CF52)</f>
        <v>0</v>
      </c>
      <c r="BJ45" s="179">
        <f>IF(ISBLANK('EUROSTAT EB conversion IEA'!CG52),NA(),'EUROSTAT EB conversion IEA'!CG52)</f>
        <v>0</v>
      </c>
      <c r="BK45">
        <f>IF(ISBLANK('EUROSTAT EB conversion IEA'!CH52),NA(),'EUROSTAT EB conversion IEA'!CH52)</f>
        <v>0</v>
      </c>
      <c r="BL45">
        <f>IF(ISBLANK('EUROSTAT EB conversion IEA'!CI52),NA(),'EUROSTAT EB conversion IEA'!CI52)</f>
        <v>0</v>
      </c>
      <c r="BM45">
        <f>IF(ISBLANK('EUROSTAT EB conversion IEA'!CJ52),NA(),'EUROSTAT EB conversion IEA'!CJ52)</f>
        <v>0</v>
      </c>
      <c r="BN45" s="179">
        <f>IF(ISBLANK('EUROSTAT EB conversion IEA'!CK52),NA(),'EUROSTAT EB conversion IEA'!CK52)</f>
        <v>0</v>
      </c>
    </row>
    <row r="46" spans="1:66" x14ac:dyDescent="0.2">
      <c r="A46" t="s">
        <v>296</v>
      </c>
      <c r="B46" s="179" t="str">
        <f>IF(ISBLANK('EUROSTAT EB conversion IEA'!Y53),NA(),'EUROSTAT EB conversion IEA'!Y53)</f>
        <v>x</v>
      </c>
      <c r="C46" s="179" t="str">
        <f>IF(ISBLANK('EUROSTAT EB conversion IEA'!Z53),NA(),'EUROSTAT EB conversion IEA'!Z53)</f>
        <v>x</v>
      </c>
      <c r="D46">
        <f>IF(ISBLANK('EUROSTAT EB conversion IEA'!AA53),NA(),'EUROSTAT EB conversion IEA'!AA53)</f>
        <v>0</v>
      </c>
      <c r="E46">
        <f>IF(ISBLANK('EUROSTAT EB conversion IEA'!AB53),NA(),'EUROSTAT EB conversion IEA'!AB53)</f>
        <v>0</v>
      </c>
      <c r="F46">
        <f>IF(ISBLANK('EUROSTAT EB conversion IEA'!AC53),NA(),'EUROSTAT EB conversion IEA'!AC53)</f>
        <v>0</v>
      </c>
      <c r="G46">
        <f>IF(ISBLANK('EUROSTAT EB conversion IEA'!AD53),NA(),'EUROSTAT EB conversion IEA'!AD53)</f>
        <v>0</v>
      </c>
      <c r="H46">
        <f>IF(ISBLANK('EUROSTAT EB conversion IEA'!AE53),NA(),'EUROSTAT EB conversion IEA'!AE53)</f>
        <v>0</v>
      </c>
      <c r="I46">
        <f>IF(ISBLANK('EUROSTAT EB conversion IEA'!AF53),NA(),'EUROSTAT EB conversion IEA'!AF53)</f>
        <v>0</v>
      </c>
      <c r="J46">
        <f>IF(ISBLANK('EUROSTAT EB conversion IEA'!AG53),NA(),'EUROSTAT EB conversion IEA'!AG53)</f>
        <v>0</v>
      </c>
      <c r="K46">
        <f>IF(ISBLANK('EUROSTAT EB conversion IEA'!AH53),NA(),'EUROSTAT EB conversion IEA'!AH53)</f>
        <v>0</v>
      </c>
      <c r="L46">
        <f>IF(ISBLANK('EUROSTAT EB conversion IEA'!AI53),NA(),'EUROSTAT EB conversion IEA'!AI53)</f>
        <v>0</v>
      </c>
      <c r="M46">
        <f>IF(ISBLANK('EUROSTAT EB conversion IEA'!AJ53),NA(),'EUROSTAT EB conversion IEA'!AJ53)</f>
        <v>0</v>
      </c>
      <c r="N46">
        <f>IF(ISBLANK('EUROSTAT EB conversion IEA'!AK53),NA(),'EUROSTAT EB conversion IEA'!AK53)</f>
        <v>0</v>
      </c>
      <c r="O46">
        <f>IF(ISBLANK('EUROSTAT EB conversion IEA'!AL53),NA(),'EUROSTAT EB conversion IEA'!AL53)</f>
        <v>0</v>
      </c>
      <c r="P46">
        <f>IF(ISBLANK('EUROSTAT EB conversion IEA'!AM53),NA(),'EUROSTAT EB conversion IEA'!AM53)</f>
        <v>0</v>
      </c>
      <c r="Q46">
        <f>IF(ISBLANK('EUROSTAT EB conversion IEA'!AN53),NA(),'EUROSTAT EB conversion IEA'!AN53)</f>
        <v>0</v>
      </c>
      <c r="R46">
        <f>IF(ISBLANK('EUROSTAT EB conversion IEA'!AO53),NA(),'EUROSTAT EB conversion IEA'!AO53)</f>
        <v>0</v>
      </c>
      <c r="S46">
        <f>IF(ISBLANK('EUROSTAT EB conversion IEA'!AP53),NA(),'EUROSTAT EB conversion IEA'!AP53)</f>
        <v>0</v>
      </c>
      <c r="T46" s="179" t="str">
        <f>IF(ISBLANK('EUROSTAT EB conversion IEA'!AQ53),NA(),'EUROSTAT EB conversion IEA'!AQ53)</f>
        <v>x</v>
      </c>
      <c r="U46">
        <f>IF(ISBLANK('EUROSTAT EB conversion IEA'!AR53),NA(),'EUROSTAT EB conversion IEA'!AR53)</f>
        <v>0</v>
      </c>
      <c r="V46">
        <f>IF(ISBLANK('EUROSTAT EB conversion IEA'!AS53),NA(),'EUROSTAT EB conversion IEA'!AS53)</f>
        <v>0</v>
      </c>
      <c r="W46">
        <f>IF(ISBLANK('EUROSTAT EB conversion IEA'!AT53),NA(),'EUROSTAT EB conversion IEA'!AT53)</f>
        <v>0</v>
      </c>
      <c r="X46">
        <f>IF(ISBLANK('EUROSTAT EB conversion IEA'!AU53),NA(),'EUROSTAT EB conversion IEA'!AU53)</f>
        <v>0</v>
      </c>
      <c r="Y46">
        <f>IF(ISBLANK('EUROSTAT EB conversion IEA'!AV53),NA(),'EUROSTAT EB conversion IEA'!AV53)</f>
        <v>0</v>
      </c>
      <c r="Z46">
        <f>IF(ISBLANK('EUROSTAT EB conversion IEA'!AW53),NA(),'EUROSTAT EB conversion IEA'!AW53)</f>
        <v>0</v>
      </c>
      <c r="AA46">
        <f>IF(ISBLANK('EUROSTAT EB conversion IEA'!AX53),NA(),'EUROSTAT EB conversion IEA'!AX53)</f>
        <v>0</v>
      </c>
      <c r="AB46">
        <f>IF(ISBLANK('EUROSTAT EB conversion IEA'!AY53),NA(),'EUROSTAT EB conversion IEA'!AY53)</f>
        <v>0</v>
      </c>
      <c r="AC46">
        <f>IF(ISBLANK('EUROSTAT EB conversion IEA'!AZ53),NA(),'EUROSTAT EB conversion IEA'!AZ53)</f>
        <v>0</v>
      </c>
      <c r="AD46">
        <f>IF(ISBLANK('EUROSTAT EB conversion IEA'!BA53),NA(),'EUROSTAT EB conversion IEA'!BA53)</f>
        <v>0</v>
      </c>
      <c r="AE46">
        <f>IF(ISBLANK('EUROSTAT EB conversion IEA'!BB53),NA(),'EUROSTAT EB conversion IEA'!BB53)</f>
        <v>0</v>
      </c>
      <c r="AF46">
        <f>IF(ISBLANK('EUROSTAT EB conversion IEA'!BC53),NA(),'EUROSTAT EB conversion IEA'!BC53)</f>
        <v>0</v>
      </c>
      <c r="AG46">
        <f>IF(ISBLANK('EUROSTAT EB conversion IEA'!BD53),NA(),'EUROSTAT EB conversion IEA'!BD53)</f>
        <v>0</v>
      </c>
      <c r="AH46">
        <f>IF(ISBLANK('EUROSTAT EB conversion IEA'!BE53),NA(),'EUROSTAT EB conversion IEA'!BE53)</f>
        <v>0</v>
      </c>
      <c r="AI46">
        <f>IF(ISBLANK('EUROSTAT EB conversion IEA'!BF53),NA(),'EUROSTAT EB conversion IEA'!BF53)</f>
        <v>0</v>
      </c>
      <c r="AJ46">
        <f>IF(ISBLANK('EUROSTAT EB conversion IEA'!BG53),NA(),'EUROSTAT EB conversion IEA'!BG53)</f>
        <v>0</v>
      </c>
      <c r="AK46">
        <f>IF(ISBLANK('EUROSTAT EB conversion IEA'!BH53),NA(),'EUROSTAT EB conversion IEA'!BH53)</f>
        <v>0</v>
      </c>
      <c r="AL46">
        <f>IF(ISBLANK('EUROSTAT EB conversion IEA'!BI53),NA(),'EUROSTAT EB conversion IEA'!BI53)</f>
        <v>0</v>
      </c>
      <c r="AM46">
        <f>IF(ISBLANK('EUROSTAT EB conversion IEA'!BJ53),NA(),'EUROSTAT EB conversion IEA'!BJ53)</f>
        <v>0</v>
      </c>
      <c r="AN46">
        <f>IF(ISBLANK('EUROSTAT EB conversion IEA'!BK53),NA(),'EUROSTAT EB conversion IEA'!BK53)</f>
        <v>0</v>
      </c>
      <c r="AO46">
        <f>IF(ISBLANK('EUROSTAT EB conversion IEA'!BL53),NA(),'EUROSTAT EB conversion IEA'!BL53)</f>
        <v>0</v>
      </c>
      <c r="AP46">
        <f>IF(ISBLANK('EUROSTAT EB conversion IEA'!BM53),NA(),'EUROSTAT EB conversion IEA'!BM53)</f>
        <v>0</v>
      </c>
      <c r="AQ46">
        <f>IF(ISBLANK('EUROSTAT EB conversion IEA'!BN53),NA(),'EUROSTAT EB conversion IEA'!BN53)</f>
        <v>0</v>
      </c>
      <c r="AR46">
        <f>IF(ISBLANK('EUROSTAT EB conversion IEA'!BO53),NA(),'EUROSTAT EB conversion IEA'!BO53)</f>
        <v>0</v>
      </c>
      <c r="AS46">
        <f>IF(ISBLANK('EUROSTAT EB conversion IEA'!BP53),NA(),'EUROSTAT EB conversion IEA'!BP53)</f>
        <v>0</v>
      </c>
      <c r="AT46">
        <f>IF(ISBLANK('EUROSTAT EB conversion IEA'!BQ53),NA(),'EUROSTAT EB conversion IEA'!BQ53)</f>
        <v>0</v>
      </c>
      <c r="AU46">
        <f>IF(ISBLANK('EUROSTAT EB conversion IEA'!BR53),NA(),'EUROSTAT EB conversion IEA'!BR53)</f>
        <v>0</v>
      </c>
      <c r="AV46">
        <f>IF(ISBLANK('EUROSTAT EB conversion IEA'!BS53),NA(),'EUROSTAT EB conversion IEA'!BS53)</f>
        <v>0</v>
      </c>
      <c r="AW46">
        <f>IF(ISBLANK('EUROSTAT EB conversion IEA'!BT53),NA(),'EUROSTAT EB conversion IEA'!BT53)</f>
        <v>0</v>
      </c>
      <c r="AX46">
        <f>IF(ISBLANK('EUROSTAT EB conversion IEA'!BU53),NA(),'EUROSTAT EB conversion IEA'!BU53)</f>
        <v>0</v>
      </c>
      <c r="AY46" s="179">
        <f>IF(ISBLANK('EUROSTAT EB conversion IEA'!BV53),NA(),'EUROSTAT EB conversion IEA'!BV53)</f>
        <v>0</v>
      </c>
      <c r="AZ46">
        <f>IF(ISBLANK('EUROSTAT EB conversion IEA'!BW53),NA(),'EUROSTAT EB conversion IEA'!BW53)</f>
        <v>0</v>
      </c>
      <c r="BA46" s="179">
        <f>IF(ISBLANK('EUROSTAT EB conversion IEA'!BX53),NA(),'EUROSTAT EB conversion IEA'!BX53)</f>
        <v>0</v>
      </c>
      <c r="BB46" s="179">
        <f>IF(ISBLANK('EUROSTAT EB conversion IEA'!BY53),NA(),'EUROSTAT EB conversion IEA'!BY53)</f>
        <v>0</v>
      </c>
      <c r="BC46">
        <f>IF(ISBLANK('EUROSTAT EB conversion IEA'!BZ53),NA(),'EUROSTAT EB conversion IEA'!BZ53)</f>
        <v>0</v>
      </c>
      <c r="BD46">
        <f>IF(ISBLANK('EUROSTAT EB conversion IEA'!CA53),NA(),'EUROSTAT EB conversion IEA'!CA53)</f>
        <v>0</v>
      </c>
      <c r="BE46">
        <f>IF(ISBLANK('EUROSTAT EB conversion IEA'!CB53),NA(),'EUROSTAT EB conversion IEA'!CB53)</f>
        <v>0</v>
      </c>
      <c r="BF46">
        <f>IF(ISBLANK('EUROSTAT EB conversion IEA'!CC53),NA(),'EUROSTAT EB conversion IEA'!CC53)</f>
        <v>0</v>
      </c>
      <c r="BG46">
        <f>IF(ISBLANK('EUROSTAT EB conversion IEA'!CD53),NA(),'EUROSTAT EB conversion IEA'!CD53)</f>
        <v>0</v>
      </c>
      <c r="BH46">
        <f>IF(ISBLANK('EUROSTAT EB conversion IEA'!CE53),NA(),'EUROSTAT EB conversion IEA'!CE53)</f>
        <v>0</v>
      </c>
      <c r="BI46">
        <f>IF(ISBLANK('EUROSTAT EB conversion IEA'!CF53),NA(),'EUROSTAT EB conversion IEA'!CF53)</f>
        <v>0</v>
      </c>
      <c r="BJ46" s="179">
        <f>IF(ISBLANK('EUROSTAT EB conversion IEA'!CG53),NA(),'EUROSTAT EB conversion IEA'!CG53)</f>
        <v>0</v>
      </c>
      <c r="BK46">
        <f>IF(ISBLANK('EUROSTAT EB conversion IEA'!CH53),NA(),'EUROSTAT EB conversion IEA'!CH53)</f>
        <v>0</v>
      </c>
      <c r="BL46">
        <f>IF(ISBLANK('EUROSTAT EB conversion IEA'!CI53),NA(),'EUROSTAT EB conversion IEA'!CI53)</f>
        <v>0</v>
      </c>
      <c r="BM46">
        <f>IF(ISBLANK('EUROSTAT EB conversion IEA'!CJ53),NA(),'EUROSTAT EB conversion IEA'!CJ53)</f>
        <v>0</v>
      </c>
      <c r="BN46" s="179">
        <f>IF(ISBLANK('EUROSTAT EB conversion IEA'!CK53),NA(),'EUROSTAT EB conversion IEA'!CK53)</f>
        <v>0</v>
      </c>
    </row>
    <row r="47" spans="1:66" x14ac:dyDescent="0.2">
      <c r="A47" t="s">
        <v>441</v>
      </c>
      <c r="B47" s="179" t="str">
        <f>IF(ISBLANK('EUROSTAT EB conversion IEA'!Y54),NA(),'EUROSTAT EB conversion IEA'!Y54)</f>
        <v>x</v>
      </c>
      <c r="C47" s="179" t="str">
        <f>IF(ISBLANK('EUROSTAT EB conversion IEA'!Z54),NA(),'EUROSTAT EB conversion IEA'!Z54)</f>
        <v>x</v>
      </c>
      <c r="D47">
        <f>IF(ISBLANK('EUROSTAT EB conversion IEA'!AA54),NA(),'EUROSTAT EB conversion IEA'!AA54)</f>
        <v>0</v>
      </c>
      <c r="E47">
        <f>IF(ISBLANK('EUROSTAT EB conversion IEA'!AB54),NA(),'EUROSTAT EB conversion IEA'!AB54)</f>
        <v>0</v>
      </c>
      <c r="F47">
        <f>IF(ISBLANK('EUROSTAT EB conversion IEA'!AC54),NA(),'EUROSTAT EB conversion IEA'!AC54)</f>
        <v>0</v>
      </c>
      <c r="G47">
        <f>IF(ISBLANK('EUROSTAT EB conversion IEA'!AD54),NA(),'EUROSTAT EB conversion IEA'!AD54)</f>
        <v>0</v>
      </c>
      <c r="H47">
        <f>IF(ISBLANK('EUROSTAT EB conversion IEA'!AE54),NA(),'EUROSTAT EB conversion IEA'!AE54)</f>
        <v>0</v>
      </c>
      <c r="I47">
        <f>IF(ISBLANK('EUROSTAT EB conversion IEA'!AF54),NA(),'EUROSTAT EB conversion IEA'!AF54)</f>
        <v>0</v>
      </c>
      <c r="J47">
        <f>IF(ISBLANK('EUROSTAT EB conversion IEA'!AG54),NA(),'EUROSTAT EB conversion IEA'!AG54)</f>
        <v>0</v>
      </c>
      <c r="K47">
        <f>IF(ISBLANK('EUROSTAT EB conversion IEA'!AH54),NA(),'EUROSTAT EB conversion IEA'!AH54)</f>
        <v>0</v>
      </c>
      <c r="L47">
        <f>IF(ISBLANK('EUROSTAT EB conversion IEA'!AI54),NA(),'EUROSTAT EB conversion IEA'!AI54)</f>
        <v>0</v>
      </c>
      <c r="M47">
        <f>IF(ISBLANK('EUROSTAT EB conversion IEA'!AJ54),NA(),'EUROSTAT EB conversion IEA'!AJ54)</f>
        <v>0</v>
      </c>
      <c r="N47">
        <f>IF(ISBLANK('EUROSTAT EB conversion IEA'!AK54),NA(),'EUROSTAT EB conversion IEA'!AK54)</f>
        <v>0</v>
      </c>
      <c r="O47">
        <f>IF(ISBLANK('EUROSTAT EB conversion IEA'!AL54),NA(),'EUROSTAT EB conversion IEA'!AL54)</f>
        <v>0</v>
      </c>
      <c r="P47">
        <f>IF(ISBLANK('EUROSTAT EB conversion IEA'!AM54),NA(),'EUROSTAT EB conversion IEA'!AM54)</f>
        <v>0</v>
      </c>
      <c r="Q47">
        <f>IF(ISBLANK('EUROSTAT EB conversion IEA'!AN54),NA(),'EUROSTAT EB conversion IEA'!AN54)</f>
        <v>0</v>
      </c>
      <c r="R47">
        <f>IF(ISBLANK('EUROSTAT EB conversion IEA'!AO54),NA(),'EUROSTAT EB conversion IEA'!AO54)</f>
        <v>0</v>
      </c>
      <c r="S47">
        <f>IF(ISBLANK('EUROSTAT EB conversion IEA'!AP54),NA(),'EUROSTAT EB conversion IEA'!AP54)</f>
        <v>-268.45761600000003</v>
      </c>
      <c r="T47" s="179" t="str">
        <f>IF(ISBLANK('EUROSTAT EB conversion IEA'!AQ54),NA(),'EUROSTAT EB conversion IEA'!AQ54)</f>
        <v>x</v>
      </c>
      <c r="U47">
        <f>IF(ISBLANK('EUROSTAT EB conversion IEA'!AR54),NA(),'EUROSTAT EB conversion IEA'!AR54)</f>
        <v>0</v>
      </c>
      <c r="V47">
        <f>IF(ISBLANK('EUROSTAT EB conversion IEA'!AS54),NA(),'EUROSTAT EB conversion IEA'!AS54)</f>
        <v>0</v>
      </c>
      <c r="W47">
        <f>IF(ISBLANK('EUROSTAT EB conversion IEA'!AT54),NA(),'EUROSTAT EB conversion IEA'!AT54)</f>
        <v>0</v>
      </c>
      <c r="X47">
        <f>IF(ISBLANK('EUROSTAT EB conversion IEA'!AU54),NA(),'EUROSTAT EB conversion IEA'!AU54)</f>
        <v>0</v>
      </c>
      <c r="Y47">
        <f>IF(ISBLANK('EUROSTAT EB conversion IEA'!AV54),NA(),'EUROSTAT EB conversion IEA'!AV54)</f>
        <v>0</v>
      </c>
      <c r="Z47">
        <f>IF(ISBLANK('EUROSTAT EB conversion IEA'!AW54),NA(),'EUROSTAT EB conversion IEA'!AW54)</f>
        <v>0</v>
      </c>
      <c r="AA47">
        <f>IF(ISBLANK('EUROSTAT EB conversion IEA'!AX54),NA(),'EUROSTAT EB conversion IEA'!AX54)</f>
        <v>0</v>
      </c>
      <c r="AB47">
        <f>IF(ISBLANK('EUROSTAT EB conversion IEA'!AY54),NA(),'EUROSTAT EB conversion IEA'!AY54)</f>
        <v>0</v>
      </c>
      <c r="AC47">
        <f>IF(ISBLANK('EUROSTAT EB conversion IEA'!AZ54),NA(),'EUROSTAT EB conversion IEA'!AZ54)</f>
        <v>0</v>
      </c>
      <c r="AD47">
        <f>IF(ISBLANK('EUROSTAT EB conversion IEA'!BA54),NA(),'EUROSTAT EB conversion IEA'!BA54)</f>
        <v>0</v>
      </c>
      <c r="AE47">
        <f>IF(ISBLANK('EUROSTAT EB conversion IEA'!BB54),NA(),'EUROSTAT EB conversion IEA'!BB54)</f>
        <v>0</v>
      </c>
      <c r="AF47">
        <f>IF(ISBLANK('EUROSTAT EB conversion IEA'!BC54),NA(),'EUROSTAT EB conversion IEA'!BC54)</f>
        <v>0</v>
      </c>
      <c r="AG47">
        <f>IF(ISBLANK('EUROSTAT EB conversion IEA'!BD54),NA(),'EUROSTAT EB conversion IEA'!BD54)</f>
        <v>0</v>
      </c>
      <c r="AH47">
        <f>IF(ISBLANK('EUROSTAT EB conversion IEA'!BE54),NA(),'EUROSTAT EB conversion IEA'!BE54)</f>
        <v>-19.091808</v>
      </c>
      <c r="AI47">
        <f>IF(ISBLANK('EUROSTAT EB conversion IEA'!BF54),NA(),'EUROSTAT EB conversion IEA'!BF54)</f>
        <v>0</v>
      </c>
      <c r="AJ47">
        <f>IF(ISBLANK('EUROSTAT EB conversion IEA'!BG54),NA(),'EUROSTAT EB conversion IEA'!BG54)</f>
        <v>0</v>
      </c>
      <c r="AK47">
        <f>IF(ISBLANK('EUROSTAT EB conversion IEA'!BH54),NA(),'EUROSTAT EB conversion IEA'!BH54)</f>
        <v>0</v>
      </c>
      <c r="AL47">
        <f>IF(ISBLANK('EUROSTAT EB conversion IEA'!BI54),NA(),'EUROSTAT EB conversion IEA'!BI54)</f>
        <v>0</v>
      </c>
      <c r="AM47">
        <f>IF(ISBLANK('EUROSTAT EB conversion IEA'!BJ54),NA(),'EUROSTAT EB conversion IEA'!BJ54)</f>
        <v>0</v>
      </c>
      <c r="AN47">
        <f>IF(ISBLANK('EUROSTAT EB conversion IEA'!BK54),NA(),'EUROSTAT EB conversion IEA'!BK54)</f>
        <v>0</v>
      </c>
      <c r="AO47">
        <f>IF(ISBLANK('EUROSTAT EB conversion IEA'!BL54),NA(),'EUROSTAT EB conversion IEA'!BL54)</f>
        <v>0</v>
      </c>
      <c r="AP47">
        <f>IF(ISBLANK('EUROSTAT EB conversion IEA'!BM54),NA(),'EUROSTAT EB conversion IEA'!BM54)</f>
        <v>0</v>
      </c>
      <c r="AQ47">
        <f>IF(ISBLANK('EUROSTAT EB conversion IEA'!BN54),NA(),'EUROSTAT EB conversion IEA'!BN54)</f>
        <v>0</v>
      </c>
      <c r="AR47">
        <f>IF(ISBLANK('EUROSTAT EB conversion IEA'!BO54),NA(),'EUROSTAT EB conversion IEA'!BO54)</f>
        <v>0</v>
      </c>
      <c r="AS47">
        <f>IF(ISBLANK('EUROSTAT EB conversion IEA'!BP54),NA(),'EUROSTAT EB conversion IEA'!BP54)</f>
        <v>0</v>
      </c>
      <c r="AT47">
        <f>IF(ISBLANK('EUROSTAT EB conversion IEA'!BQ54),NA(),'EUROSTAT EB conversion IEA'!BQ54)</f>
        <v>0</v>
      </c>
      <c r="AU47">
        <f>IF(ISBLANK('EUROSTAT EB conversion IEA'!BR54),NA(),'EUROSTAT EB conversion IEA'!BR54)</f>
        <v>0</v>
      </c>
      <c r="AV47">
        <f>IF(ISBLANK('EUROSTAT EB conversion IEA'!BS54),NA(),'EUROSTAT EB conversion IEA'!BS54)</f>
        <v>0</v>
      </c>
      <c r="AW47">
        <f>IF(ISBLANK('EUROSTAT EB conversion IEA'!BT54),NA(),'EUROSTAT EB conversion IEA'!BT54)</f>
        <v>0</v>
      </c>
      <c r="AX47">
        <f>IF(ISBLANK('EUROSTAT EB conversion IEA'!BU54),NA(),'EUROSTAT EB conversion IEA'!BU54)</f>
        <v>0</v>
      </c>
      <c r="AY47" s="179">
        <f>IF(ISBLANK('EUROSTAT EB conversion IEA'!BV54),NA(),'EUROSTAT EB conversion IEA'!BV54)</f>
        <v>0</v>
      </c>
      <c r="AZ47">
        <f>IF(ISBLANK('EUROSTAT EB conversion IEA'!BW54),NA(),'EUROSTAT EB conversion IEA'!BW54)</f>
        <v>0</v>
      </c>
      <c r="BA47" s="179">
        <f>IF(ISBLANK('EUROSTAT EB conversion IEA'!BX54),NA(),'EUROSTAT EB conversion IEA'!BX54)</f>
        <v>0</v>
      </c>
      <c r="BB47" s="179">
        <f>IF(ISBLANK('EUROSTAT EB conversion IEA'!BY54),NA(),'EUROSTAT EB conversion IEA'!BY54)</f>
        <v>0</v>
      </c>
      <c r="BC47">
        <f>IF(ISBLANK('EUROSTAT EB conversion IEA'!BZ54),NA(),'EUROSTAT EB conversion IEA'!BZ54)</f>
        <v>0</v>
      </c>
      <c r="BD47">
        <f>IF(ISBLANK('EUROSTAT EB conversion IEA'!CA54),NA(),'EUROSTAT EB conversion IEA'!CA54)</f>
        <v>0</v>
      </c>
      <c r="BE47">
        <f>IF(ISBLANK('EUROSTAT EB conversion IEA'!CB54),NA(),'EUROSTAT EB conversion IEA'!CB54)</f>
        <v>0</v>
      </c>
      <c r="BF47">
        <f>IF(ISBLANK('EUROSTAT EB conversion IEA'!CC54),NA(),'EUROSTAT EB conversion IEA'!CC54)</f>
        <v>0</v>
      </c>
      <c r="BG47">
        <f>IF(ISBLANK('EUROSTAT EB conversion IEA'!CD54),NA(),'EUROSTAT EB conversion IEA'!CD54)</f>
        <v>0</v>
      </c>
      <c r="BH47">
        <f>IF(ISBLANK('EUROSTAT EB conversion IEA'!CE54),NA(),'EUROSTAT EB conversion IEA'!CE54)</f>
        <v>0</v>
      </c>
      <c r="BI47">
        <f>IF(ISBLANK('EUROSTAT EB conversion IEA'!CF54),NA(),'EUROSTAT EB conversion IEA'!CF54)</f>
        <v>0</v>
      </c>
      <c r="BJ47" s="179">
        <f>IF(ISBLANK('EUROSTAT EB conversion IEA'!CG54),NA(),'EUROSTAT EB conversion IEA'!CG54)</f>
        <v>0</v>
      </c>
      <c r="BK47">
        <f>IF(ISBLANK('EUROSTAT EB conversion IEA'!CH54),NA(),'EUROSTAT EB conversion IEA'!CH54)</f>
        <v>-12563.247024</v>
      </c>
      <c r="BL47">
        <f>IF(ISBLANK('EUROSTAT EB conversion IEA'!CI54),NA(),'EUROSTAT EB conversion IEA'!CI54)</f>
        <v>0</v>
      </c>
      <c r="BM47">
        <f>IF(ISBLANK('EUROSTAT EB conversion IEA'!CJ54),NA(),'EUROSTAT EB conversion IEA'!CJ54)</f>
        <v>-12850.796447999999</v>
      </c>
      <c r="BN47" s="179">
        <f>IF(ISBLANK('EUROSTAT EB conversion IEA'!CK54),NA(),'EUROSTAT EB conversion IEA'!CK54)</f>
        <v>0</v>
      </c>
    </row>
    <row r="48" spans="1:66" x14ac:dyDescent="0.2">
      <c r="A48" t="s">
        <v>442</v>
      </c>
      <c r="B48" s="179" t="str">
        <f>IF(ISBLANK('EUROSTAT EB conversion IEA'!Y55),NA(),'EUROSTAT EB conversion IEA'!Y55)</f>
        <v>x</v>
      </c>
      <c r="C48" s="179" t="str">
        <f>IF(ISBLANK('EUROSTAT EB conversion IEA'!Z55),NA(),'EUROSTAT EB conversion IEA'!Z55)</f>
        <v>x</v>
      </c>
      <c r="D48">
        <f>IF(ISBLANK('EUROSTAT EB conversion IEA'!AA55),NA(),'EUROSTAT EB conversion IEA'!AA55)</f>
        <v>0</v>
      </c>
      <c r="E48">
        <f>IF(ISBLANK('EUROSTAT EB conversion IEA'!AB55),NA(),'EUROSTAT EB conversion IEA'!AB55)</f>
        <v>0</v>
      </c>
      <c r="F48">
        <f>IF(ISBLANK('EUROSTAT EB conversion IEA'!AC55),NA(),'EUROSTAT EB conversion IEA'!AC55)</f>
        <v>0</v>
      </c>
      <c r="G48">
        <f>IF(ISBLANK('EUROSTAT EB conversion IEA'!AD55),NA(),'EUROSTAT EB conversion IEA'!AD55)</f>
        <v>0</v>
      </c>
      <c r="H48">
        <f>IF(ISBLANK('EUROSTAT EB conversion IEA'!AE55),NA(),'EUROSTAT EB conversion IEA'!AE55)</f>
        <v>0</v>
      </c>
      <c r="I48">
        <f>IF(ISBLANK('EUROSTAT EB conversion IEA'!AF55),NA(),'EUROSTAT EB conversion IEA'!AF55)</f>
        <v>0</v>
      </c>
      <c r="J48">
        <f>IF(ISBLANK('EUROSTAT EB conversion IEA'!AG55),NA(),'EUROSTAT EB conversion IEA'!AG55)</f>
        <v>0</v>
      </c>
      <c r="K48">
        <f>IF(ISBLANK('EUROSTAT EB conversion IEA'!AH55),NA(),'EUROSTAT EB conversion IEA'!AH55)</f>
        <v>0</v>
      </c>
      <c r="L48">
        <f>IF(ISBLANK('EUROSTAT EB conversion IEA'!AI55),NA(),'EUROSTAT EB conversion IEA'!AI55)</f>
        <v>0</v>
      </c>
      <c r="M48">
        <f>IF(ISBLANK('EUROSTAT EB conversion IEA'!AJ55),NA(),'EUROSTAT EB conversion IEA'!AJ55)</f>
        <v>0</v>
      </c>
      <c r="N48">
        <f>IF(ISBLANK('EUROSTAT EB conversion IEA'!AK55),NA(),'EUROSTAT EB conversion IEA'!AK55)</f>
        <v>0</v>
      </c>
      <c r="O48">
        <f>IF(ISBLANK('EUROSTAT EB conversion IEA'!AL55),NA(),'EUROSTAT EB conversion IEA'!AL55)</f>
        <v>0</v>
      </c>
      <c r="P48">
        <f>IF(ISBLANK('EUROSTAT EB conversion IEA'!AM55),NA(),'EUROSTAT EB conversion IEA'!AM55)</f>
        <v>0</v>
      </c>
      <c r="Q48">
        <f>IF(ISBLANK('EUROSTAT EB conversion IEA'!AN55),NA(),'EUROSTAT EB conversion IEA'!AN55)</f>
        <v>0</v>
      </c>
      <c r="R48">
        <f>IF(ISBLANK('EUROSTAT EB conversion IEA'!AO55),NA(),'EUROSTAT EB conversion IEA'!AO55)</f>
        <v>0</v>
      </c>
      <c r="S48">
        <f>IF(ISBLANK('EUROSTAT EB conversion IEA'!AP55),NA(),'EUROSTAT EB conversion IEA'!AP55)</f>
        <v>0</v>
      </c>
      <c r="T48" s="179" t="str">
        <f>IF(ISBLANK('EUROSTAT EB conversion IEA'!AQ55),NA(),'EUROSTAT EB conversion IEA'!AQ55)</f>
        <v>x</v>
      </c>
      <c r="U48">
        <f>IF(ISBLANK('EUROSTAT EB conversion IEA'!AR55),NA(),'EUROSTAT EB conversion IEA'!AR55)</f>
        <v>0</v>
      </c>
      <c r="V48">
        <f>IF(ISBLANK('EUROSTAT EB conversion IEA'!AS55),NA(),'EUROSTAT EB conversion IEA'!AS55)</f>
        <v>0</v>
      </c>
      <c r="W48">
        <f>IF(ISBLANK('EUROSTAT EB conversion IEA'!AT55),NA(),'EUROSTAT EB conversion IEA'!AT55)</f>
        <v>0</v>
      </c>
      <c r="X48">
        <f>IF(ISBLANK('EUROSTAT EB conversion IEA'!AU55),NA(),'EUROSTAT EB conversion IEA'!AU55)</f>
        <v>0</v>
      </c>
      <c r="Y48">
        <f>IF(ISBLANK('EUROSTAT EB conversion IEA'!AV55),NA(),'EUROSTAT EB conversion IEA'!AV55)</f>
        <v>0</v>
      </c>
      <c r="Z48">
        <f>IF(ISBLANK('EUROSTAT EB conversion IEA'!AW55),NA(),'EUROSTAT EB conversion IEA'!AW55)</f>
        <v>0</v>
      </c>
      <c r="AA48">
        <f>IF(ISBLANK('EUROSTAT EB conversion IEA'!AX55),NA(),'EUROSTAT EB conversion IEA'!AX55)</f>
        <v>0</v>
      </c>
      <c r="AB48">
        <f>IF(ISBLANK('EUROSTAT EB conversion IEA'!AY55),NA(),'EUROSTAT EB conversion IEA'!AY55)</f>
        <v>0</v>
      </c>
      <c r="AC48">
        <f>IF(ISBLANK('EUROSTAT EB conversion IEA'!AZ55),NA(),'EUROSTAT EB conversion IEA'!AZ55)</f>
        <v>0</v>
      </c>
      <c r="AD48">
        <f>IF(ISBLANK('EUROSTAT EB conversion IEA'!BA55),NA(),'EUROSTAT EB conversion IEA'!BA55)</f>
        <v>0</v>
      </c>
      <c r="AE48">
        <f>IF(ISBLANK('EUROSTAT EB conversion IEA'!BB55),NA(),'EUROSTAT EB conversion IEA'!BB55)</f>
        <v>0</v>
      </c>
      <c r="AF48">
        <f>IF(ISBLANK('EUROSTAT EB conversion IEA'!BC55),NA(),'EUROSTAT EB conversion IEA'!BC55)</f>
        <v>0</v>
      </c>
      <c r="AG48">
        <f>IF(ISBLANK('EUROSTAT EB conversion IEA'!BD55),NA(),'EUROSTAT EB conversion IEA'!BD55)</f>
        <v>0</v>
      </c>
      <c r="AH48">
        <f>IF(ISBLANK('EUROSTAT EB conversion IEA'!BE55),NA(),'EUROSTAT EB conversion IEA'!BE55)</f>
        <v>0</v>
      </c>
      <c r="AI48">
        <f>IF(ISBLANK('EUROSTAT EB conversion IEA'!BF55),NA(),'EUROSTAT EB conversion IEA'!BF55)</f>
        <v>0</v>
      </c>
      <c r="AJ48">
        <f>IF(ISBLANK('EUROSTAT EB conversion IEA'!BG55),NA(),'EUROSTAT EB conversion IEA'!BG55)</f>
        <v>0</v>
      </c>
      <c r="AK48">
        <f>IF(ISBLANK('EUROSTAT EB conversion IEA'!BH55),NA(),'EUROSTAT EB conversion IEA'!BH55)</f>
        <v>0</v>
      </c>
      <c r="AL48">
        <f>IF(ISBLANK('EUROSTAT EB conversion IEA'!BI55),NA(),'EUROSTAT EB conversion IEA'!BI55)</f>
        <v>0</v>
      </c>
      <c r="AM48">
        <f>IF(ISBLANK('EUROSTAT EB conversion IEA'!BJ55),NA(),'EUROSTAT EB conversion IEA'!BJ55)</f>
        <v>0</v>
      </c>
      <c r="AN48">
        <f>IF(ISBLANK('EUROSTAT EB conversion IEA'!BK55),NA(),'EUROSTAT EB conversion IEA'!BK55)</f>
        <v>0</v>
      </c>
      <c r="AO48">
        <f>IF(ISBLANK('EUROSTAT EB conversion IEA'!BL55),NA(),'EUROSTAT EB conversion IEA'!BL55)</f>
        <v>0</v>
      </c>
      <c r="AP48">
        <f>IF(ISBLANK('EUROSTAT EB conversion IEA'!BM55),NA(),'EUROSTAT EB conversion IEA'!BM55)</f>
        <v>0</v>
      </c>
      <c r="AQ48">
        <f>IF(ISBLANK('EUROSTAT EB conversion IEA'!BN55),NA(),'EUROSTAT EB conversion IEA'!BN55)</f>
        <v>0</v>
      </c>
      <c r="AR48">
        <f>IF(ISBLANK('EUROSTAT EB conversion IEA'!BO55),NA(),'EUROSTAT EB conversion IEA'!BO55)</f>
        <v>0</v>
      </c>
      <c r="AS48">
        <f>IF(ISBLANK('EUROSTAT EB conversion IEA'!BP55),NA(),'EUROSTAT EB conversion IEA'!BP55)</f>
        <v>0</v>
      </c>
      <c r="AT48">
        <f>IF(ISBLANK('EUROSTAT EB conversion IEA'!BQ55),NA(),'EUROSTAT EB conversion IEA'!BQ55)</f>
        <v>0</v>
      </c>
      <c r="AU48">
        <f>IF(ISBLANK('EUROSTAT EB conversion IEA'!BR55),NA(),'EUROSTAT EB conversion IEA'!BR55)</f>
        <v>0</v>
      </c>
      <c r="AV48">
        <f>IF(ISBLANK('EUROSTAT EB conversion IEA'!BS55),NA(),'EUROSTAT EB conversion IEA'!BS55)</f>
        <v>0</v>
      </c>
      <c r="AW48">
        <f>IF(ISBLANK('EUROSTAT EB conversion IEA'!BT55),NA(),'EUROSTAT EB conversion IEA'!BT55)</f>
        <v>0</v>
      </c>
      <c r="AX48">
        <f>IF(ISBLANK('EUROSTAT EB conversion IEA'!BU55),NA(),'EUROSTAT EB conversion IEA'!BU55)</f>
        <v>0</v>
      </c>
      <c r="AY48" s="179">
        <f>IF(ISBLANK('EUROSTAT EB conversion IEA'!BV55),NA(),'EUROSTAT EB conversion IEA'!BV55)</f>
        <v>0</v>
      </c>
      <c r="AZ48">
        <f>IF(ISBLANK('EUROSTAT EB conversion IEA'!BW55),NA(),'EUROSTAT EB conversion IEA'!BW55)</f>
        <v>0</v>
      </c>
      <c r="BA48" s="179">
        <f>IF(ISBLANK('EUROSTAT EB conversion IEA'!BX55),NA(),'EUROSTAT EB conversion IEA'!BX55)</f>
        <v>0</v>
      </c>
      <c r="BB48" s="179">
        <f>IF(ISBLANK('EUROSTAT EB conversion IEA'!BY55),NA(),'EUROSTAT EB conversion IEA'!BY55)</f>
        <v>0</v>
      </c>
      <c r="BC48">
        <f>IF(ISBLANK('EUROSTAT EB conversion IEA'!BZ55),NA(),'EUROSTAT EB conversion IEA'!BZ55)</f>
        <v>0</v>
      </c>
      <c r="BD48">
        <f>IF(ISBLANK('EUROSTAT EB conversion IEA'!CA55),NA(),'EUROSTAT EB conversion IEA'!CA55)</f>
        <v>0</v>
      </c>
      <c r="BE48">
        <f>IF(ISBLANK('EUROSTAT EB conversion IEA'!CB55),NA(),'EUROSTAT EB conversion IEA'!CB55)</f>
        <v>0</v>
      </c>
      <c r="BF48">
        <f>IF(ISBLANK('EUROSTAT EB conversion IEA'!CC55),NA(),'EUROSTAT EB conversion IEA'!CC55)</f>
        <v>0</v>
      </c>
      <c r="BG48">
        <f>IF(ISBLANK('EUROSTAT EB conversion IEA'!CD55),NA(),'EUROSTAT EB conversion IEA'!CD55)</f>
        <v>0</v>
      </c>
      <c r="BH48">
        <f>IF(ISBLANK('EUROSTAT EB conversion IEA'!CE55),NA(),'EUROSTAT EB conversion IEA'!CE55)</f>
        <v>0</v>
      </c>
      <c r="BI48">
        <f>IF(ISBLANK('EUROSTAT EB conversion IEA'!CF55),NA(),'EUROSTAT EB conversion IEA'!CF55)</f>
        <v>0</v>
      </c>
      <c r="BJ48" s="179">
        <f>IF(ISBLANK('EUROSTAT EB conversion IEA'!CG55),NA(),'EUROSTAT EB conversion IEA'!CG55)</f>
        <v>0</v>
      </c>
      <c r="BK48">
        <f>IF(ISBLANK('EUROSTAT EB conversion IEA'!CH55),NA(),'EUROSTAT EB conversion IEA'!CH55)</f>
        <v>0</v>
      </c>
      <c r="BL48">
        <f>IF(ISBLANK('EUROSTAT EB conversion IEA'!CI55),NA(),'EUROSTAT EB conversion IEA'!CI55)</f>
        <v>0</v>
      </c>
      <c r="BM48">
        <f>IF(ISBLANK('EUROSTAT EB conversion IEA'!CJ55),NA(),'EUROSTAT EB conversion IEA'!CJ55)</f>
        <v>0</v>
      </c>
      <c r="BN48" s="179">
        <f>IF(ISBLANK('EUROSTAT EB conversion IEA'!CK55),NA(),'EUROSTAT EB conversion IEA'!CK55)</f>
        <v>0</v>
      </c>
    </row>
    <row r="49" spans="1:66" x14ac:dyDescent="0.2">
      <c r="A49" t="s">
        <v>289</v>
      </c>
      <c r="B49" s="179" t="str">
        <f>IF(ISBLANK('EUROSTAT EB conversion IEA'!Y56),NA(),'EUROSTAT EB conversion IEA'!Y56)</f>
        <v>x</v>
      </c>
      <c r="C49" s="179" t="str">
        <f>IF(ISBLANK('EUROSTAT EB conversion IEA'!Z56),NA(),'EUROSTAT EB conversion IEA'!Z56)</f>
        <v>x</v>
      </c>
      <c r="D49">
        <f>IF(ISBLANK('EUROSTAT EB conversion IEA'!AA56),NA(),'EUROSTAT EB conversion IEA'!AA56)</f>
        <v>0</v>
      </c>
      <c r="E49">
        <f>IF(ISBLANK('EUROSTAT EB conversion IEA'!AB56),NA(),'EUROSTAT EB conversion IEA'!AB56)</f>
        <v>0</v>
      </c>
      <c r="F49">
        <f>IF(ISBLANK('EUROSTAT EB conversion IEA'!AC56),NA(),'EUROSTAT EB conversion IEA'!AC56)</f>
        <v>0</v>
      </c>
      <c r="G49">
        <f>IF(ISBLANK('EUROSTAT EB conversion IEA'!AD56),NA(),'EUROSTAT EB conversion IEA'!AD56)</f>
        <v>0</v>
      </c>
      <c r="H49">
        <f>IF(ISBLANK('EUROSTAT EB conversion IEA'!AE56),NA(),'EUROSTAT EB conversion IEA'!AE56)</f>
        <v>0</v>
      </c>
      <c r="I49">
        <f>IF(ISBLANK('EUROSTAT EB conversion IEA'!AF56),NA(),'EUROSTAT EB conversion IEA'!AF56)</f>
        <v>0</v>
      </c>
      <c r="J49">
        <f>IF(ISBLANK('EUROSTAT EB conversion IEA'!AG56),NA(),'EUROSTAT EB conversion IEA'!AG56)</f>
        <v>0</v>
      </c>
      <c r="K49">
        <f>IF(ISBLANK('EUROSTAT EB conversion IEA'!AH56),NA(),'EUROSTAT EB conversion IEA'!AH56)</f>
        <v>0</v>
      </c>
      <c r="L49">
        <f>IF(ISBLANK('EUROSTAT EB conversion IEA'!AI56),NA(),'EUROSTAT EB conversion IEA'!AI56)</f>
        <v>0</v>
      </c>
      <c r="M49">
        <f>IF(ISBLANK('EUROSTAT EB conversion IEA'!AJ56),NA(),'EUROSTAT EB conversion IEA'!AJ56)</f>
        <v>0</v>
      </c>
      <c r="N49">
        <f>IF(ISBLANK('EUROSTAT EB conversion IEA'!AK56),NA(),'EUROSTAT EB conversion IEA'!AK56)</f>
        <v>0</v>
      </c>
      <c r="O49">
        <f>IF(ISBLANK('EUROSTAT EB conversion IEA'!AL56),NA(),'EUROSTAT EB conversion IEA'!AL56)</f>
        <v>0</v>
      </c>
      <c r="P49">
        <f>IF(ISBLANK('EUROSTAT EB conversion IEA'!AM56),NA(),'EUROSTAT EB conversion IEA'!AM56)</f>
        <v>0</v>
      </c>
      <c r="Q49">
        <f>IF(ISBLANK('EUROSTAT EB conversion IEA'!AN56),NA(),'EUROSTAT EB conversion IEA'!AN56)</f>
        <v>0</v>
      </c>
      <c r="R49">
        <f>IF(ISBLANK('EUROSTAT EB conversion IEA'!AO56),NA(),'EUROSTAT EB conversion IEA'!AO56)</f>
        <v>0</v>
      </c>
      <c r="S49">
        <f>IF(ISBLANK('EUROSTAT EB conversion IEA'!AP56),NA(),'EUROSTAT EB conversion IEA'!AP56)</f>
        <v>0</v>
      </c>
      <c r="T49" s="179" t="str">
        <f>IF(ISBLANK('EUROSTAT EB conversion IEA'!AQ56),NA(),'EUROSTAT EB conversion IEA'!AQ56)</f>
        <v>x</v>
      </c>
      <c r="U49">
        <f>IF(ISBLANK('EUROSTAT EB conversion IEA'!AR56),NA(),'EUROSTAT EB conversion IEA'!AR56)</f>
        <v>0</v>
      </c>
      <c r="V49">
        <f>IF(ISBLANK('EUROSTAT EB conversion IEA'!AS56),NA(),'EUROSTAT EB conversion IEA'!AS56)</f>
        <v>0</v>
      </c>
      <c r="W49">
        <f>IF(ISBLANK('EUROSTAT EB conversion IEA'!AT56),NA(),'EUROSTAT EB conversion IEA'!AT56)</f>
        <v>0</v>
      </c>
      <c r="X49">
        <f>IF(ISBLANK('EUROSTAT EB conversion IEA'!AU56),NA(),'EUROSTAT EB conversion IEA'!AU56)</f>
        <v>0</v>
      </c>
      <c r="Y49">
        <f>IF(ISBLANK('EUROSTAT EB conversion IEA'!AV56),NA(),'EUROSTAT EB conversion IEA'!AV56)</f>
        <v>0</v>
      </c>
      <c r="Z49">
        <f>IF(ISBLANK('EUROSTAT EB conversion IEA'!AW56),NA(),'EUROSTAT EB conversion IEA'!AW56)</f>
        <v>0</v>
      </c>
      <c r="AA49">
        <f>IF(ISBLANK('EUROSTAT EB conversion IEA'!AX56),NA(),'EUROSTAT EB conversion IEA'!AX56)</f>
        <v>0</v>
      </c>
      <c r="AB49">
        <f>IF(ISBLANK('EUROSTAT EB conversion IEA'!AY56),NA(),'EUROSTAT EB conversion IEA'!AY56)</f>
        <v>0</v>
      </c>
      <c r="AC49">
        <f>IF(ISBLANK('EUROSTAT EB conversion IEA'!AZ56),NA(),'EUROSTAT EB conversion IEA'!AZ56)</f>
        <v>0</v>
      </c>
      <c r="AD49">
        <f>IF(ISBLANK('EUROSTAT EB conversion IEA'!BA56),NA(),'EUROSTAT EB conversion IEA'!BA56)</f>
        <v>0</v>
      </c>
      <c r="AE49">
        <f>IF(ISBLANK('EUROSTAT EB conversion IEA'!BB56),NA(),'EUROSTAT EB conversion IEA'!BB56)</f>
        <v>0</v>
      </c>
      <c r="AF49">
        <f>IF(ISBLANK('EUROSTAT EB conversion IEA'!BC56),NA(),'EUROSTAT EB conversion IEA'!BC56)</f>
        <v>0</v>
      </c>
      <c r="AG49">
        <f>IF(ISBLANK('EUROSTAT EB conversion IEA'!BD56),NA(),'EUROSTAT EB conversion IEA'!BD56)</f>
        <v>0</v>
      </c>
      <c r="AH49">
        <f>IF(ISBLANK('EUROSTAT EB conversion IEA'!BE56),NA(),'EUROSTAT EB conversion IEA'!BE56)</f>
        <v>0</v>
      </c>
      <c r="AI49">
        <f>IF(ISBLANK('EUROSTAT EB conversion IEA'!BF56),NA(),'EUROSTAT EB conversion IEA'!BF56)</f>
        <v>0</v>
      </c>
      <c r="AJ49">
        <f>IF(ISBLANK('EUROSTAT EB conversion IEA'!BG56),NA(),'EUROSTAT EB conversion IEA'!BG56)</f>
        <v>0</v>
      </c>
      <c r="AK49">
        <f>IF(ISBLANK('EUROSTAT EB conversion IEA'!BH56),NA(),'EUROSTAT EB conversion IEA'!BH56)</f>
        <v>0</v>
      </c>
      <c r="AL49">
        <f>IF(ISBLANK('EUROSTAT EB conversion IEA'!BI56),NA(),'EUROSTAT EB conversion IEA'!BI56)</f>
        <v>0</v>
      </c>
      <c r="AM49">
        <f>IF(ISBLANK('EUROSTAT EB conversion IEA'!BJ56),NA(),'EUROSTAT EB conversion IEA'!BJ56)</f>
        <v>0</v>
      </c>
      <c r="AN49">
        <f>IF(ISBLANK('EUROSTAT EB conversion IEA'!BK56),NA(),'EUROSTAT EB conversion IEA'!BK56)</f>
        <v>0</v>
      </c>
      <c r="AO49">
        <f>IF(ISBLANK('EUROSTAT EB conversion IEA'!BL56),NA(),'EUROSTAT EB conversion IEA'!BL56)</f>
        <v>0</v>
      </c>
      <c r="AP49">
        <f>IF(ISBLANK('EUROSTAT EB conversion IEA'!BM56),NA(),'EUROSTAT EB conversion IEA'!BM56)</f>
        <v>0</v>
      </c>
      <c r="AQ49">
        <f>IF(ISBLANK('EUROSTAT EB conversion IEA'!BN56),NA(),'EUROSTAT EB conversion IEA'!BN56)</f>
        <v>0</v>
      </c>
      <c r="AR49">
        <f>IF(ISBLANK('EUROSTAT EB conversion IEA'!BO56),NA(),'EUROSTAT EB conversion IEA'!BO56)</f>
        <v>0</v>
      </c>
      <c r="AS49">
        <f>IF(ISBLANK('EUROSTAT EB conversion IEA'!BP56),NA(),'EUROSTAT EB conversion IEA'!BP56)</f>
        <v>0</v>
      </c>
      <c r="AT49">
        <f>IF(ISBLANK('EUROSTAT EB conversion IEA'!BQ56),NA(),'EUROSTAT EB conversion IEA'!BQ56)</f>
        <v>0</v>
      </c>
      <c r="AU49">
        <f>IF(ISBLANK('EUROSTAT EB conversion IEA'!BR56),NA(),'EUROSTAT EB conversion IEA'!BR56)</f>
        <v>0</v>
      </c>
      <c r="AV49">
        <f>IF(ISBLANK('EUROSTAT EB conversion IEA'!BS56),NA(),'EUROSTAT EB conversion IEA'!BS56)</f>
        <v>0</v>
      </c>
      <c r="AW49">
        <f>IF(ISBLANK('EUROSTAT EB conversion IEA'!BT56),NA(),'EUROSTAT EB conversion IEA'!BT56)</f>
        <v>0</v>
      </c>
      <c r="AX49">
        <f>IF(ISBLANK('EUROSTAT EB conversion IEA'!BU56),NA(),'EUROSTAT EB conversion IEA'!BU56)</f>
        <v>0</v>
      </c>
      <c r="AY49" s="179">
        <f>IF(ISBLANK('EUROSTAT EB conversion IEA'!BV56),NA(),'EUROSTAT EB conversion IEA'!BV56)</f>
        <v>0</v>
      </c>
      <c r="AZ49">
        <f>IF(ISBLANK('EUROSTAT EB conversion IEA'!BW56),NA(),'EUROSTAT EB conversion IEA'!BW56)</f>
        <v>0</v>
      </c>
      <c r="BA49" s="179">
        <f>IF(ISBLANK('EUROSTAT EB conversion IEA'!BX56),NA(),'EUROSTAT EB conversion IEA'!BX56)</f>
        <v>0</v>
      </c>
      <c r="BB49" s="179">
        <f>IF(ISBLANK('EUROSTAT EB conversion IEA'!BY56),NA(),'EUROSTAT EB conversion IEA'!BY56)</f>
        <v>0</v>
      </c>
      <c r="BC49">
        <f>IF(ISBLANK('EUROSTAT EB conversion IEA'!BZ56),NA(),'EUROSTAT EB conversion IEA'!BZ56)</f>
        <v>0</v>
      </c>
      <c r="BD49">
        <f>IF(ISBLANK('EUROSTAT EB conversion IEA'!CA56),NA(),'EUROSTAT EB conversion IEA'!CA56)</f>
        <v>0</v>
      </c>
      <c r="BE49">
        <f>IF(ISBLANK('EUROSTAT EB conversion IEA'!CB56),NA(),'EUROSTAT EB conversion IEA'!CB56)</f>
        <v>0</v>
      </c>
      <c r="BF49">
        <f>IF(ISBLANK('EUROSTAT EB conversion IEA'!CC56),NA(),'EUROSTAT EB conversion IEA'!CC56)</f>
        <v>0</v>
      </c>
      <c r="BG49">
        <f>IF(ISBLANK('EUROSTAT EB conversion IEA'!CD56),NA(),'EUROSTAT EB conversion IEA'!CD56)</f>
        <v>0</v>
      </c>
      <c r="BH49">
        <f>IF(ISBLANK('EUROSTAT EB conversion IEA'!CE56),NA(),'EUROSTAT EB conversion IEA'!CE56)</f>
        <v>0</v>
      </c>
      <c r="BI49">
        <f>IF(ISBLANK('EUROSTAT EB conversion IEA'!CF56),NA(),'EUROSTAT EB conversion IEA'!CF56)</f>
        <v>0</v>
      </c>
      <c r="BJ49" s="179">
        <f>IF(ISBLANK('EUROSTAT EB conversion IEA'!CG56),NA(),'EUROSTAT EB conversion IEA'!CG56)</f>
        <v>0</v>
      </c>
      <c r="BK49">
        <f>IF(ISBLANK('EUROSTAT EB conversion IEA'!CH56),NA(),'EUROSTAT EB conversion IEA'!CH56)</f>
        <v>0</v>
      </c>
      <c r="BL49">
        <f>IF(ISBLANK('EUROSTAT EB conversion IEA'!CI56),NA(),'EUROSTAT EB conversion IEA'!CI56)</f>
        <v>0</v>
      </c>
      <c r="BM49">
        <f>IF(ISBLANK('EUROSTAT EB conversion IEA'!CJ56),NA(),'EUROSTAT EB conversion IEA'!CJ56)</f>
        <v>0</v>
      </c>
      <c r="BN49" s="179">
        <f>IF(ISBLANK('EUROSTAT EB conversion IEA'!CK56),NA(),'EUROSTAT EB conversion IEA'!CK56)</f>
        <v>0</v>
      </c>
    </row>
    <row r="50" spans="1:66" x14ac:dyDescent="0.2">
      <c r="A50" t="s">
        <v>230</v>
      </c>
      <c r="B50" s="179" t="str">
        <f>IF(ISBLANK('EUROSTAT EB conversion IEA'!Y57),NA(),'EUROSTAT EB conversion IEA'!Y57)</f>
        <v>x</v>
      </c>
      <c r="C50" s="179" t="str">
        <f>IF(ISBLANK('EUROSTAT EB conversion IEA'!Z57),NA(),'EUROSTAT EB conversion IEA'!Z57)</f>
        <v>x</v>
      </c>
      <c r="D50">
        <f>IF(ISBLANK('EUROSTAT EB conversion IEA'!AA57),NA(),'EUROSTAT EB conversion IEA'!AA57)</f>
        <v>0</v>
      </c>
      <c r="E50">
        <f>IF(ISBLANK('EUROSTAT EB conversion IEA'!AB57),NA(),'EUROSTAT EB conversion IEA'!AB57)</f>
        <v>0</v>
      </c>
      <c r="F50">
        <f>IF(ISBLANK('EUROSTAT EB conversion IEA'!AC57),NA(),'EUROSTAT EB conversion IEA'!AC57)</f>
        <v>0</v>
      </c>
      <c r="G50">
        <f>IF(ISBLANK('EUROSTAT EB conversion IEA'!AD57),NA(),'EUROSTAT EB conversion IEA'!AD57)</f>
        <v>0</v>
      </c>
      <c r="H50">
        <f>IF(ISBLANK('EUROSTAT EB conversion IEA'!AE57),NA(),'EUROSTAT EB conversion IEA'!AE57)</f>
        <v>0</v>
      </c>
      <c r="I50">
        <f>IF(ISBLANK('EUROSTAT EB conversion IEA'!AF57),NA(),'EUROSTAT EB conversion IEA'!AF57)</f>
        <v>0</v>
      </c>
      <c r="J50">
        <f>IF(ISBLANK('EUROSTAT EB conversion IEA'!AG57),NA(),'EUROSTAT EB conversion IEA'!AG57)</f>
        <v>0</v>
      </c>
      <c r="K50">
        <f>IF(ISBLANK('EUROSTAT EB conversion IEA'!AH57),NA(),'EUROSTAT EB conversion IEA'!AH57)</f>
        <v>0</v>
      </c>
      <c r="L50">
        <f>IF(ISBLANK('EUROSTAT EB conversion IEA'!AI57),NA(),'EUROSTAT EB conversion IEA'!AI57)</f>
        <v>0</v>
      </c>
      <c r="M50">
        <f>IF(ISBLANK('EUROSTAT EB conversion IEA'!AJ57),NA(),'EUROSTAT EB conversion IEA'!AJ57)</f>
        <v>0</v>
      </c>
      <c r="N50">
        <f>IF(ISBLANK('EUROSTAT EB conversion IEA'!AK57),NA(),'EUROSTAT EB conversion IEA'!AK57)</f>
        <v>0</v>
      </c>
      <c r="O50">
        <f>IF(ISBLANK('EUROSTAT EB conversion IEA'!AL57),NA(),'EUROSTAT EB conversion IEA'!AL57)</f>
        <v>0</v>
      </c>
      <c r="P50">
        <f>IF(ISBLANK('EUROSTAT EB conversion IEA'!AM57),NA(),'EUROSTAT EB conversion IEA'!AM57)</f>
        <v>0</v>
      </c>
      <c r="Q50">
        <f>IF(ISBLANK('EUROSTAT EB conversion IEA'!AN57),NA(),'EUROSTAT EB conversion IEA'!AN57)</f>
        <v>0</v>
      </c>
      <c r="R50">
        <f>IF(ISBLANK('EUROSTAT EB conversion IEA'!AO57),NA(),'EUROSTAT EB conversion IEA'!AO57)</f>
        <v>0</v>
      </c>
      <c r="S50">
        <f>IF(ISBLANK('EUROSTAT EB conversion IEA'!AP57),NA(),'EUROSTAT EB conversion IEA'!AP57)</f>
        <v>0</v>
      </c>
      <c r="T50" s="179" t="str">
        <f>IF(ISBLANK('EUROSTAT EB conversion IEA'!AQ57),NA(),'EUROSTAT EB conversion IEA'!AQ57)</f>
        <v>x</v>
      </c>
      <c r="U50">
        <f>IF(ISBLANK('EUROSTAT EB conversion IEA'!AR57),NA(),'EUROSTAT EB conversion IEA'!AR57)</f>
        <v>0</v>
      </c>
      <c r="V50">
        <f>IF(ISBLANK('EUROSTAT EB conversion IEA'!AS57),NA(),'EUROSTAT EB conversion IEA'!AS57)</f>
        <v>0</v>
      </c>
      <c r="W50">
        <f>IF(ISBLANK('EUROSTAT EB conversion IEA'!AT57),NA(),'EUROSTAT EB conversion IEA'!AT57)</f>
        <v>0</v>
      </c>
      <c r="X50">
        <f>IF(ISBLANK('EUROSTAT EB conversion IEA'!AU57),NA(),'EUROSTAT EB conversion IEA'!AU57)</f>
        <v>0</v>
      </c>
      <c r="Y50">
        <f>IF(ISBLANK('EUROSTAT EB conversion IEA'!AV57),NA(),'EUROSTAT EB conversion IEA'!AV57)</f>
        <v>0</v>
      </c>
      <c r="Z50">
        <f>IF(ISBLANK('EUROSTAT EB conversion IEA'!AW57),NA(),'EUROSTAT EB conversion IEA'!AW57)</f>
        <v>0</v>
      </c>
      <c r="AA50">
        <f>IF(ISBLANK('EUROSTAT EB conversion IEA'!AX57),NA(),'EUROSTAT EB conversion IEA'!AX57)</f>
        <v>0</v>
      </c>
      <c r="AB50">
        <f>IF(ISBLANK('EUROSTAT EB conversion IEA'!AY57),NA(),'EUROSTAT EB conversion IEA'!AY57)</f>
        <v>0</v>
      </c>
      <c r="AC50">
        <f>IF(ISBLANK('EUROSTAT EB conversion IEA'!AZ57),NA(),'EUROSTAT EB conversion IEA'!AZ57)</f>
        <v>0</v>
      </c>
      <c r="AD50">
        <f>IF(ISBLANK('EUROSTAT EB conversion IEA'!BA57),NA(),'EUROSTAT EB conversion IEA'!BA57)</f>
        <v>0</v>
      </c>
      <c r="AE50">
        <f>IF(ISBLANK('EUROSTAT EB conversion IEA'!BB57),NA(),'EUROSTAT EB conversion IEA'!BB57)</f>
        <v>0</v>
      </c>
      <c r="AF50">
        <f>IF(ISBLANK('EUROSTAT EB conversion IEA'!BC57),NA(),'EUROSTAT EB conversion IEA'!BC57)</f>
        <v>0</v>
      </c>
      <c r="AG50">
        <f>IF(ISBLANK('EUROSTAT EB conversion IEA'!BD57),NA(),'EUROSTAT EB conversion IEA'!BD57)</f>
        <v>0</v>
      </c>
      <c r="AH50">
        <f>IF(ISBLANK('EUROSTAT EB conversion IEA'!BE57),NA(),'EUROSTAT EB conversion IEA'!BE57)</f>
        <v>0</v>
      </c>
      <c r="AI50">
        <f>IF(ISBLANK('EUROSTAT EB conversion IEA'!BF57),NA(),'EUROSTAT EB conversion IEA'!BF57)</f>
        <v>0</v>
      </c>
      <c r="AJ50">
        <f>IF(ISBLANK('EUROSTAT EB conversion IEA'!BG57),NA(),'EUROSTAT EB conversion IEA'!BG57)</f>
        <v>0</v>
      </c>
      <c r="AK50">
        <f>IF(ISBLANK('EUROSTAT EB conversion IEA'!BH57),NA(),'EUROSTAT EB conversion IEA'!BH57)</f>
        <v>0</v>
      </c>
      <c r="AL50">
        <f>IF(ISBLANK('EUROSTAT EB conversion IEA'!BI57),NA(),'EUROSTAT EB conversion IEA'!BI57)</f>
        <v>0</v>
      </c>
      <c r="AM50">
        <f>IF(ISBLANK('EUROSTAT EB conversion IEA'!BJ57),NA(),'EUROSTAT EB conversion IEA'!BJ57)</f>
        <v>0</v>
      </c>
      <c r="AN50">
        <f>IF(ISBLANK('EUROSTAT EB conversion IEA'!BK57),NA(),'EUROSTAT EB conversion IEA'!BK57)</f>
        <v>0</v>
      </c>
      <c r="AO50">
        <f>IF(ISBLANK('EUROSTAT EB conversion IEA'!BL57),NA(),'EUROSTAT EB conversion IEA'!BL57)</f>
        <v>0</v>
      </c>
      <c r="AP50">
        <f>IF(ISBLANK('EUROSTAT EB conversion IEA'!BM57),NA(),'EUROSTAT EB conversion IEA'!BM57)</f>
        <v>0</v>
      </c>
      <c r="AQ50">
        <f>IF(ISBLANK('EUROSTAT EB conversion IEA'!BN57),NA(),'EUROSTAT EB conversion IEA'!BN57)</f>
        <v>0</v>
      </c>
      <c r="AR50">
        <f>IF(ISBLANK('EUROSTAT EB conversion IEA'!BO57),NA(),'EUROSTAT EB conversion IEA'!BO57)</f>
        <v>0</v>
      </c>
      <c r="AS50">
        <f>IF(ISBLANK('EUROSTAT EB conversion IEA'!BP57),NA(),'EUROSTAT EB conversion IEA'!BP57)</f>
        <v>0</v>
      </c>
      <c r="AT50">
        <f>IF(ISBLANK('EUROSTAT EB conversion IEA'!BQ57),NA(),'EUROSTAT EB conversion IEA'!BQ57)</f>
        <v>0</v>
      </c>
      <c r="AU50">
        <f>IF(ISBLANK('EUROSTAT EB conversion IEA'!BR57),NA(),'EUROSTAT EB conversion IEA'!BR57)</f>
        <v>0</v>
      </c>
      <c r="AV50">
        <f>IF(ISBLANK('EUROSTAT EB conversion IEA'!BS57),NA(),'EUROSTAT EB conversion IEA'!BS57)</f>
        <v>0</v>
      </c>
      <c r="AW50">
        <f>IF(ISBLANK('EUROSTAT EB conversion IEA'!BT57),NA(),'EUROSTAT EB conversion IEA'!BT57)</f>
        <v>0</v>
      </c>
      <c r="AX50">
        <f>IF(ISBLANK('EUROSTAT EB conversion IEA'!BU57),NA(),'EUROSTAT EB conversion IEA'!BU57)</f>
        <v>0</v>
      </c>
      <c r="AY50" s="179">
        <f>IF(ISBLANK('EUROSTAT EB conversion IEA'!BV57),NA(),'EUROSTAT EB conversion IEA'!BV57)</f>
        <v>0</v>
      </c>
      <c r="AZ50">
        <f>IF(ISBLANK('EUROSTAT EB conversion IEA'!BW57),NA(),'EUROSTAT EB conversion IEA'!BW57)</f>
        <v>0</v>
      </c>
      <c r="BA50" s="179">
        <f>IF(ISBLANK('EUROSTAT EB conversion IEA'!BX57),NA(),'EUROSTAT EB conversion IEA'!BX57)</f>
        <v>0</v>
      </c>
      <c r="BB50" s="179">
        <f>IF(ISBLANK('EUROSTAT EB conversion IEA'!BY57),NA(),'EUROSTAT EB conversion IEA'!BY57)</f>
        <v>0</v>
      </c>
      <c r="BC50">
        <f>IF(ISBLANK('EUROSTAT EB conversion IEA'!BZ57),NA(),'EUROSTAT EB conversion IEA'!BZ57)</f>
        <v>0</v>
      </c>
      <c r="BD50">
        <f>IF(ISBLANK('EUROSTAT EB conversion IEA'!CA57),NA(),'EUROSTAT EB conversion IEA'!CA57)</f>
        <v>0</v>
      </c>
      <c r="BE50">
        <f>IF(ISBLANK('EUROSTAT EB conversion IEA'!CB57),NA(),'EUROSTAT EB conversion IEA'!CB57)</f>
        <v>0</v>
      </c>
      <c r="BF50">
        <f>IF(ISBLANK('EUROSTAT EB conversion IEA'!CC57),NA(),'EUROSTAT EB conversion IEA'!CC57)</f>
        <v>0</v>
      </c>
      <c r="BG50">
        <f>IF(ISBLANK('EUROSTAT EB conversion IEA'!CD57),NA(),'EUROSTAT EB conversion IEA'!CD57)</f>
        <v>0</v>
      </c>
      <c r="BH50">
        <f>IF(ISBLANK('EUROSTAT EB conversion IEA'!CE57),NA(),'EUROSTAT EB conversion IEA'!CE57)</f>
        <v>0</v>
      </c>
      <c r="BI50">
        <f>IF(ISBLANK('EUROSTAT EB conversion IEA'!CF57),NA(),'EUROSTAT EB conversion IEA'!CF57)</f>
        <v>0</v>
      </c>
      <c r="BJ50" s="179">
        <f>IF(ISBLANK('EUROSTAT EB conversion IEA'!CG57),NA(),'EUROSTAT EB conversion IEA'!CG57)</f>
        <v>0</v>
      </c>
      <c r="BK50">
        <f>IF(ISBLANK('EUROSTAT EB conversion IEA'!CH57),NA(),'EUROSTAT EB conversion IEA'!CH57)</f>
        <v>0</v>
      </c>
      <c r="BL50">
        <f>IF(ISBLANK('EUROSTAT EB conversion IEA'!CI57),NA(),'EUROSTAT EB conversion IEA'!CI57)</f>
        <v>0</v>
      </c>
      <c r="BM50">
        <f>IF(ISBLANK('EUROSTAT EB conversion IEA'!CJ57),NA(),'EUROSTAT EB conversion IEA'!CJ57)</f>
        <v>0</v>
      </c>
      <c r="BN50" s="179">
        <f>IF(ISBLANK('EUROSTAT EB conversion IEA'!CK57),NA(),'EUROSTAT EB conversion IEA'!CK57)</f>
        <v>0</v>
      </c>
    </row>
    <row r="51" spans="1:66" x14ac:dyDescent="0.2">
      <c r="A51" t="s">
        <v>443</v>
      </c>
      <c r="B51" s="179" t="str">
        <f>IF(ISBLANK('EUROSTAT EB conversion IEA'!Y58),NA(),'EUROSTAT EB conversion IEA'!Y58)</f>
        <v>x</v>
      </c>
      <c r="C51" s="179" t="str">
        <f>IF(ISBLANK('EUROSTAT EB conversion IEA'!Z58),NA(),'EUROSTAT EB conversion IEA'!Z58)</f>
        <v>x</v>
      </c>
      <c r="D51">
        <f>IF(ISBLANK('EUROSTAT EB conversion IEA'!AA58),NA(),'EUROSTAT EB conversion IEA'!AA58)</f>
        <v>0</v>
      </c>
      <c r="E51">
        <f>IF(ISBLANK('EUROSTAT EB conversion IEA'!AB58),NA(),'EUROSTAT EB conversion IEA'!AB58)</f>
        <v>0</v>
      </c>
      <c r="F51">
        <f>IF(ISBLANK('EUROSTAT EB conversion IEA'!AC58),NA(),'EUROSTAT EB conversion IEA'!AC58)</f>
        <v>0</v>
      </c>
      <c r="G51">
        <f>IF(ISBLANK('EUROSTAT EB conversion IEA'!AD58),NA(),'EUROSTAT EB conversion IEA'!AD58)</f>
        <v>0</v>
      </c>
      <c r="H51">
        <f>IF(ISBLANK('EUROSTAT EB conversion IEA'!AE58),NA(),'EUROSTAT EB conversion IEA'!AE58)</f>
        <v>0</v>
      </c>
      <c r="I51">
        <f>IF(ISBLANK('EUROSTAT EB conversion IEA'!AF58),NA(),'EUROSTAT EB conversion IEA'!AF58)</f>
        <v>0</v>
      </c>
      <c r="J51">
        <f>IF(ISBLANK('EUROSTAT EB conversion IEA'!AG58),NA(),'EUROSTAT EB conversion IEA'!AG58)</f>
        <v>0</v>
      </c>
      <c r="K51">
        <f>IF(ISBLANK('EUROSTAT EB conversion IEA'!AH58),NA(),'EUROSTAT EB conversion IEA'!AH58)</f>
        <v>0</v>
      </c>
      <c r="L51">
        <f>IF(ISBLANK('EUROSTAT EB conversion IEA'!AI58),NA(),'EUROSTAT EB conversion IEA'!AI58)</f>
        <v>0</v>
      </c>
      <c r="M51">
        <f>IF(ISBLANK('EUROSTAT EB conversion IEA'!AJ58),NA(),'EUROSTAT EB conversion IEA'!AJ58)</f>
        <v>0</v>
      </c>
      <c r="N51">
        <f>IF(ISBLANK('EUROSTAT EB conversion IEA'!AK58),NA(),'EUROSTAT EB conversion IEA'!AK58)</f>
        <v>0</v>
      </c>
      <c r="O51">
        <f>IF(ISBLANK('EUROSTAT EB conversion IEA'!AL58),NA(),'EUROSTAT EB conversion IEA'!AL58)</f>
        <v>0</v>
      </c>
      <c r="P51">
        <f>IF(ISBLANK('EUROSTAT EB conversion IEA'!AM58),NA(),'EUROSTAT EB conversion IEA'!AM58)</f>
        <v>0</v>
      </c>
      <c r="Q51">
        <f>IF(ISBLANK('EUROSTAT EB conversion IEA'!AN58),NA(),'EUROSTAT EB conversion IEA'!AN58)</f>
        <v>0</v>
      </c>
      <c r="R51">
        <f>IF(ISBLANK('EUROSTAT EB conversion IEA'!AO58),NA(),'EUROSTAT EB conversion IEA'!AO58)</f>
        <v>0</v>
      </c>
      <c r="S51">
        <f>IF(ISBLANK('EUROSTAT EB conversion IEA'!AP58),NA(),'EUROSTAT EB conversion IEA'!AP58)</f>
        <v>-1353.718044</v>
      </c>
      <c r="T51" s="179" t="str">
        <f>IF(ISBLANK('EUROSTAT EB conversion IEA'!AQ58),NA(),'EUROSTAT EB conversion IEA'!AQ58)</f>
        <v>x</v>
      </c>
      <c r="U51">
        <f>IF(ISBLANK('EUROSTAT EB conversion IEA'!AR58),NA(),'EUROSTAT EB conversion IEA'!AR58)</f>
        <v>0</v>
      </c>
      <c r="V51">
        <f>IF(ISBLANK('EUROSTAT EB conversion IEA'!AS58),NA(),'EUROSTAT EB conversion IEA'!AS58)</f>
        <v>0</v>
      </c>
      <c r="W51">
        <f>IF(ISBLANK('EUROSTAT EB conversion IEA'!AT58),NA(),'EUROSTAT EB conversion IEA'!AT58)</f>
        <v>0</v>
      </c>
      <c r="X51">
        <f>IF(ISBLANK('EUROSTAT EB conversion IEA'!AU58),NA(),'EUROSTAT EB conversion IEA'!AU58)</f>
        <v>0</v>
      </c>
      <c r="Y51">
        <f>IF(ISBLANK('EUROSTAT EB conversion IEA'!AV58),NA(),'EUROSTAT EB conversion IEA'!AV58)</f>
        <v>0</v>
      </c>
      <c r="Z51">
        <f>IF(ISBLANK('EUROSTAT EB conversion IEA'!AW58),NA(),'EUROSTAT EB conversion IEA'!AW58)</f>
        <v>0</v>
      </c>
      <c r="AA51">
        <f>IF(ISBLANK('EUROSTAT EB conversion IEA'!AX58),NA(),'EUROSTAT EB conversion IEA'!AX58)</f>
        <v>0</v>
      </c>
      <c r="AB51">
        <f>IF(ISBLANK('EUROSTAT EB conversion IEA'!AY58),NA(),'EUROSTAT EB conversion IEA'!AY58)</f>
        <v>0</v>
      </c>
      <c r="AC51">
        <f>IF(ISBLANK('EUROSTAT EB conversion IEA'!AZ58),NA(),'EUROSTAT EB conversion IEA'!AZ58)</f>
        <v>0</v>
      </c>
      <c r="AD51">
        <f>IF(ISBLANK('EUROSTAT EB conversion IEA'!BA58),NA(),'EUROSTAT EB conversion IEA'!BA58)</f>
        <v>0</v>
      </c>
      <c r="AE51">
        <f>IF(ISBLANK('EUROSTAT EB conversion IEA'!BB58),NA(),'EUROSTAT EB conversion IEA'!BB58)</f>
        <v>0</v>
      </c>
      <c r="AF51">
        <f>IF(ISBLANK('EUROSTAT EB conversion IEA'!BC58),NA(),'EUROSTAT EB conversion IEA'!BC58)</f>
        <v>0</v>
      </c>
      <c r="AG51">
        <f>IF(ISBLANK('EUROSTAT EB conversion IEA'!BD58),NA(),'EUROSTAT EB conversion IEA'!BD58)</f>
        <v>0</v>
      </c>
      <c r="AH51">
        <f>IF(ISBLANK('EUROSTAT EB conversion IEA'!BE58),NA(),'EUROSTAT EB conversion IEA'!BE58)</f>
        <v>0</v>
      </c>
      <c r="AI51">
        <f>IF(ISBLANK('EUROSTAT EB conversion IEA'!BF58),NA(),'EUROSTAT EB conversion IEA'!BF58)</f>
        <v>0</v>
      </c>
      <c r="AJ51">
        <f>IF(ISBLANK('EUROSTAT EB conversion IEA'!BG58),NA(),'EUROSTAT EB conversion IEA'!BG58)</f>
        <v>0</v>
      </c>
      <c r="AK51">
        <f>IF(ISBLANK('EUROSTAT EB conversion IEA'!BH58),NA(),'EUROSTAT EB conversion IEA'!BH58)</f>
        <v>0</v>
      </c>
      <c r="AL51">
        <f>IF(ISBLANK('EUROSTAT EB conversion IEA'!BI58),NA(),'EUROSTAT EB conversion IEA'!BI58)</f>
        <v>0</v>
      </c>
      <c r="AM51">
        <f>IF(ISBLANK('EUROSTAT EB conversion IEA'!BJ58),NA(),'EUROSTAT EB conversion IEA'!BJ58)</f>
        <v>0</v>
      </c>
      <c r="AN51">
        <f>IF(ISBLANK('EUROSTAT EB conversion IEA'!BK58),NA(),'EUROSTAT EB conversion IEA'!BK58)</f>
        <v>0</v>
      </c>
      <c r="AO51">
        <f>IF(ISBLANK('EUROSTAT EB conversion IEA'!BL58),NA(),'EUROSTAT EB conversion IEA'!BL58)</f>
        <v>0</v>
      </c>
      <c r="AP51">
        <f>IF(ISBLANK('EUROSTAT EB conversion IEA'!BM58),NA(),'EUROSTAT EB conversion IEA'!BM58)</f>
        <v>0</v>
      </c>
      <c r="AQ51">
        <f>IF(ISBLANK('EUROSTAT EB conversion IEA'!BN58),NA(),'EUROSTAT EB conversion IEA'!BN58)</f>
        <v>0</v>
      </c>
      <c r="AR51">
        <f>IF(ISBLANK('EUROSTAT EB conversion IEA'!BO58),NA(),'EUROSTAT EB conversion IEA'!BO58)</f>
        <v>0</v>
      </c>
      <c r="AS51">
        <f>IF(ISBLANK('EUROSTAT EB conversion IEA'!BP58),NA(),'EUROSTAT EB conversion IEA'!BP58)</f>
        <v>0</v>
      </c>
      <c r="AT51">
        <f>IF(ISBLANK('EUROSTAT EB conversion IEA'!BQ58),NA(),'EUROSTAT EB conversion IEA'!BQ58)</f>
        <v>0</v>
      </c>
      <c r="AU51">
        <f>IF(ISBLANK('EUROSTAT EB conversion IEA'!BR58),NA(),'EUROSTAT EB conversion IEA'!BR58)</f>
        <v>0</v>
      </c>
      <c r="AV51">
        <f>IF(ISBLANK('EUROSTAT EB conversion IEA'!BS58),NA(),'EUROSTAT EB conversion IEA'!BS58)</f>
        <v>0</v>
      </c>
      <c r="AW51">
        <f>IF(ISBLANK('EUROSTAT EB conversion IEA'!BT58),NA(),'EUROSTAT EB conversion IEA'!BT58)</f>
        <v>0</v>
      </c>
      <c r="AX51">
        <f>IF(ISBLANK('EUROSTAT EB conversion IEA'!BU58),NA(),'EUROSTAT EB conversion IEA'!BU58)</f>
        <v>0</v>
      </c>
      <c r="AY51" s="179">
        <f>IF(ISBLANK('EUROSTAT EB conversion IEA'!BV58),NA(),'EUROSTAT EB conversion IEA'!BV58)</f>
        <v>0</v>
      </c>
      <c r="AZ51">
        <f>IF(ISBLANK('EUROSTAT EB conversion IEA'!BW58),NA(),'EUROSTAT EB conversion IEA'!BW58)</f>
        <v>0</v>
      </c>
      <c r="BA51" s="179">
        <f>IF(ISBLANK('EUROSTAT EB conversion IEA'!BX58),NA(),'EUROSTAT EB conversion IEA'!BX58)</f>
        <v>0</v>
      </c>
      <c r="BB51" s="179">
        <f>IF(ISBLANK('EUROSTAT EB conversion IEA'!BY58),NA(),'EUROSTAT EB conversion IEA'!BY58)</f>
        <v>0</v>
      </c>
      <c r="BC51">
        <f>IF(ISBLANK('EUROSTAT EB conversion IEA'!BZ58),NA(),'EUROSTAT EB conversion IEA'!BZ58)</f>
        <v>0</v>
      </c>
      <c r="BD51">
        <f>IF(ISBLANK('EUROSTAT EB conversion IEA'!CA58),NA(),'EUROSTAT EB conversion IEA'!CA58)</f>
        <v>0</v>
      </c>
      <c r="BE51">
        <f>IF(ISBLANK('EUROSTAT EB conversion IEA'!CB58),NA(),'EUROSTAT EB conversion IEA'!CB58)</f>
        <v>0</v>
      </c>
      <c r="BF51">
        <f>IF(ISBLANK('EUROSTAT EB conversion IEA'!CC58),NA(),'EUROSTAT EB conversion IEA'!CC58)</f>
        <v>0</v>
      </c>
      <c r="BG51">
        <f>IF(ISBLANK('EUROSTAT EB conversion IEA'!CD58),NA(),'EUROSTAT EB conversion IEA'!CD58)</f>
        <v>0</v>
      </c>
      <c r="BH51">
        <f>IF(ISBLANK('EUROSTAT EB conversion IEA'!CE58),NA(),'EUROSTAT EB conversion IEA'!CE58)</f>
        <v>0</v>
      </c>
      <c r="BI51">
        <f>IF(ISBLANK('EUROSTAT EB conversion IEA'!CF58),NA(),'EUROSTAT EB conversion IEA'!CF58)</f>
        <v>0</v>
      </c>
      <c r="BJ51" s="179">
        <f>IF(ISBLANK('EUROSTAT EB conversion IEA'!CG58),NA(),'EUROSTAT EB conversion IEA'!CG58)</f>
        <v>0</v>
      </c>
      <c r="BK51">
        <f>IF(ISBLANK('EUROSTAT EB conversion IEA'!CH58),NA(),'EUROSTAT EB conversion IEA'!CH58)</f>
        <v>-2050.3178279999997</v>
      </c>
      <c r="BL51">
        <f>IF(ISBLANK('EUROSTAT EB conversion IEA'!CI58),NA(),'EUROSTAT EB conversion IEA'!CI58)</f>
        <v>-1011.614616</v>
      </c>
      <c r="BM51">
        <f>IF(ISBLANK('EUROSTAT EB conversion IEA'!CJ58),NA(),'EUROSTAT EB conversion IEA'!CJ58)</f>
        <v>-4415.60862</v>
      </c>
      <c r="BN51" s="179">
        <f>IF(ISBLANK('EUROSTAT EB conversion IEA'!CK58),NA(),'EUROSTAT EB conversion IEA'!CK58)</f>
        <v>0</v>
      </c>
    </row>
    <row r="52" spans="1:66" x14ac:dyDescent="0.2">
      <c r="A52" t="s">
        <v>444</v>
      </c>
      <c r="B52" s="179" t="str">
        <f>IF(ISBLANK('EUROSTAT EB conversion IEA'!Y59),NA(),'EUROSTAT EB conversion IEA'!Y59)</f>
        <v>x</v>
      </c>
      <c r="C52" s="179" t="str">
        <f>IF(ISBLANK('EUROSTAT EB conversion IEA'!Z59),NA(),'EUROSTAT EB conversion IEA'!Z59)</f>
        <v>x</v>
      </c>
      <c r="D52">
        <f>IF(ISBLANK('EUROSTAT EB conversion IEA'!AA59),NA(),'EUROSTAT EB conversion IEA'!AA59)</f>
        <v>0</v>
      </c>
      <c r="E52">
        <f>IF(ISBLANK('EUROSTAT EB conversion IEA'!AB59),NA(),'EUROSTAT EB conversion IEA'!AB59)</f>
        <v>0</v>
      </c>
      <c r="F52">
        <f>IF(ISBLANK('EUROSTAT EB conversion IEA'!AC59),NA(),'EUROSTAT EB conversion IEA'!AC59)</f>
        <v>0</v>
      </c>
      <c r="G52">
        <f>IF(ISBLANK('EUROSTAT EB conversion IEA'!AD59),NA(),'EUROSTAT EB conversion IEA'!AD59)</f>
        <v>0</v>
      </c>
      <c r="H52">
        <f>IF(ISBLANK('EUROSTAT EB conversion IEA'!AE59),NA(),'EUROSTAT EB conversion IEA'!AE59)</f>
        <v>0</v>
      </c>
      <c r="I52">
        <f>IF(ISBLANK('EUROSTAT EB conversion IEA'!AF59),NA(),'EUROSTAT EB conversion IEA'!AF59)</f>
        <v>0</v>
      </c>
      <c r="J52">
        <f>IF(ISBLANK('EUROSTAT EB conversion IEA'!AG59),NA(),'EUROSTAT EB conversion IEA'!AG59)</f>
        <v>0</v>
      </c>
      <c r="K52">
        <f>IF(ISBLANK('EUROSTAT EB conversion IEA'!AH59),NA(),'EUROSTAT EB conversion IEA'!AH59)</f>
        <v>0</v>
      </c>
      <c r="L52">
        <f>IF(ISBLANK('EUROSTAT EB conversion IEA'!AI59),NA(),'EUROSTAT EB conversion IEA'!AI59)</f>
        <v>0</v>
      </c>
      <c r="M52">
        <f>IF(ISBLANK('EUROSTAT EB conversion IEA'!AJ59),NA(),'EUROSTAT EB conversion IEA'!AJ59)</f>
        <v>0</v>
      </c>
      <c r="N52">
        <f>IF(ISBLANK('EUROSTAT EB conversion IEA'!AK59),NA(),'EUROSTAT EB conversion IEA'!AK59)</f>
        <v>0</v>
      </c>
      <c r="O52">
        <f>IF(ISBLANK('EUROSTAT EB conversion IEA'!AL59),NA(),'EUROSTAT EB conversion IEA'!AL59)</f>
        <v>0</v>
      </c>
      <c r="P52">
        <f>IF(ISBLANK('EUROSTAT EB conversion IEA'!AM59),NA(),'EUROSTAT EB conversion IEA'!AM59)</f>
        <v>0</v>
      </c>
      <c r="Q52">
        <f>IF(ISBLANK('EUROSTAT EB conversion IEA'!AN59),NA(),'EUROSTAT EB conversion IEA'!AN59)</f>
        <v>0</v>
      </c>
      <c r="R52">
        <f>IF(ISBLANK('EUROSTAT EB conversion IEA'!AO59),NA(),'EUROSTAT EB conversion IEA'!AO59)</f>
        <v>0</v>
      </c>
      <c r="S52">
        <f>IF(ISBLANK('EUROSTAT EB conversion IEA'!AP59),NA(),'EUROSTAT EB conversion IEA'!AP59)</f>
        <v>0</v>
      </c>
      <c r="T52" s="179" t="str">
        <f>IF(ISBLANK('EUROSTAT EB conversion IEA'!AQ59),NA(),'EUROSTAT EB conversion IEA'!AQ59)</f>
        <v>x</v>
      </c>
      <c r="U52">
        <f>IF(ISBLANK('EUROSTAT EB conversion IEA'!AR59),NA(),'EUROSTAT EB conversion IEA'!AR59)</f>
        <v>0</v>
      </c>
      <c r="V52">
        <f>IF(ISBLANK('EUROSTAT EB conversion IEA'!AS59),NA(),'EUROSTAT EB conversion IEA'!AS59)</f>
        <v>0</v>
      </c>
      <c r="W52">
        <f>IF(ISBLANK('EUROSTAT EB conversion IEA'!AT59),NA(),'EUROSTAT EB conversion IEA'!AT59)</f>
        <v>0</v>
      </c>
      <c r="X52">
        <f>IF(ISBLANK('EUROSTAT EB conversion IEA'!AU59),NA(),'EUROSTAT EB conversion IEA'!AU59)</f>
        <v>0</v>
      </c>
      <c r="Y52">
        <f>IF(ISBLANK('EUROSTAT EB conversion IEA'!AV59),NA(),'EUROSTAT EB conversion IEA'!AV59)</f>
        <v>0</v>
      </c>
      <c r="Z52">
        <f>IF(ISBLANK('EUROSTAT EB conversion IEA'!AW59),NA(),'EUROSTAT EB conversion IEA'!AW59)</f>
        <v>0</v>
      </c>
      <c r="AA52">
        <f>IF(ISBLANK('EUROSTAT EB conversion IEA'!AX59),NA(),'EUROSTAT EB conversion IEA'!AX59)</f>
        <v>0</v>
      </c>
      <c r="AB52">
        <f>IF(ISBLANK('EUROSTAT EB conversion IEA'!AY59),NA(),'EUROSTAT EB conversion IEA'!AY59)</f>
        <v>0</v>
      </c>
      <c r="AC52">
        <f>IF(ISBLANK('EUROSTAT EB conversion IEA'!AZ59),NA(),'EUROSTAT EB conversion IEA'!AZ59)</f>
        <v>0</v>
      </c>
      <c r="AD52">
        <f>IF(ISBLANK('EUROSTAT EB conversion IEA'!BA59),NA(),'EUROSTAT EB conversion IEA'!BA59)</f>
        <v>0</v>
      </c>
      <c r="AE52">
        <f>IF(ISBLANK('EUROSTAT EB conversion IEA'!BB59),NA(),'EUROSTAT EB conversion IEA'!BB59)</f>
        <v>0</v>
      </c>
      <c r="AF52">
        <f>IF(ISBLANK('EUROSTAT EB conversion IEA'!BC59),NA(),'EUROSTAT EB conversion IEA'!BC59)</f>
        <v>0</v>
      </c>
      <c r="AG52">
        <f>IF(ISBLANK('EUROSTAT EB conversion IEA'!BD59),NA(),'EUROSTAT EB conversion IEA'!BD59)</f>
        <v>0</v>
      </c>
      <c r="AH52">
        <f>IF(ISBLANK('EUROSTAT EB conversion IEA'!BE59),NA(),'EUROSTAT EB conversion IEA'!BE59)</f>
        <v>0</v>
      </c>
      <c r="AI52">
        <f>IF(ISBLANK('EUROSTAT EB conversion IEA'!BF59),NA(),'EUROSTAT EB conversion IEA'!BF59)</f>
        <v>0</v>
      </c>
      <c r="AJ52">
        <f>IF(ISBLANK('EUROSTAT EB conversion IEA'!BG59),NA(),'EUROSTAT EB conversion IEA'!BG59)</f>
        <v>0</v>
      </c>
      <c r="AK52">
        <f>IF(ISBLANK('EUROSTAT EB conversion IEA'!BH59),NA(),'EUROSTAT EB conversion IEA'!BH59)</f>
        <v>0</v>
      </c>
      <c r="AL52">
        <f>IF(ISBLANK('EUROSTAT EB conversion IEA'!BI59),NA(),'EUROSTAT EB conversion IEA'!BI59)</f>
        <v>0</v>
      </c>
      <c r="AM52">
        <f>IF(ISBLANK('EUROSTAT EB conversion IEA'!BJ59),NA(),'EUROSTAT EB conversion IEA'!BJ59)</f>
        <v>0</v>
      </c>
      <c r="AN52">
        <f>IF(ISBLANK('EUROSTAT EB conversion IEA'!BK59),NA(),'EUROSTAT EB conversion IEA'!BK59)</f>
        <v>0</v>
      </c>
      <c r="AO52">
        <f>IF(ISBLANK('EUROSTAT EB conversion IEA'!BL59),NA(),'EUROSTAT EB conversion IEA'!BL59)</f>
        <v>0</v>
      </c>
      <c r="AP52">
        <f>IF(ISBLANK('EUROSTAT EB conversion IEA'!BM59),NA(),'EUROSTAT EB conversion IEA'!BM59)</f>
        <v>0</v>
      </c>
      <c r="AQ52">
        <f>IF(ISBLANK('EUROSTAT EB conversion IEA'!BN59),NA(),'EUROSTAT EB conversion IEA'!BN59)</f>
        <v>0</v>
      </c>
      <c r="AR52">
        <f>IF(ISBLANK('EUROSTAT EB conversion IEA'!BO59),NA(),'EUROSTAT EB conversion IEA'!BO59)</f>
        <v>0</v>
      </c>
      <c r="AS52">
        <f>IF(ISBLANK('EUROSTAT EB conversion IEA'!BP59),NA(),'EUROSTAT EB conversion IEA'!BP59)</f>
        <v>0</v>
      </c>
      <c r="AT52">
        <f>IF(ISBLANK('EUROSTAT EB conversion IEA'!BQ59),NA(),'EUROSTAT EB conversion IEA'!BQ59)</f>
        <v>0</v>
      </c>
      <c r="AU52">
        <f>IF(ISBLANK('EUROSTAT EB conversion IEA'!BR59),NA(),'EUROSTAT EB conversion IEA'!BR59)</f>
        <v>0</v>
      </c>
      <c r="AV52">
        <f>IF(ISBLANK('EUROSTAT EB conversion IEA'!BS59),NA(),'EUROSTAT EB conversion IEA'!BS59)</f>
        <v>0</v>
      </c>
      <c r="AW52">
        <f>IF(ISBLANK('EUROSTAT EB conversion IEA'!BT59),NA(),'EUROSTAT EB conversion IEA'!BT59)</f>
        <v>0</v>
      </c>
      <c r="AX52">
        <f>IF(ISBLANK('EUROSTAT EB conversion IEA'!BU59),NA(),'EUROSTAT EB conversion IEA'!BU59)</f>
        <v>0</v>
      </c>
      <c r="AY52" s="179">
        <f>IF(ISBLANK('EUROSTAT EB conversion IEA'!BV59),NA(),'EUROSTAT EB conversion IEA'!BV59)</f>
        <v>0</v>
      </c>
      <c r="AZ52">
        <f>IF(ISBLANK('EUROSTAT EB conversion IEA'!BW59),NA(),'EUROSTAT EB conversion IEA'!BW59)</f>
        <v>0</v>
      </c>
      <c r="BA52" s="179">
        <f>IF(ISBLANK('EUROSTAT EB conversion IEA'!BX59),NA(),'EUROSTAT EB conversion IEA'!BX59)</f>
        <v>0</v>
      </c>
      <c r="BB52" s="179">
        <f>IF(ISBLANK('EUROSTAT EB conversion IEA'!BY59),NA(),'EUROSTAT EB conversion IEA'!BY59)</f>
        <v>0</v>
      </c>
      <c r="BC52">
        <f>IF(ISBLANK('EUROSTAT EB conversion IEA'!BZ59),NA(),'EUROSTAT EB conversion IEA'!BZ59)</f>
        <v>0</v>
      </c>
      <c r="BD52">
        <f>IF(ISBLANK('EUROSTAT EB conversion IEA'!CA59),NA(),'EUROSTAT EB conversion IEA'!CA59)</f>
        <v>0</v>
      </c>
      <c r="BE52">
        <f>IF(ISBLANK('EUROSTAT EB conversion IEA'!CB59),NA(),'EUROSTAT EB conversion IEA'!CB59)</f>
        <v>0</v>
      </c>
      <c r="BF52">
        <f>IF(ISBLANK('EUROSTAT EB conversion IEA'!CC59),NA(),'EUROSTAT EB conversion IEA'!CC59)</f>
        <v>0</v>
      </c>
      <c r="BG52">
        <f>IF(ISBLANK('EUROSTAT EB conversion IEA'!CD59),NA(),'EUROSTAT EB conversion IEA'!CD59)</f>
        <v>0</v>
      </c>
      <c r="BH52">
        <f>IF(ISBLANK('EUROSTAT EB conversion IEA'!CE59),NA(),'EUROSTAT EB conversion IEA'!CE59)</f>
        <v>0</v>
      </c>
      <c r="BI52">
        <f>IF(ISBLANK('EUROSTAT EB conversion IEA'!CF59),NA(),'EUROSTAT EB conversion IEA'!CF59)</f>
        <v>0</v>
      </c>
      <c r="BJ52" s="179">
        <f>IF(ISBLANK('EUROSTAT EB conversion IEA'!CG59),NA(),'EUROSTAT EB conversion IEA'!CG59)</f>
        <v>0</v>
      </c>
      <c r="BK52">
        <f>IF(ISBLANK('EUROSTAT EB conversion IEA'!CH59),NA(),'EUROSTAT EB conversion IEA'!CH59)</f>
        <v>-18210.989016</v>
      </c>
      <c r="BL52">
        <f>IF(ISBLANK('EUROSTAT EB conversion IEA'!CI59),NA(),'EUROSTAT EB conversion IEA'!CI59)</f>
        <v>-8106.9845760000007</v>
      </c>
      <c r="BM52">
        <f>IF(ISBLANK('EUROSTAT EB conversion IEA'!CJ59),NA(),'EUROSTAT EB conversion IEA'!CJ59)</f>
        <v>-26317.973592000002</v>
      </c>
      <c r="BN52" s="179">
        <f>IF(ISBLANK('EUROSTAT EB conversion IEA'!CK59),NA(),'EUROSTAT EB conversion IEA'!CK59)</f>
        <v>0</v>
      </c>
    </row>
    <row r="53" spans="1:66" x14ac:dyDescent="0.2">
      <c r="A53" t="s">
        <v>445</v>
      </c>
      <c r="B53" s="179" t="str">
        <f>IF(ISBLANK('EUROSTAT EB conversion IEA'!Y60),NA(),'EUROSTAT EB conversion IEA'!Y60)</f>
        <v>x</v>
      </c>
      <c r="C53" s="179" t="str">
        <f>IF(ISBLANK('EUROSTAT EB conversion IEA'!Z60),NA(),'EUROSTAT EB conversion IEA'!Z60)</f>
        <v>x</v>
      </c>
      <c r="D53">
        <f>IF(ISBLANK('EUROSTAT EB conversion IEA'!AA60),NA(),'EUROSTAT EB conversion IEA'!AA60)</f>
        <v>1456.671456</v>
      </c>
      <c r="E53">
        <f>IF(ISBLANK('EUROSTAT EB conversion IEA'!AB60),NA(),'EUROSTAT EB conversion IEA'!AB60)</f>
        <v>0</v>
      </c>
      <c r="F53">
        <f>IF(ISBLANK('EUROSTAT EB conversion IEA'!AC60),NA(),'EUROSTAT EB conversion IEA'!AC60)</f>
        <v>0</v>
      </c>
      <c r="G53">
        <f>IF(ISBLANK('EUROSTAT EB conversion IEA'!AD60),NA(),'EUROSTAT EB conversion IEA'!AD60)</f>
        <v>0</v>
      </c>
      <c r="H53">
        <f>IF(ISBLANK('EUROSTAT EB conversion IEA'!AE60),NA(),'EUROSTAT EB conversion IEA'!AE60)</f>
        <v>202.30617599999999</v>
      </c>
      <c r="I53">
        <f>IF(ISBLANK('EUROSTAT EB conversion IEA'!AF60),NA(),'EUROSTAT EB conversion IEA'!AF60)</f>
        <v>0</v>
      </c>
      <c r="J53">
        <f>IF(ISBLANK('EUROSTAT EB conversion IEA'!AG60),NA(),'EUROSTAT EB conversion IEA'!AG60)</f>
        <v>1263.7855800000002</v>
      </c>
      <c r="K53">
        <f>IF(ISBLANK('EUROSTAT EB conversion IEA'!AH60),NA(),'EUROSTAT EB conversion IEA'!AH60)</f>
        <v>0</v>
      </c>
      <c r="L53">
        <f>IF(ISBLANK('EUROSTAT EB conversion IEA'!AI60),NA(),'EUROSTAT EB conversion IEA'!AI60)</f>
        <v>2139.538536</v>
      </c>
      <c r="M53">
        <f>IF(ISBLANK('EUROSTAT EB conversion IEA'!AJ60),NA(),'EUROSTAT EB conversion IEA'!AJ60)</f>
        <v>862.60640400000011</v>
      </c>
      <c r="N53">
        <f>IF(ISBLANK('EUROSTAT EB conversion IEA'!AK60),NA(),'EUROSTAT EB conversion IEA'!AK60)</f>
        <v>0</v>
      </c>
      <c r="O53">
        <f>IF(ISBLANK('EUROSTAT EB conversion IEA'!AL60),NA(),'EUROSTAT EB conversion IEA'!AL60)</f>
        <v>7941.0198240000009</v>
      </c>
      <c r="P53">
        <f>IF(ISBLANK('EUROSTAT EB conversion IEA'!AM60),NA(),'EUROSTAT EB conversion IEA'!AM60)</f>
        <v>11335.091112</v>
      </c>
      <c r="Q53">
        <f>IF(ISBLANK('EUROSTAT EB conversion IEA'!AN60),NA(),'EUROSTAT EB conversion IEA'!AN60)</f>
        <v>0</v>
      </c>
      <c r="R53">
        <f>IF(ISBLANK('EUROSTAT EB conversion IEA'!AO60),NA(),'EUROSTAT EB conversion IEA'!AO60)</f>
        <v>0</v>
      </c>
      <c r="S53">
        <f>IF(ISBLANK('EUROSTAT EB conversion IEA'!AP60),NA(),'EUROSTAT EB conversion IEA'!AP60)</f>
        <v>804843.25966799993</v>
      </c>
      <c r="T53" s="179" t="str">
        <f>IF(ISBLANK('EUROSTAT EB conversion IEA'!AQ60),NA(),'EUROSTAT EB conversion IEA'!AQ60)</f>
        <v>x</v>
      </c>
      <c r="U53">
        <f>IF(ISBLANK('EUROSTAT EB conversion IEA'!AR60),NA(),'EUROSTAT EB conversion IEA'!AR60)</f>
        <v>0</v>
      </c>
      <c r="V53">
        <f>IF(ISBLANK('EUROSTAT EB conversion IEA'!AS60),NA(),'EUROSTAT EB conversion IEA'!AS60)</f>
        <v>60983.965836000003</v>
      </c>
      <c r="W53">
        <f>IF(ISBLANK('EUROSTAT EB conversion IEA'!AT60),NA(),'EUROSTAT EB conversion IEA'!AT60)</f>
        <v>0</v>
      </c>
      <c r="X53">
        <f>IF(ISBLANK('EUROSTAT EB conversion IEA'!AU60),NA(),'EUROSTAT EB conversion IEA'!AU60)</f>
        <v>0</v>
      </c>
      <c r="Y53">
        <f>IF(ISBLANK('EUROSTAT EB conversion IEA'!AV60),NA(),'EUROSTAT EB conversion IEA'!AV60)</f>
        <v>0</v>
      </c>
      <c r="Z53">
        <f>IF(ISBLANK('EUROSTAT EB conversion IEA'!AW60),NA(),'EUROSTAT EB conversion IEA'!AW60)</f>
        <v>104746.74404400001</v>
      </c>
      <c r="AA53">
        <f>IF(ISBLANK('EUROSTAT EB conversion IEA'!AX60),NA(),'EUROSTAT EB conversion IEA'!AX60)</f>
        <v>0</v>
      </c>
      <c r="AB53">
        <f>IF(ISBLANK('EUROSTAT EB conversion IEA'!AY60),NA(),'EUROSTAT EB conversion IEA'!AY60)</f>
        <v>82398.694212000002</v>
      </c>
      <c r="AC53">
        <f>IF(ISBLANK('EUROSTAT EB conversion IEA'!AZ60),NA(),'EUROSTAT EB conversion IEA'!AZ60)</f>
        <v>174896.24309999999</v>
      </c>
      <c r="AD53">
        <f>IF(ISBLANK('EUROSTAT EB conversion IEA'!BA60),NA(),'EUROSTAT EB conversion IEA'!BA60)</f>
        <v>29.600676</v>
      </c>
      <c r="AE53">
        <f>IF(ISBLANK('EUROSTAT EB conversion IEA'!BB60),NA(),'EUROSTAT EB conversion IEA'!BB60)</f>
        <v>0</v>
      </c>
      <c r="AF53">
        <f>IF(ISBLANK('EUROSTAT EB conversion IEA'!BC60),NA(),'EUROSTAT EB conversion IEA'!BC60)</f>
        <v>1527.302772</v>
      </c>
      <c r="AG53">
        <f>IF(ISBLANK('EUROSTAT EB conversion IEA'!BD60),NA(),'EUROSTAT EB conversion IEA'!BD60)</f>
        <v>2463.429384</v>
      </c>
      <c r="AH53">
        <f>IF(ISBLANK('EUROSTAT EB conversion IEA'!BE60),NA(),'EUROSTAT EB conversion IEA'!BE60)</f>
        <v>289176.12140400003</v>
      </c>
      <c r="AI53">
        <f>IF(ISBLANK('EUROSTAT EB conversion IEA'!BF60),NA(),'EUROSTAT EB conversion IEA'!BF60)</f>
        <v>306.93430800000004</v>
      </c>
      <c r="AJ53">
        <f>IF(ISBLANK('EUROSTAT EB conversion IEA'!BG60),NA(),'EUROSTAT EB conversion IEA'!BG60)</f>
        <v>207674.11414800002</v>
      </c>
      <c r="AK53">
        <f>IF(ISBLANK('EUROSTAT EB conversion IEA'!BH60),NA(),'EUROSTAT EB conversion IEA'!BH60)</f>
        <v>1306.155996</v>
      </c>
      <c r="AL53">
        <f>IF(ISBLANK('EUROSTAT EB conversion IEA'!BI60),NA(),'EUROSTAT EB conversion IEA'!BI60)</f>
        <v>6531.4498680000006</v>
      </c>
      <c r="AM53">
        <f>IF(ISBLANK('EUROSTAT EB conversion IEA'!BJ60),NA(),'EUROSTAT EB conversion IEA'!BJ60)</f>
        <v>3850.3487520000003</v>
      </c>
      <c r="AN53">
        <f>IF(ISBLANK('EUROSTAT EB conversion IEA'!BK60),NA(),'EUROSTAT EB conversion IEA'!BK60)</f>
        <v>3058.2061920000001</v>
      </c>
      <c r="AO53">
        <f>IF(ISBLANK('EUROSTAT EB conversion IEA'!BL60),NA(),'EUROSTAT EB conversion IEA'!BL60)</f>
        <v>19577.267460000003</v>
      </c>
      <c r="AP53">
        <f>IF(ISBLANK('EUROSTAT EB conversion IEA'!BM60),NA(),'EUROSTAT EB conversion IEA'!BM60)</f>
        <v>16075.595412000001</v>
      </c>
      <c r="AQ53">
        <f>IF(ISBLANK('EUROSTAT EB conversion IEA'!BN60),NA(),'EUROSTAT EB conversion IEA'!BN60)</f>
        <v>0</v>
      </c>
      <c r="AR53">
        <f>IF(ISBLANK('EUROSTAT EB conversion IEA'!BO60),NA(),'EUROSTAT EB conversion IEA'!BO60)</f>
        <v>1836.9166320000002</v>
      </c>
      <c r="AS53">
        <f>IF(ISBLANK('EUROSTAT EB conversion IEA'!BP60),NA(),'EUROSTAT EB conversion IEA'!BP60)</f>
        <v>1628.9582759999998</v>
      </c>
      <c r="AT53">
        <f>IF(ISBLANK('EUROSTAT EB conversion IEA'!BQ60),NA(),'EUROSTAT EB conversion IEA'!BQ60)</f>
        <v>28118.381328000003</v>
      </c>
      <c r="AU53">
        <f>IF(ISBLANK('EUROSTAT EB conversion IEA'!BR60),NA(),'EUROSTAT EB conversion IEA'!BR60)</f>
        <v>5270.720652</v>
      </c>
      <c r="AV53">
        <f>IF(ISBLANK('EUROSTAT EB conversion IEA'!BS60),NA(),'EUROSTAT EB conversion IEA'!BS60)</f>
        <v>8320.8881880000008</v>
      </c>
      <c r="AW53">
        <f>IF(ISBLANK('EUROSTAT EB conversion IEA'!BT60),NA(),'EUROSTAT EB conversion IEA'!BT60)</f>
        <v>20116.150488000003</v>
      </c>
      <c r="AX53">
        <f>IF(ISBLANK('EUROSTAT EB conversion IEA'!BU60),NA(),'EUROSTAT EB conversion IEA'!BU60)</f>
        <v>1673.2127520000001</v>
      </c>
      <c r="AY53" s="179">
        <f>IF(ISBLANK('EUROSTAT EB conversion IEA'!BV60),NA(),'EUROSTAT EB conversion IEA'!BV60)</f>
        <v>0</v>
      </c>
      <c r="AZ53">
        <f>IF(ISBLANK('EUROSTAT EB conversion IEA'!BW60),NA(),'EUROSTAT EB conversion IEA'!BW60)</f>
        <v>270.006732</v>
      </c>
      <c r="BA53" s="179">
        <f>IF(ISBLANK('EUROSTAT EB conversion IEA'!BX60),NA(),'EUROSTAT EB conversion IEA'!BX60)</f>
        <v>0</v>
      </c>
      <c r="BB53" s="179">
        <f>IF(ISBLANK('EUROSTAT EB conversion IEA'!BY60),NA(),'EUROSTAT EB conversion IEA'!BY60)</f>
        <v>0</v>
      </c>
      <c r="BC53">
        <f>IF(ISBLANK('EUROSTAT EB conversion IEA'!BZ60),NA(),'EUROSTAT EB conversion IEA'!BZ60)</f>
        <v>0</v>
      </c>
      <c r="BD53">
        <f>IF(ISBLANK('EUROSTAT EB conversion IEA'!CA60),NA(),'EUROSTAT EB conversion IEA'!CA60)</f>
        <v>0</v>
      </c>
      <c r="BE53">
        <f>IF(ISBLANK('EUROSTAT EB conversion IEA'!CB60),NA(),'EUROSTAT EB conversion IEA'!CB60)</f>
        <v>5563.9222559999998</v>
      </c>
      <c r="BF53">
        <f>IF(ISBLANK('EUROSTAT EB conversion IEA'!CC60),NA(),'EUROSTAT EB conversion IEA'!CC60)</f>
        <v>0</v>
      </c>
      <c r="BG53">
        <f>IF(ISBLANK('EUROSTAT EB conversion IEA'!CD60),NA(),'EUROSTAT EB conversion IEA'!CD60)</f>
        <v>1207.0125720000001</v>
      </c>
      <c r="BH53">
        <f>IF(ISBLANK('EUROSTAT EB conversion IEA'!CE60),NA(),'EUROSTAT EB conversion IEA'!CE60)</f>
        <v>0</v>
      </c>
      <c r="BI53">
        <f>IF(ISBLANK('EUROSTAT EB conversion IEA'!CF60),NA(),'EUROSTAT EB conversion IEA'!CF60)</f>
        <v>0</v>
      </c>
      <c r="BJ53" s="179">
        <f>IF(ISBLANK('EUROSTAT EB conversion IEA'!CG60),NA(),'EUROSTAT EB conversion IEA'!CG60)</f>
        <v>0</v>
      </c>
      <c r="BK53">
        <f>IF(ISBLANK('EUROSTAT EB conversion IEA'!CH60),NA(),'EUROSTAT EB conversion IEA'!CH60)</f>
        <v>394394.29912800004</v>
      </c>
      <c r="BL53">
        <f>IF(ISBLANK('EUROSTAT EB conversion IEA'!CI60),NA(),'EUROSTAT EB conversion IEA'!CI60)</f>
        <v>89016.601500000004</v>
      </c>
      <c r="BM53">
        <f>IF(ISBLANK('EUROSTAT EB conversion IEA'!CJ60),NA(),'EUROSTAT EB conversion IEA'!CJ60)</f>
        <v>2372946.481404</v>
      </c>
      <c r="BN53" s="179">
        <f>IF(ISBLANK('EUROSTAT EB conversion IEA'!CK60),NA(),'EUROSTAT EB conversion IEA'!CK60)</f>
        <v>72377.21160000001</v>
      </c>
    </row>
    <row r="54" spans="1:66" x14ac:dyDescent="0.2">
      <c r="A54" t="s">
        <v>446</v>
      </c>
      <c r="B54" s="179" t="str">
        <f>IF(ISBLANK('EUROSTAT EB conversion IEA'!Y61),NA(),'EUROSTAT EB conversion IEA'!Y61)</f>
        <v>x</v>
      </c>
      <c r="C54" s="179" t="str">
        <f>IF(ISBLANK('EUROSTAT EB conversion IEA'!Z61),NA(),'EUROSTAT EB conversion IEA'!Z61)</f>
        <v>x</v>
      </c>
      <c r="D54">
        <f>IF(ISBLANK('EUROSTAT EB conversion IEA'!AA61),NA(),'EUROSTAT EB conversion IEA'!AA61)</f>
        <v>1301.173704</v>
      </c>
      <c r="E54">
        <f>IF(ISBLANK('EUROSTAT EB conversion IEA'!AB61),NA(),'EUROSTAT EB conversion IEA'!AB61)</f>
        <v>0</v>
      </c>
      <c r="F54">
        <f>IF(ISBLANK('EUROSTAT EB conversion IEA'!AC61),NA(),'EUROSTAT EB conversion IEA'!AC61)</f>
        <v>0</v>
      </c>
      <c r="G54">
        <f>IF(ISBLANK('EUROSTAT EB conversion IEA'!AD61),NA(),'EUROSTAT EB conversion IEA'!AD61)</f>
        <v>0</v>
      </c>
      <c r="H54">
        <f>IF(ISBLANK('EUROSTAT EB conversion IEA'!AE61),NA(),'EUROSTAT EB conversion IEA'!AE61)</f>
        <v>162.44784000000001</v>
      </c>
      <c r="I54">
        <f>IF(ISBLANK('EUROSTAT EB conversion IEA'!AF61),NA(),'EUROSTAT EB conversion IEA'!AF61)</f>
        <v>0</v>
      </c>
      <c r="J54">
        <f>IF(ISBLANK('EUROSTAT EB conversion IEA'!AG61),NA(),'EUROSTAT EB conversion IEA'!AG61)</f>
        <v>1110.2556240000001</v>
      </c>
      <c r="K54">
        <f>IF(ISBLANK('EUROSTAT EB conversion IEA'!AH61),NA(),'EUROSTAT EB conversion IEA'!AH61)</f>
        <v>0</v>
      </c>
      <c r="L54">
        <f>IF(ISBLANK('EUROSTAT EB conversion IEA'!AI61),NA(),'EUROSTAT EB conversion IEA'!AI61)</f>
        <v>0</v>
      </c>
      <c r="M54">
        <f>IF(ISBLANK('EUROSTAT EB conversion IEA'!AJ61),NA(),'EUROSTAT EB conversion IEA'!AJ61)</f>
        <v>733.23428400000012</v>
      </c>
      <c r="N54">
        <f>IF(ISBLANK('EUROSTAT EB conversion IEA'!AK61),NA(),'EUROSTAT EB conversion IEA'!AK61)</f>
        <v>0</v>
      </c>
      <c r="O54">
        <f>IF(ISBLANK('EUROSTAT EB conversion IEA'!AL61),NA(),'EUROSTAT EB conversion IEA'!AL61)</f>
        <v>7941.0198240000009</v>
      </c>
      <c r="P54">
        <f>IF(ISBLANK('EUROSTAT EB conversion IEA'!AM61),NA(),'EUROSTAT EB conversion IEA'!AM61)</f>
        <v>11335.091112</v>
      </c>
      <c r="Q54">
        <f>IF(ISBLANK('EUROSTAT EB conversion IEA'!AN61),NA(),'EUROSTAT EB conversion IEA'!AN61)</f>
        <v>0</v>
      </c>
      <c r="R54">
        <f>IF(ISBLANK('EUROSTAT EB conversion IEA'!AO61),NA(),'EUROSTAT EB conversion IEA'!AO61)</f>
        <v>0</v>
      </c>
      <c r="S54">
        <f>IF(ISBLANK('EUROSTAT EB conversion IEA'!AP61),NA(),'EUROSTAT EB conversion IEA'!AP61)</f>
        <v>210441.63081600002</v>
      </c>
      <c r="T54" s="179" t="str">
        <f>IF(ISBLANK('EUROSTAT EB conversion IEA'!AQ61),NA(),'EUROSTAT EB conversion IEA'!AQ61)</f>
        <v>x</v>
      </c>
      <c r="U54">
        <f>IF(ISBLANK('EUROSTAT EB conversion IEA'!AR61),NA(),'EUROSTAT EB conversion IEA'!AR61)</f>
        <v>0</v>
      </c>
      <c r="V54">
        <f>IF(ISBLANK('EUROSTAT EB conversion IEA'!AS61),NA(),'EUROSTAT EB conversion IEA'!AS61)</f>
        <v>0</v>
      </c>
      <c r="W54">
        <f>IF(ISBLANK('EUROSTAT EB conversion IEA'!AT61),NA(),'EUROSTAT EB conversion IEA'!AT61)</f>
        <v>0</v>
      </c>
      <c r="X54">
        <f>IF(ISBLANK('EUROSTAT EB conversion IEA'!AU61),NA(),'EUROSTAT EB conversion IEA'!AU61)</f>
        <v>0</v>
      </c>
      <c r="Y54">
        <f>IF(ISBLANK('EUROSTAT EB conversion IEA'!AV61),NA(),'EUROSTAT EB conversion IEA'!AV61)</f>
        <v>0</v>
      </c>
      <c r="Z54">
        <f>IF(ISBLANK('EUROSTAT EB conversion IEA'!AW61),NA(),'EUROSTAT EB conversion IEA'!AW61)</f>
        <v>104746.74404400001</v>
      </c>
      <c r="AA54">
        <f>IF(ISBLANK('EUROSTAT EB conversion IEA'!AX61),NA(),'EUROSTAT EB conversion IEA'!AX61)</f>
        <v>0</v>
      </c>
      <c r="AB54">
        <f>IF(ISBLANK('EUROSTAT EB conversion IEA'!AY61),NA(),'EUROSTAT EB conversion IEA'!AY61)</f>
        <v>320.54140799999999</v>
      </c>
      <c r="AC54">
        <f>IF(ISBLANK('EUROSTAT EB conversion IEA'!AZ61),NA(),'EUROSTAT EB conversion IEA'!AZ61)</f>
        <v>0</v>
      </c>
      <c r="AD54">
        <f>IF(ISBLANK('EUROSTAT EB conversion IEA'!BA61),NA(),'EUROSTAT EB conversion IEA'!BA61)</f>
        <v>0</v>
      </c>
      <c r="AE54">
        <f>IF(ISBLANK('EUROSTAT EB conversion IEA'!BB61),NA(),'EUROSTAT EB conversion IEA'!BB61)</f>
        <v>0</v>
      </c>
      <c r="AF54">
        <f>IF(ISBLANK('EUROSTAT EB conversion IEA'!BC61),NA(),'EUROSTAT EB conversion IEA'!BC61)</f>
        <v>0</v>
      </c>
      <c r="AG54">
        <f>IF(ISBLANK('EUROSTAT EB conversion IEA'!BD61),NA(),'EUROSTAT EB conversion IEA'!BD61)</f>
        <v>22.901796000000004</v>
      </c>
      <c r="AH54">
        <f>IF(ISBLANK('EUROSTAT EB conversion IEA'!BE61),NA(),'EUROSTAT EB conversion IEA'!BE61)</f>
        <v>19556.835876000001</v>
      </c>
      <c r="AI54">
        <f>IF(ISBLANK('EUROSTAT EB conversion IEA'!BF61),NA(),'EUROSTAT EB conversion IEA'!BF61)</f>
        <v>0</v>
      </c>
      <c r="AJ54">
        <f>IF(ISBLANK('EUROSTAT EB conversion IEA'!BG61),NA(),'EUROSTAT EB conversion IEA'!BG61)</f>
        <v>0</v>
      </c>
      <c r="AK54">
        <f>IF(ISBLANK('EUROSTAT EB conversion IEA'!BH61),NA(),'EUROSTAT EB conversion IEA'!BH61)</f>
        <v>0</v>
      </c>
      <c r="AL54">
        <f>IF(ISBLANK('EUROSTAT EB conversion IEA'!BI61),NA(),'EUROSTAT EB conversion IEA'!BI61)</f>
        <v>0</v>
      </c>
      <c r="AM54">
        <f>IF(ISBLANK('EUROSTAT EB conversion IEA'!BJ61),NA(),'EUROSTAT EB conversion IEA'!BJ61)</f>
        <v>0</v>
      </c>
      <c r="AN54">
        <f>IF(ISBLANK('EUROSTAT EB conversion IEA'!BK61),NA(),'EUROSTAT EB conversion IEA'!BK61)</f>
        <v>0</v>
      </c>
      <c r="AO54">
        <f>IF(ISBLANK('EUROSTAT EB conversion IEA'!BL61),NA(),'EUROSTAT EB conversion IEA'!BL61)</f>
        <v>0</v>
      </c>
      <c r="AP54">
        <f>IF(ISBLANK('EUROSTAT EB conversion IEA'!BM61),NA(),'EUROSTAT EB conversion IEA'!BM61)</f>
        <v>1618.575012</v>
      </c>
      <c r="AQ54">
        <f>IF(ISBLANK('EUROSTAT EB conversion IEA'!BN61),NA(),'EUROSTAT EB conversion IEA'!BN61)</f>
        <v>0</v>
      </c>
      <c r="AR54">
        <f>IF(ISBLANK('EUROSTAT EB conversion IEA'!BO61),NA(),'EUROSTAT EB conversion IEA'!BO61)</f>
        <v>0</v>
      </c>
      <c r="AS54">
        <f>IF(ISBLANK('EUROSTAT EB conversion IEA'!BP61),NA(),'EUROSTAT EB conversion IEA'!BP61)</f>
        <v>0</v>
      </c>
      <c r="AT54">
        <f>IF(ISBLANK('EUROSTAT EB conversion IEA'!BQ61),NA(),'EUROSTAT EB conversion IEA'!BQ61)</f>
        <v>3274.370676</v>
      </c>
      <c r="AU54">
        <f>IF(ISBLANK('EUROSTAT EB conversion IEA'!BR61),NA(),'EUROSTAT EB conversion IEA'!BR61)</f>
        <v>1579.7633760000001</v>
      </c>
      <c r="AV54">
        <f>IF(ISBLANK('EUROSTAT EB conversion IEA'!BS61),NA(),'EUROSTAT EB conversion IEA'!BS61)</f>
        <v>0</v>
      </c>
      <c r="AW54">
        <f>IF(ISBLANK('EUROSTAT EB conversion IEA'!BT61),NA(),'EUROSTAT EB conversion IEA'!BT61)</f>
        <v>1410.0723720000001</v>
      </c>
      <c r="AX54">
        <f>IF(ISBLANK('EUROSTAT EB conversion IEA'!BU61),NA(),'EUROSTAT EB conversion IEA'!BU61)</f>
        <v>1334.4587640000002</v>
      </c>
      <c r="AY54" s="179">
        <f>IF(ISBLANK('EUROSTAT EB conversion IEA'!BV61),NA(),'EUROSTAT EB conversion IEA'!BV61)</f>
        <v>0</v>
      </c>
      <c r="AZ54">
        <f>IF(ISBLANK('EUROSTAT EB conversion IEA'!BW61),NA(),'EUROSTAT EB conversion IEA'!BW61)</f>
        <v>0</v>
      </c>
      <c r="BA54" s="179">
        <f>IF(ISBLANK('EUROSTAT EB conversion IEA'!BX61),NA(),'EUROSTAT EB conversion IEA'!BX61)</f>
        <v>0</v>
      </c>
      <c r="BB54" s="179">
        <f>IF(ISBLANK('EUROSTAT EB conversion IEA'!BY61),NA(),'EUROSTAT EB conversion IEA'!BY61)</f>
        <v>0</v>
      </c>
      <c r="BC54">
        <f>IF(ISBLANK('EUROSTAT EB conversion IEA'!BZ61),NA(),'EUROSTAT EB conversion IEA'!BZ61)</f>
        <v>0</v>
      </c>
      <c r="BD54">
        <f>IF(ISBLANK('EUROSTAT EB conversion IEA'!CA61),NA(),'EUROSTAT EB conversion IEA'!CA61)</f>
        <v>0</v>
      </c>
      <c r="BE54">
        <f>IF(ISBLANK('EUROSTAT EB conversion IEA'!CB61),NA(),'EUROSTAT EB conversion IEA'!CB61)</f>
        <v>0</v>
      </c>
      <c r="BF54">
        <f>IF(ISBLANK('EUROSTAT EB conversion IEA'!CC61),NA(),'EUROSTAT EB conversion IEA'!CC61)</f>
        <v>0</v>
      </c>
      <c r="BG54">
        <f>IF(ISBLANK('EUROSTAT EB conversion IEA'!CD61),NA(),'EUROSTAT EB conversion IEA'!CD61)</f>
        <v>0</v>
      </c>
      <c r="BH54">
        <f>IF(ISBLANK('EUROSTAT EB conversion IEA'!CE61),NA(),'EUROSTAT EB conversion IEA'!CE61)</f>
        <v>0</v>
      </c>
      <c r="BI54">
        <f>IF(ISBLANK('EUROSTAT EB conversion IEA'!CF61),NA(),'EUROSTAT EB conversion IEA'!CF61)</f>
        <v>0</v>
      </c>
      <c r="BJ54" s="179">
        <f>IF(ISBLANK('EUROSTAT EB conversion IEA'!CG61),NA(),'EUROSTAT EB conversion IEA'!CG61)</f>
        <v>0</v>
      </c>
      <c r="BK54">
        <f>IF(ISBLANK('EUROSTAT EB conversion IEA'!CH61),NA(),'EUROSTAT EB conversion IEA'!CH61)</f>
        <v>128568.29626800001</v>
      </c>
      <c r="BL54">
        <f>IF(ISBLANK('EUROSTAT EB conversion IEA'!CI61),NA(),'EUROSTAT EB conversion IEA'!CI61)</f>
        <v>64283.415444000006</v>
      </c>
      <c r="BM54">
        <f>IF(ISBLANK('EUROSTAT EB conversion IEA'!CJ61),NA(),'EUROSTAT EB conversion IEA'!CJ61)</f>
        <v>559740.870108</v>
      </c>
      <c r="BN54" s="179">
        <f>IF(ISBLANK('EUROSTAT EB conversion IEA'!CK61),NA(),'EUROSTAT EB conversion IEA'!CK61)</f>
        <v>7598.6651879999999</v>
      </c>
    </row>
    <row r="55" spans="1:66" x14ac:dyDescent="0.2">
      <c r="A55" t="s">
        <v>447</v>
      </c>
      <c r="B55" s="179" t="str">
        <f>IF(ISBLANK('EUROSTAT EB conversion IEA'!Y62),NA(),'EUROSTAT EB conversion IEA'!Y62)</f>
        <v>x</v>
      </c>
      <c r="C55" s="179" t="str">
        <f>IF(ISBLANK('EUROSTAT EB conversion IEA'!Z62),NA(),'EUROSTAT EB conversion IEA'!Z62)</f>
        <v>x</v>
      </c>
      <c r="D55">
        <f>IF(ISBLANK('EUROSTAT EB conversion IEA'!AA62),NA(),'EUROSTAT EB conversion IEA'!AA62)</f>
        <v>0</v>
      </c>
      <c r="E55">
        <f>IF(ISBLANK('EUROSTAT EB conversion IEA'!AB62),NA(),'EUROSTAT EB conversion IEA'!AB62)</f>
        <v>0</v>
      </c>
      <c r="F55">
        <f>IF(ISBLANK('EUROSTAT EB conversion IEA'!AC62),NA(),'EUROSTAT EB conversion IEA'!AC62)</f>
        <v>0</v>
      </c>
      <c r="G55">
        <f>IF(ISBLANK('EUROSTAT EB conversion IEA'!AD62),NA(),'EUROSTAT EB conversion IEA'!AD62)</f>
        <v>0</v>
      </c>
      <c r="H55">
        <f>IF(ISBLANK('EUROSTAT EB conversion IEA'!AE62),NA(),'EUROSTAT EB conversion IEA'!AE62)</f>
        <v>0</v>
      </c>
      <c r="I55">
        <f>IF(ISBLANK('EUROSTAT EB conversion IEA'!AF62),NA(),'EUROSTAT EB conversion IEA'!AF62)</f>
        <v>0</v>
      </c>
      <c r="J55">
        <f>IF(ISBLANK('EUROSTAT EB conversion IEA'!AG62),NA(),'EUROSTAT EB conversion IEA'!AG62)</f>
        <v>39.314051999999997</v>
      </c>
      <c r="K55">
        <f>IF(ISBLANK('EUROSTAT EB conversion IEA'!AH62),NA(),'EUROSTAT EB conversion IEA'!AH62)</f>
        <v>0</v>
      </c>
      <c r="L55">
        <f>IF(ISBLANK('EUROSTAT EB conversion IEA'!AI62),NA(),'EUROSTAT EB conversion IEA'!AI62)</f>
        <v>0</v>
      </c>
      <c r="M55">
        <f>IF(ISBLANK('EUROSTAT EB conversion IEA'!AJ62),NA(),'EUROSTAT EB conversion IEA'!AJ62)</f>
        <v>0</v>
      </c>
      <c r="N55">
        <f>IF(ISBLANK('EUROSTAT EB conversion IEA'!AK62),NA(),'EUROSTAT EB conversion IEA'!AK62)</f>
        <v>0</v>
      </c>
      <c r="O55">
        <f>IF(ISBLANK('EUROSTAT EB conversion IEA'!AL62),NA(),'EUROSTAT EB conversion IEA'!AL62)</f>
        <v>7941.0198240000009</v>
      </c>
      <c r="P55">
        <f>IF(ISBLANK('EUROSTAT EB conversion IEA'!AM62),NA(),'EUROSTAT EB conversion IEA'!AM62)</f>
        <v>11335.091112</v>
      </c>
      <c r="Q55">
        <f>IF(ISBLANK('EUROSTAT EB conversion IEA'!AN62),NA(),'EUROSTAT EB conversion IEA'!AN62)</f>
        <v>0</v>
      </c>
      <c r="R55">
        <f>IF(ISBLANK('EUROSTAT EB conversion IEA'!AO62),NA(),'EUROSTAT EB conversion IEA'!AO62)</f>
        <v>0</v>
      </c>
      <c r="S55">
        <f>IF(ISBLANK('EUROSTAT EB conversion IEA'!AP62),NA(),'EUROSTAT EB conversion IEA'!AP62)</f>
        <v>11370.930119999999</v>
      </c>
      <c r="T55" s="179" t="str">
        <f>IF(ISBLANK('EUROSTAT EB conversion IEA'!AQ62),NA(),'EUROSTAT EB conversion IEA'!AQ62)</f>
        <v>x</v>
      </c>
      <c r="U55">
        <f>IF(ISBLANK('EUROSTAT EB conversion IEA'!AR62),NA(),'EUROSTAT EB conversion IEA'!AR62)</f>
        <v>0</v>
      </c>
      <c r="V55">
        <f>IF(ISBLANK('EUROSTAT EB conversion IEA'!AS62),NA(),'EUROSTAT EB conversion IEA'!AS62)</f>
        <v>0</v>
      </c>
      <c r="W55">
        <f>IF(ISBLANK('EUROSTAT EB conversion IEA'!AT62),NA(),'EUROSTAT EB conversion IEA'!AT62)</f>
        <v>0</v>
      </c>
      <c r="X55">
        <f>IF(ISBLANK('EUROSTAT EB conversion IEA'!AU62),NA(),'EUROSTAT EB conversion IEA'!AU62)</f>
        <v>0</v>
      </c>
      <c r="Y55">
        <f>IF(ISBLANK('EUROSTAT EB conversion IEA'!AV62),NA(),'EUROSTAT EB conversion IEA'!AV62)</f>
        <v>0</v>
      </c>
      <c r="Z55">
        <f>IF(ISBLANK('EUROSTAT EB conversion IEA'!AW62),NA(),'EUROSTAT EB conversion IEA'!AW62)</f>
        <v>0</v>
      </c>
      <c r="AA55">
        <f>IF(ISBLANK('EUROSTAT EB conversion IEA'!AX62),NA(),'EUROSTAT EB conversion IEA'!AX62)</f>
        <v>0</v>
      </c>
      <c r="AB55">
        <f>IF(ISBLANK('EUROSTAT EB conversion IEA'!AY62),NA(),'EUROSTAT EB conversion IEA'!AY62)</f>
        <v>99.394632000000016</v>
      </c>
      <c r="AC55">
        <f>IF(ISBLANK('EUROSTAT EB conversion IEA'!AZ62),NA(),'EUROSTAT EB conversion IEA'!AZ62)</f>
        <v>0</v>
      </c>
      <c r="AD55">
        <f>IF(ISBLANK('EUROSTAT EB conversion IEA'!BA62),NA(),'EUROSTAT EB conversion IEA'!BA62)</f>
        <v>0</v>
      </c>
      <c r="AE55">
        <f>IF(ISBLANK('EUROSTAT EB conversion IEA'!BB62),NA(),'EUROSTAT EB conversion IEA'!BB62)</f>
        <v>0</v>
      </c>
      <c r="AF55">
        <f>IF(ISBLANK('EUROSTAT EB conversion IEA'!BC62),NA(),'EUROSTAT EB conversion IEA'!BC62)</f>
        <v>0</v>
      </c>
      <c r="AG55">
        <f>IF(ISBLANK('EUROSTAT EB conversion IEA'!BD62),NA(),'EUROSTAT EB conversion IEA'!BD62)</f>
        <v>0</v>
      </c>
      <c r="AH55">
        <f>IF(ISBLANK('EUROSTAT EB conversion IEA'!BE62),NA(),'EUROSTAT EB conversion IEA'!BE62)</f>
        <v>145.53316800000002</v>
      </c>
      <c r="AI55">
        <f>IF(ISBLANK('EUROSTAT EB conversion IEA'!BF62),NA(),'EUROSTAT EB conversion IEA'!BF62)</f>
        <v>0</v>
      </c>
      <c r="AJ55">
        <f>IF(ISBLANK('EUROSTAT EB conversion IEA'!BG62),NA(),'EUROSTAT EB conversion IEA'!BG62)</f>
        <v>0</v>
      </c>
      <c r="AK55">
        <f>IF(ISBLANK('EUROSTAT EB conversion IEA'!BH62),NA(),'EUROSTAT EB conversion IEA'!BH62)</f>
        <v>0</v>
      </c>
      <c r="AL55">
        <f>IF(ISBLANK('EUROSTAT EB conversion IEA'!BI62),NA(),'EUROSTAT EB conversion IEA'!BI62)</f>
        <v>0</v>
      </c>
      <c r="AM55">
        <f>IF(ISBLANK('EUROSTAT EB conversion IEA'!BJ62),NA(),'EUROSTAT EB conversion IEA'!BJ62)</f>
        <v>0</v>
      </c>
      <c r="AN55">
        <f>IF(ISBLANK('EUROSTAT EB conversion IEA'!BK62),NA(),'EUROSTAT EB conversion IEA'!BK62)</f>
        <v>0</v>
      </c>
      <c r="AO55">
        <f>IF(ISBLANK('EUROSTAT EB conversion IEA'!BL62),NA(),'EUROSTAT EB conversion IEA'!BL62)</f>
        <v>0</v>
      </c>
      <c r="AP55">
        <f>IF(ISBLANK('EUROSTAT EB conversion IEA'!BM62),NA(),'EUROSTAT EB conversion IEA'!BM62)</f>
        <v>0</v>
      </c>
      <c r="AQ55">
        <f>IF(ISBLANK('EUROSTAT EB conversion IEA'!BN62),NA(),'EUROSTAT EB conversion IEA'!BN62)</f>
        <v>0</v>
      </c>
      <c r="AR55">
        <f>IF(ISBLANK('EUROSTAT EB conversion IEA'!BO62),NA(),'EUROSTAT EB conversion IEA'!BO62)</f>
        <v>0</v>
      </c>
      <c r="AS55">
        <f>IF(ISBLANK('EUROSTAT EB conversion IEA'!BP62),NA(),'EUROSTAT EB conversion IEA'!BP62)</f>
        <v>0</v>
      </c>
      <c r="AT55">
        <f>IF(ISBLANK('EUROSTAT EB conversion IEA'!BQ62),NA(),'EUROSTAT EB conversion IEA'!BQ62)</f>
        <v>0</v>
      </c>
      <c r="AU55">
        <f>IF(ISBLANK('EUROSTAT EB conversion IEA'!BR62),NA(),'EUROSTAT EB conversion IEA'!BR62)</f>
        <v>0</v>
      </c>
      <c r="AV55">
        <f>IF(ISBLANK('EUROSTAT EB conversion IEA'!BS62),NA(),'EUROSTAT EB conversion IEA'!BS62)</f>
        <v>0</v>
      </c>
      <c r="AW55">
        <f>IF(ISBLANK('EUROSTAT EB conversion IEA'!BT62),NA(),'EUROSTAT EB conversion IEA'!BT62)</f>
        <v>0</v>
      </c>
      <c r="AX55">
        <f>IF(ISBLANK('EUROSTAT EB conversion IEA'!BU62),NA(),'EUROSTAT EB conversion IEA'!BU62)</f>
        <v>0</v>
      </c>
      <c r="AY55" s="179">
        <f>IF(ISBLANK('EUROSTAT EB conversion IEA'!BV62),NA(),'EUROSTAT EB conversion IEA'!BV62)</f>
        <v>0</v>
      </c>
      <c r="AZ55">
        <f>IF(ISBLANK('EUROSTAT EB conversion IEA'!BW62),NA(),'EUROSTAT EB conversion IEA'!BW62)</f>
        <v>0</v>
      </c>
      <c r="BA55" s="179">
        <f>IF(ISBLANK('EUROSTAT EB conversion IEA'!BX62),NA(),'EUROSTAT EB conversion IEA'!BX62)</f>
        <v>0</v>
      </c>
      <c r="BB55" s="179">
        <f>IF(ISBLANK('EUROSTAT EB conversion IEA'!BY62),NA(),'EUROSTAT EB conversion IEA'!BY62)</f>
        <v>0</v>
      </c>
      <c r="BC55">
        <f>IF(ISBLANK('EUROSTAT EB conversion IEA'!BZ62),NA(),'EUROSTAT EB conversion IEA'!BZ62)</f>
        <v>0</v>
      </c>
      <c r="BD55">
        <f>IF(ISBLANK('EUROSTAT EB conversion IEA'!CA62),NA(),'EUROSTAT EB conversion IEA'!CA62)</f>
        <v>0</v>
      </c>
      <c r="BE55">
        <f>IF(ISBLANK('EUROSTAT EB conversion IEA'!CB62),NA(),'EUROSTAT EB conversion IEA'!CB62)</f>
        <v>0</v>
      </c>
      <c r="BF55">
        <f>IF(ISBLANK('EUROSTAT EB conversion IEA'!CC62),NA(),'EUROSTAT EB conversion IEA'!CC62)</f>
        <v>0</v>
      </c>
      <c r="BG55">
        <f>IF(ISBLANK('EUROSTAT EB conversion IEA'!CD62),NA(),'EUROSTAT EB conversion IEA'!CD62)</f>
        <v>0</v>
      </c>
      <c r="BH55">
        <f>IF(ISBLANK('EUROSTAT EB conversion IEA'!CE62),NA(),'EUROSTAT EB conversion IEA'!CE62)</f>
        <v>0</v>
      </c>
      <c r="BI55">
        <f>IF(ISBLANK('EUROSTAT EB conversion IEA'!CF62),NA(),'EUROSTAT EB conversion IEA'!CF62)</f>
        <v>0</v>
      </c>
      <c r="BJ55" s="179">
        <f>IF(ISBLANK('EUROSTAT EB conversion IEA'!CG62),NA(),'EUROSTAT EB conversion IEA'!CG62)</f>
        <v>0</v>
      </c>
      <c r="BK55">
        <f>IF(ISBLANK('EUROSTAT EB conversion IEA'!CH62),NA(),'EUROSTAT EB conversion IEA'!CH62)</f>
        <v>8862.1158240000004</v>
      </c>
      <c r="BL55">
        <f>IF(ISBLANK('EUROSTAT EB conversion IEA'!CI62),NA(),'EUROSTAT EB conversion IEA'!CI62)</f>
        <v>9.8808480000000003</v>
      </c>
      <c r="BM55">
        <f>IF(ISBLANK('EUROSTAT EB conversion IEA'!CJ62),NA(),'EUROSTAT EB conversion IEA'!CJ62)</f>
        <v>39803.279580000002</v>
      </c>
      <c r="BN55" s="179">
        <f>IF(ISBLANK('EUROSTAT EB conversion IEA'!CK62),NA(),'EUROSTAT EB conversion IEA'!CK62)</f>
        <v>0</v>
      </c>
    </row>
    <row r="56" spans="1:66" x14ac:dyDescent="0.2">
      <c r="A56" t="s">
        <v>448</v>
      </c>
      <c r="B56" s="179" t="str">
        <f>IF(ISBLANK('EUROSTAT EB conversion IEA'!Y63),NA(),'EUROSTAT EB conversion IEA'!Y63)</f>
        <v>x</v>
      </c>
      <c r="C56" s="179" t="str">
        <f>IF(ISBLANK('EUROSTAT EB conversion IEA'!Z63),NA(),'EUROSTAT EB conversion IEA'!Z63)</f>
        <v>x</v>
      </c>
      <c r="D56">
        <f>IF(ISBLANK('EUROSTAT EB conversion IEA'!AA63),NA(),'EUROSTAT EB conversion IEA'!AA63)</f>
        <v>0</v>
      </c>
      <c r="E56">
        <f>IF(ISBLANK('EUROSTAT EB conversion IEA'!AB63),NA(),'EUROSTAT EB conversion IEA'!AB63)</f>
        <v>0</v>
      </c>
      <c r="F56">
        <f>IF(ISBLANK('EUROSTAT EB conversion IEA'!AC63),NA(),'EUROSTAT EB conversion IEA'!AC63)</f>
        <v>0</v>
      </c>
      <c r="G56">
        <f>IF(ISBLANK('EUROSTAT EB conversion IEA'!AD63),NA(),'EUROSTAT EB conversion IEA'!AD63)</f>
        <v>0</v>
      </c>
      <c r="H56">
        <f>IF(ISBLANK('EUROSTAT EB conversion IEA'!AE63),NA(),'EUROSTAT EB conversion IEA'!AE63)</f>
        <v>0</v>
      </c>
      <c r="I56">
        <f>IF(ISBLANK('EUROSTAT EB conversion IEA'!AF63),NA(),'EUROSTAT EB conversion IEA'!AF63)</f>
        <v>0</v>
      </c>
      <c r="J56">
        <f>IF(ISBLANK('EUROSTAT EB conversion IEA'!AG63),NA(),'EUROSTAT EB conversion IEA'!AG63)</f>
        <v>0</v>
      </c>
      <c r="K56">
        <f>IF(ISBLANK('EUROSTAT EB conversion IEA'!AH63),NA(),'EUROSTAT EB conversion IEA'!AH63)</f>
        <v>0</v>
      </c>
      <c r="L56">
        <f>IF(ISBLANK('EUROSTAT EB conversion IEA'!AI63),NA(),'EUROSTAT EB conversion IEA'!AI63)</f>
        <v>0</v>
      </c>
      <c r="M56">
        <f>IF(ISBLANK('EUROSTAT EB conversion IEA'!AJ63),NA(),'EUROSTAT EB conversion IEA'!AJ63)</f>
        <v>0</v>
      </c>
      <c r="N56">
        <f>IF(ISBLANK('EUROSTAT EB conversion IEA'!AK63),NA(),'EUROSTAT EB conversion IEA'!AK63)</f>
        <v>0</v>
      </c>
      <c r="O56">
        <f>IF(ISBLANK('EUROSTAT EB conversion IEA'!AL63),NA(),'EUROSTAT EB conversion IEA'!AL63)</f>
        <v>0</v>
      </c>
      <c r="P56">
        <f>IF(ISBLANK('EUROSTAT EB conversion IEA'!AM63),NA(),'EUROSTAT EB conversion IEA'!AM63)</f>
        <v>0</v>
      </c>
      <c r="Q56">
        <f>IF(ISBLANK('EUROSTAT EB conversion IEA'!AN63),NA(),'EUROSTAT EB conversion IEA'!AN63)</f>
        <v>0</v>
      </c>
      <c r="R56">
        <f>IF(ISBLANK('EUROSTAT EB conversion IEA'!AO63),NA(),'EUROSTAT EB conversion IEA'!AO63)</f>
        <v>0</v>
      </c>
      <c r="S56">
        <f>IF(ISBLANK('EUROSTAT EB conversion IEA'!AP63),NA(),'EUROSTAT EB conversion IEA'!AP63)</f>
        <v>83925.703907999996</v>
      </c>
      <c r="T56" s="179" t="str">
        <f>IF(ISBLANK('EUROSTAT EB conversion IEA'!AQ63),NA(),'EUROSTAT EB conversion IEA'!AQ63)</f>
        <v>x</v>
      </c>
      <c r="U56">
        <f>IF(ISBLANK('EUROSTAT EB conversion IEA'!AR63),NA(),'EUROSTAT EB conversion IEA'!AR63)</f>
        <v>0</v>
      </c>
      <c r="V56">
        <f>IF(ISBLANK('EUROSTAT EB conversion IEA'!AS63),NA(),'EUROSTAT EB conversion IEA'!AS63)</f>
        <v>0</v>
      </c>
      <c r="W56">
        <f>IF(ISBLANK('EUROSTAT EB conversion IEA'!AT63),NA(),'EUROSTAT EB conversion IEA'!AT63)</f>
        <v>0</v>
      </c>
      <c r="X56">
        <f>IF(ISBLANK('EUROSTAT EB conversion IEA'!AU63),NA(),'EUROSTAT EB conversion IEA'!AU63)</f>
        <v>0</v>
      </c>
      <c r="Y56">
        <f>IF(ISBLANK('EUROSTAT EB conversion IEA'!AV63),NA(),'EUROSTAT EB conversion IEA'!AV63)</f>
        <v>0</v>
      </c>
      <c r="Z56">
        <f>IF(ISBLANK('EUROSTAT EB conversion IEA'!AW63),NA(),'EUROSTAT EB conversion IEA'!AW63)</f>
        <v>104746.74404400001</v>
      </c>
      <c r="AA56">
        <f>IF(ISBLANK('EUROSTAT EB conversion IEA'!AX63),NA(),'EUROSTAT EB conversion IEA'!AX63)</f>
        <v>0</v>
      </c>
      <c r="AB56">
        <f>IF(ISBLANK('EUROSTAT EB conversion IEA'!AY63),NA(),'EUROSTAT EB conversion IEA'!AY63)</f>
        <v>29.349467999999998</v>
      </c>
      <c r="AC56">
        <f>IF(ISBLANK('EUROSTAT EB conversion IEA'!AZ63),NA(),'EUROSTAT EB conversion IEA'!AZ63)</f>
        <v>0</v>
      </c>
      <c r="AD56">
        <f>IF(ISBLANK('EUROSTAT EB conversion IEA'!BA63),NA(),'EUROSTAT EB conversion IEA'!BA63)</f>
        <v>0</v>
      </c>
      <c r="AE56">
        <f>IF(ISBLANK('EUROSTAT EB conversion IEA'!BB63),NA(),'EUROSTAT EB conversion IEA'!BB63)</f>
        <v>0</v>
      </c>
      <c r="AF56">
        <f>IF(ISBLANK('EUROSTAT EB conversion IEA'!BC63),NA(),'EUROSTAT EB conversion IEA'!BC63)</f>
        <v>0</v>
      </c>
      <c r="AG56">
        <f>IF(ISBLANK('EUROSTAT EB conversion IEA'!BD63),NA(),'EUROSTAT EB conversion IEA'!BD63)</f>
        <v>6.9082200000000009</v>
      </c>
      <c r="AH56">
        <f>IF(ISBLANK('EUROSTAT EB conversion IEA'!BE63),NA(),'EUROSTAT EB conversion IEA'!BE63)</f>
        <v>34.122419999999998</v>
      </c>
      <c r="AI56">
        <f>IF(ISBLANK('EUROSTAT EB conversion IEA'!BF63),NA(),'EUROSTAT EB conversion IEA'!BF63)</f>
        <v>0</v>
      </c>
      <c r="AJ56">
        <f>IF(ISBLANK('EUROSTAT EB conversion IEA'!BG63),NA(),'EUROSTAT EB conversion IEA'!BG63)</f>
        <v>0</v>
      </c>
      <c r="AK56">
        <f>IF(ISBLANK('EUROSTAT EB conversion IEA'!BH63),NA(),'EUROSTAT EB conversion IEA'!BH63)</f>
        <v>0</v>
      </c>
      <c r="AL56">
        <f>IF(ISBLANK('EUROSTAT EB conversion IEA'!BI63),NA(),'EUROSTAT EB conversion IEA'!BI63)</f>
        <v>0</v>
      </c>
      <c r="AM56">
        <f>IF(ISBLANK('EUROSTAT EB conversion IEA'!BJ63),NA(),'EUROSTAT EB conversion IEA'!BJ63)</f>
        <v>0</v>
      </c>
      <c r="AN56">
        <f>IF(ISBLANK('EUROSTAT EB conversion IEA'!BK63),NA(),'EUROSTAT EB conversion IEA'!BK63)</f>
        <v>0</v>
      </c>
      <c r="AO56">
        <f>IF(ISBLANK('EUROSTAT EB conversion IEA'!BL63),NA(),'EUROSTAT EB conversion IEA'!BL63)</f>
        <v>0</v>
      </c>
      <c r="AP56">
        <f>IF(ISBLANK('EUROSTAT EB conversion IEA'!BM63),NA(),'EUROSTAT EB conversion IEA'!BM63)</f>
        <v>1618.575012</v>
      </c>
      <c r="AQ56">
        <f>IF(ISBLANK('EUROSTAT EB conversion IEA'!BN63),NA(),'EUROSTAT EB conversion IEA'!BN63)</f>
        <v>0</v>
      </c>
      <c r="AR56">
        <f>IF(ISBLANK('EUROSTAT EB conversion IEA'!BO63),NA(),'EUROSTAT EB conversion IEA'!BO63)</f>
        <v>0</v>
      </c>
      <c r="AS56">
        <f>IF(ISBLANK('EUROSTAT EB conversion IEA'!BP63),NA(),'EUROSTAT EB conversion IEA'!BP63)</f>
        <v>0</v>
      </c>
      <c r="AT56">
        <f>IF(ISBLANK('EUROSTAT EB conversion IEA'!BQ63),NA(),'EUROSTAT EB conversion IEA'!BQ63)</f>
        <v>0</v>
      </c>
      <c r="AU56">
        <f>IF(ISBLANK('EUROSTAT EB conversion IEA'!BR63),NA(),'EUROSTAT EB conversion IEA'!BR63)</f>
        <v>0</v>
      </c>
      <c r="AV56">
        <f>IF(ISBLANK('EUROSTAT EB conversion IEA'!BS63),NA(),'EUROSTAT EB conversion IEA'!BS63)</f>
        <v>0</v>
      </c>
      <c r="AW56">
        <f>IF(ISBLANK('EUROSTAT EB conversion IEA'!BT63),NA(),'EUROSTAT EB conversion IEA'!BT63)</f>
        <v>0</v>
      </c>
      <c r="AX56">
        <f>IF(ISBLANK('EUROSTAT EB conversion IEA'!BU63),NA(),'EUROSTAT EB conversion IEA'!BU63)</f>
        <v>102.99528000000001</v>
      </c>
      <c r="AY56" s="179">
        <f>IF(ISBLANK('EUROSTAT EB conversion IEA'!BV63),NA(),'EUROSTAT EB conversion IEA'!BV63)</f>
        <v>0</v>
      </c>
      <c r="AZ56">
        <f>IF(ISBLANK('EUROSTAT EB conversion IEA'!BW63),NA(),'EUROSTAT EB conversion IEA'!BW63)</f>
        <v>0</v>
      </c>
      <c r="BA56" s="179">
        <f>IF(ISBLANK('EUROSTAT EB conversion IEA'!BX63),NA(),'EUROSTAT EB conversion IEA'!BX63)</f>
        <v>0</v>
      </c>
      <c r="BB56" s="179">
        <f>IF(ISBLANK('EUROSTAT EB conversion IEA'!BY63),NA(),'EUROSTAT EB conversion IEA'!BY63)</f>
        <v>0</v>
      </c>
      <c r="BC56">
        <f>IF(ISBLANK('EUROSTAT EB conversion IEA'!BZ63),NA(),'EUROSTAT EB conversion IEA'!BZ63)</f>
        <v>0</v>
      </c>
      <c r="BD56">
        <f>IF(ISBLANK('EUROSTAT EB conversion IEA'!CA63),NA(),'EUROSTAT EB conversion IEA'!CA63)</f>
        <v>0</v>
      </c>
      <c r="BE56">
        <f>IF(ISBLANK('EUROSTAT EB conversion IEA'!CB63),NA(),'EUROSTAT EB conversion IEA'!CB63)</f>
        <v>0</v>
      </c>
      <c r="BF56">
        <f>IF(ISBLANK('EUROSTAT EB conversion IEA'!CC63),NA(),'EUROSTAT EB conversion IEA'!CC63)</f>
        <v>0</v>
      </c>
      <c r="BG56">
        <f>IF(ISBLANK('EUROSTAT EB conversion IEA'!CD63),NA(),'EUROSTAT EB conversion IEA'!CD63)</f>
        <v>0</v>
      </c>
      <c r="BH56">
        <f>IF(ISBLANK('EUROSTAT EB conversion IEA'!CE63),NA(),'EUROSTAT EB conversion IEA'!CE63)</f>
        <v>0</v>
      </c>
      <c r="BI56">
        <f>IF(ISBLANK('EUROSTAT EB conversion IEA'!CF63),NA(),'EUROSTAT EB conversion IEA'!CF63)</f>
        <v>0</v>
      </c>
      <c r="BJ56" s="179">
        <f>IF(ISBLANK('EUROSTAT EB conversion IEA'!CG63),NA(),'EUROSTAT EB conversion IEA'!CG63)</f>
        <v>0</v>
      </c>
      <c r="BK56">
        <f>IF(ISBLANK('EUROSTAT EB conversion IEA'!CH63),NA(),'EUROSTAT EB conversion IEA'!CH63)</f>
        <v>45880.670987999998</v>
      </c>
      <c r="BL56">
        <f>IF(ISBLANK('EUROSTAT EB conversion IEA'!CI63),NA(),'EUROSTAT EB conversion IEA'!CI63)</f>
        <v>60089.539751999997</v>
      </c>
      <c r="BM56">
        <f>IF(ISBLANK('EUROSTAT EB conversion IEA'!CJ63),NA(),'EUROSTAT EB conversion IEA'!CJ63)</f>
        <v>296434.567224</v>
      </c>
      <c r="BN56" s="179">
        <f>IF(ISBLANK('EUROSTAT EB conversion IEA'!CK63),NA(),'EUROSTAT EB conversion IEA'!CK63)</f>
        <v>102.99528000000001</v>
      </c>
    </row>
    <row r="57" spans="1:66" x14ac:dyDescent="0.2">
      <c r="A57" t="s">
        <v>327</v>
      </c>
      <c r="B57" s="179" t="str">
        <f>IF(ISBLANK('EUROSTAT EB conversion IEA'!Y64),NA(),'EUROSTAT EB conversion IEA'!Y64)</f>
        <v>x</v>
      </c>
      <c r="C57" s="179" t="str">
        <f>IF(ISBLANK('EUROSTAT EB conversion IEA'!Z64),NA(),'EUROSTAT EB conversion IEA'!Z64)</f>
        <v>x</v>
      </c>
      <c r="D57">
        <f>IF(ISBLANK('EUROSTAT EB conversion IEA'!AA64),NA(),'EUROSTAT EB conversion IEA'!AA64)</f>
        <v>0</v>
      </c>
      <c r="E57">
        <f>IF(ISBLANK('EUROSTAT EB conversion IEA'!AB64),NA(),'EUROSTAT EB conversion IEA'!AB64)</f>
        <v>0</v>
      </c>
      <c r="F57">
        <f>IF(ISBLANK('EUROSTAT EB conversion IEA'!AC64),NA(),'EUROSTAT EB conversion IEA'!AC64)</f>
        <v>0</v>
      </c>
      <c r="G57">
        <f>IF(ISBLANK('EUROSTAT EB conversion IEA'!AD64),NA(),'EUROSTAT EB conversion IEA'!AD64)</f>
        <v>0</v>
      </c>
      <c r="H57">
        <f>IF(ISBLANK('EUROSTAT EB conversion IEA'!AE64),NA(),'EUROSTAT EB conversion IEA'!AE64)</f>
        <v>0</v>
      </c>
      <c r="I57">
        <f>IF(ISBLANK('EUROSTAT EB conversion IEA'!AF64),NA(),'EUROSTAT EB conversion IEA'!AF64)</f>
        <v>0</v>
      </c>
      <c r="J57">
        <f>IF(ISBLANK('EUROSTAT EB conversion IEA'!AG64),NA(),'EUROSTAT EB conversion IEA'!AG64)</f>
        <v>0</v>
      </c>
      <c r="K57">
        <f>IF(ISBLANK('EUROSTAT EB conversion IEA'!AH64),NA(),'EUROSTAT EB conversion IEA'!AH64)</f>
        <v>0</v>
      </c>
      <c r="L57">
        <f>IF(ISBLANK('EUROSTAT EB conversion IEA'!AI64),NA(),'EUROSTAT EB conversion IEA'!AI64)</f>
        <v>0</v>
      </c>
      <c r="M57">
        <f>IF(ISBLANK('EUROSTAT EB conversion IEA'!AJ64),NA(),'EUROSTAT EB conversion IEA'!AJ64)</f>
        <v>0</v>
      </c>
      <c r="N57">
        <f>IF(ISBLANK('EUROSTAT EB conversion IEA'!AK64),NA(),'EUROSTAT EB conversion IEA'!AK64)</f>
        <v>0</v>
      </c>
      <c r="O57">
        <f>IF(ISBLANK('EUROSTAT EB conversion IEA'!AL64),NA(),'EUROSTAT EB conversion IEA'!AL64)</f>
        <v>0</v>
      </c>
      <c r="P57">
        <f>IF(ISBLANK('EUROSTAT EB conversion IEA'!AM64),NA(),'EUROSTAT EB conversion IEA'!AM64)</f>
        <v>0</v>
      </c>
      <c r="Q57">
        <f>IF(ISBLANK('EUROSTAT EB conversion IEA'!AN64),NA(),'EUROSTAT EB conversion IEA'!AN64)</f>
        <v>0</v>
      </c>
      <c r="R57">
        <f>IF(ISBLANK('EUROSTAT EB conversion IEA'!AO64),NA(),'EUROSTAT EB conversion IEA'!AO64)</f>
        <v>0</v>
      </c>
      <c r="S57">
        <f>IF(ISBLANK('EUROSTAT EB conversion IEA'!AP64),NA(),'EUROSTAT EB conversion IEA'!AP64)</f>
        <v>2868.6697559999998</v>
      </c>
      <c r="T57" s="179" t="str">
        <f>IF(ISBLANK('EUROSTAT EB conversion IEA'!AQ64),NA(),'EUROSTAT EB conversion IEA'!AQ64)</f>
        <v>x</v>
      </c>
      <c r="U57">
        <f>IF(ISBLANK('EUROSTAT EB conversion IEA'!AR64),NA(),'EUROSTAT EB conversion IEA'!AR64)</f>
        <v>0</v>
      </c>
      <c r="V57">
        <f>IF(ISBLANK('EUROSTAT EB conversion IEA'!AS64),NA(),'EUROSTAT EB conversion IEA'!AS64)</f>
        <v>0</v>
      </c>
      <c r="W57">
        <f>IF(ISBLANK('EUROSTAT EB conversion IEA'!AT64),NA(),'EUROSTAT EB conversion IEA'!AT64)</f>
        <v>0</v>
      </c>
      <c r="X57">
        <f>IF(ISBLANK('EUROSTAT EB conversion IEA'!AU64),NA(),'EUROSTAT EB conversion IEA'!AU64)</f>
        <v>0</v>
      </c>
      <c r="Y57">
        <f>IF(ISBLANK('EUROSTAT EB conversion IEA'!AV64),NA(),'EUROSTAT EB conversion IEA'!AV64)</f>
        <v>0</v>
      </c>
      <c r="Z57">
        <f>IF(ISBLANK('EUROSTAT EB conversion IEA'!AW64),NA(),'EUROSTAT EB conversion IEA'!AW64)</f>
        <v>0</v>
      </c>
      <c r="AA57">
        <f>IF(ISBLANK('EUROSTAT EB conversion IEA'!AX64),NA(),'EUROSTAT EB conversion IEA'!AX64)</f>
        <v>0</v>
      </c>
      <c r="AB57">
        <f>IF(ISBLANK('EUROSTAT EB conversion IEA'!AY64),NA(),'EUROSTAT EB conversion IEA'!AY64)</f>
        <v>11.513700000000002</v>
      </c>
      <c r="AC57">
        <f>IF(ISBLANK('EUROSTAT EB conversion IEA'!AZ64),NA(),'EUROSTAT EB conversion IEA'!AZ64)</f>
        <v>0</v>
      </c>
      <c r="AD57">
        <f>IF(ISBLANK('EUROSTAT EB conversion IEA'!BA64),NA(),'EUROSTAT EB conversion IEA'!BA64)</f>
        <v>0</v>
      </c>
      <c r="AE57">
        <f>IF(ISBLANK('EUROSTAT EB conversion IEA'!BB64),NA(),'EUROSTAT EB conversion IEA'!BB64)</f>
        <v>0</v>
      </c>
      <c r="AF57">
        <f>IF(ISBLANK('EUROSTAT EB conversion IEA'!BC64),NA(),'EUROSTAT EB conversion IEA'!BC64)</f>
        <v>0</v>
      </c>
      <c r="AG57">
        <f>IF(ISBLANK('EUROSTAT EB conversion IEA'!BD64),NA(),'EUROSTAT EB conversion IEA'!BD64)</f>
        <v>0</v>
      </c>
      <c r="AH57">
        <f>IF(ISBLANK('EUROSTAT EB conversion IEA'!BE64),NA(),'EUROSTAT EB conversion IEA'!BE64)</f>
        <v>78.544368000000006</v>
      </c>
      <c r="AI57">
        <f>IF(ISBLANK('EUROSTAT EB conversion IEA'!BF64),NA(),'EUROSTAT EB conversion IEA'!BF64)</f>
        <v>0</v>
      </c>
      <c r="AJ57">
        <f>IF(ISBLANK('EUROSTAT EB conversion IEA'!BG64),NA(),'EUROSTAT EB conversion IEA'!BG64)</f>
        <v>0</v>
      </c>
      <c r="AK57">
        <f>IF(ISBLANK('EUROSTAT EB conversion IEA'!BH64),NA(),'EUROSTAT EB conversion IEA'!BH64)</f>
        <v>0</v>
      </c>
      <c r="AL57">
        <f>IF(ISBLANK('EUROSTAT EB conversion IEA'!BI64),NA(),'EUROSTAT EB conversion IEA'!BI64)</f>
        <v>0</v>
      </c>
      <c r="AM57">
        <f>IF(ISBLANK('EUROSTAT EB conversion IEA'!BJ64),NA(),'EUROSTAT EB conversion IEA'!BJ64)</f>
        <v>0</v>
      </c>
      <c r="AN57">
        <f>IF(ISBLANK('EUROSTAT EB conversion IEA'!BK64),NA(),'EUROSTAT EB conversion IEA'!BK64)</f>
        <v>0</v>
      </c>
      <c r="AO57">
        <f>IF(ISBLANK('EUROSTAT EB conversion IEA'!BL64),NA(),'EUROSTAT EB conversion IEA'!BL64)</f>
        <v>0</v>
      </c>
      <c r="AP57">
        <f>IF(ISBLANK('EUROSTAT EB conversion IEA'!BM64),NA(),'EUROSTAT EB conversion IEA'!BM64)</f>
        <v>0</v>
      </c>
      <c r="AQ57">
        <f>IF(ISBLANK('EUROSTAT EB conversion IEA'!BN64),NA(),'EUROSTAT EB conversion IEA'!BN64)</f>
        <v>0</v>
      </c>
      <c r="AR57">
        <f>IF(ISBLANK('EUROSTAT EB conversion IEA'!BO64),NA(),'EUROSTAT EB conversion IEA'!BO64)</f>
        <v>0</v>
      </c>
      <c r="AS57">
        <f>IF(ISBLANK('EUROSTAT EB conversion IEA'!BP64),NA(),'EUROSTAT EB conversion IEA'!BP64)</f>
        <v>0</v>
      </c>
      <c r="AT57">
        <f>IF(ISBLANK('EUROSTAT EB conversion IEA'!BQ64),NA(),'EUROSTAT EB conversion IEA'!BQ64)</f>
        <v>0</v>
      </c>
      <c r="AU57">
        <f>IF(ISBLANK('EUROSTAT EB conversion IEA'!BR64),NA(),'EUROSTAT EB conversion IEA'!BR64)</f>
        <v>0</v>
      </c>
      <c r="AV57">
        <f>IF(ISBLANK('EUROSTAT EB conversion IEA'!BS64),NA(),'EUROSTAT EB conversion IEA'!BS64)</f>
        <v>0</v>
      </c>
      <c r="AW57">
        <f>IF(ISBLANK('EUROSTAT EB conversion IEA'!BT64),NA(),'EUROSTAT EB conversion IEA'!BT64)</f>
        <v>0</v>
      </c>
      <c r="AX57">
        <f>IF(ISBLANK('EUROSTAT EB conversion IEA'!BU64),NA(),'EUROSTAT EB conversion IEA'!BU64)</f>
        <v>0</v>
      </c>
      <c r="AY57" s="179">
        <f>IF(ISBLANK('EUROSTAT EB conversion IEA'!BV64),NA(),'EUROSTAT EB conversion IEA'!BV64)</f>
        <v>0</v>
      </c>
      <c r="AZ57">
        <f>IF(ISBLANK('EUROSTAT EB conversion IEA'!BW64),NA(),'EUROSTAT EB conversion IEA'!BW64)</f>
        <v>0</v>
      </c>
      <c r="BA57" s="179">
        <f>IF(ISBLANK('EUROSTAT EB conversion IEA'!BX64),NA(),'EUROSTAT EB conversion IEA'!BX64)</f>
        <v>0</v>
      </c>
      <c r="BB57" s="179">
        <f>IF(ISBLANK('EUROSTAT EB conversion IEA'!BY64),NA(),'EUROSTAT EB conversion IEA'!BY64)</f>
        <v>0</v>
      </c>
      <c r="BC57">
        <f>IF(ISBLANK('EUROSTAT EB conversion IEA'!BZ64),NA(),'EUROSTAT EB conversion IEA'!BZ64)</f>
        <v>0</v>
      </c>
      <c r="BD57">
        <f>IF(ISBLANK('EUROSTAT EB conversion IEA'!CA64),NA(),'EUROSTAT EB conversion IEA'!CA64)</f>
        <v>0</v>
      </c>
      <c r="BE57">
        <f>IF(ISBLANK('EUROSTAT EB conversion IEA'!CB64),NA(),'EUROSTAT EB conversion IEA'!CB64)</f>
        <v>0</v>
      </c>
      <c r="BF57">
        <f>IF(ISBLANK('EUROSTAT EB conversion IEA'!CC64),NA(),'EUROSTAT EB conversion IEA'!CC64)</f>
        <v>0</v>
      </c>
      <c r="BG57">
        <f>IF(ISBLANK('EUROSTAT EB conversion IEA'!CD64),NA(),'EUROSTAT EB conversion IEA'!CD64)</f>
        <v>0</v>
      </c>
      <c r="BH57">
        <f>IF(ISBLANK('EUROSTAT EB conversion IEA'!CE64),NA(),'EUROSTAT EB conversion IEA'!CE64)</f>
        <v>0</v>
      </c>
      <c r="BI57">
        <f>IF(ISBLANK('EUROSTAT EB conversion IEA'!CF64),NA(),'EUROSTAT EB conversion IEA'!CF64)</f>
        <v>0</v>
      </c>
      <c r="BJ57" s="179">
        <f>IF(ISBLANK('EUROSTAT EB conversion IEA'!CG64),NA(),'EUROSTAT EB conversion IEA'!CG64)</f>
        <v>0</v>
      </c>
      <c r="BK57">
        <f>IF(ISBLANK('EUROSTAT EB conversion IEA'!CH64),NA(),'EUROSTAT EB conversion IEA'!CH64)</f>
        <v>9716.5998360000012</v>
      </c>
      <c r="BL57">
        <f>IF(ISBLANK('EUROSTAT EB conversion IEA'!CI64),NA(),'EUROSTAT EB conversion IEA'!CI64)</f>
        <v>4.1868000000000002E-2</v>
      </c>
      <c r="BM57">
        <f>IF(ISBLANK('EUROSTAT EB conversion IEA'!CJ64),NA(),'EUROSTAT EB conversion IEA'!CJ64)</f>
        <v>12675.369527999999</v>
      </c>
      <c r="BN57" s="179">
        <f>IF(ISBLANK('EUROSTAT EB conversion IEA'!CK64),NA(),'EUROSTAT EB conversion IEA'!CK64)</f>
        <v>0</v>
      </c>
    </row>
    <row r="58" spans="1:66" x14ac:dyDescent="0.2">
      <c r="A58" t="s">
        <v>329</v>
      </c>
      <c r="B58" s="179" t="str">
        <f>IF(ISBLANK('EUROSTAT EB conversion IEA'!Y65),NA(),'EUROSTAT EB conversion IEA'!Y65)</f>
        <v>x</v>
      </c>
      <c r="C58" s="179" t="str">
        <f>IF(ISBLANK('EUROSTAT EB conversion IEA'!Z65),NA(),'EUROSTAT EB conversion IEA'!Z65)</f>
        <v>x</v>
      </c>
      <c r="D58">
        <f>IF(ISBLANK('EUROSTAT EB conversion IEA'!AA65),NA(),'EUROSTAT EB conversion IEA'!AA65)</f>
        <v>7.9967880000000005</v>
      </c>
      <c r="E58">
        <f>IF(ISBLANK('EUROSTAT EB conversion IEA'!AB65),NA(),'EUROSTAT EB conversion IEA'!AB65)</f>
        <v>0</v>
      </c>
      <c r="F58">
        <f>IF(ISBLANK('EUROSTAT EB conversion IEA'!AC65),NA(),'EUROSTAT EB conversion IEA'!AC65)</f>
        <v>0</v>
      </c>
      <c r="G58">
        <f>IF(ISBLANK('EUROSTAT EB conversion IEA'!AD65),NA(),'EUROSTAT EB conversion IEA'!AD65)</f>
        <v>0</v>
      </c>
      <c r="H58">
        <f>IF(ISBLANK('EUROSTAT EB conversion IEA'!AE65),NA(),'EUROSTAT EB conversion IEA'!AE65)</f>
        <v>61.880904000000001</v>
      </c>
      <c r="I58">
        <f>IF(ISBLANK('EUROSTAT EB conversion IEA'!AF65),NA(),'EUROSTAT EB conversion IEA'!AF65)</f>
        <v>0</v>
      </c>
      <c r="J58">
        <f>IF(ISBLANK('EUROSTAT EB conversion IEA'!AG65),NA(),'EUROSTAT EB conversion IEA'!AG65)</f>
        <v>1028.4036840000001</v>
      </c>
      <c r="K58">
        <f>IF(ISBLANK('EUROSTAT EB conversion IEA'!AH65),NA(),'EUROSTAT EB conversion IEA'!AH65)</f>
        <v>0</v>
      </c>
      <c r="L58">
        <f>IF(ISBLANK('EUROSTAT EB conversion IEA'!AI65),NA(),'EUROSTAT EB conversion IEA'!AI65)</f>
        <v>0</v>
      </c>
      <c r="M58">
        <f>IF(ISBLANK('EUROSTAT EB conversion IEA'!AJ65),NA(),'EUROSTAT EB conversion IEA'!AJ65)</f>
        <v>0</v>
      </c>
      <c r="N58">
        <f>IF(ISBLANK('EUROSTAT EB conversion IEA'!AK65),NA(),'EUROSTAT EB conversion IEA'!AK65)</f>
        <v>0</v>
      </c>
      <c r="O58">
        <f>IF(ISBLANK('EUROSTAT EB conversion IEA'!AL65),NA(),'EUROSTAT EB conversion IEA'!AL65)</f>
        <v>0</v>
      </c>
      <c r="P58">
        <f>IF(ISBLANK('EUROSTAT EB conversion IEA'!AM65),NA(),'EUROSTAT EB conversion IEA'!AM65)</f>
        <v>0</v>
      </c>
      <c r="Q58">
        <f>IF(ISBLANK('EUROSTAT EB conversion IEA'!AN65),NA(),'EUROSTAT EB conversion IEA'!AN65)</f>
        <v>0</v>
      </c>
      <c r="R58">
        <f>IF(ISBLANK('EUROSTAT EB conversion IEA'!AO65),NA(),'EUROSTAT EB conversion IEA'!AO65)</f>
        <v>0</v>
      </c>
      <c r="S58">
        <f>IF(ISBLANK('EUROSTAT EB conversion IEA'!AP65),NA(),'EUROSTAT EB conversion IEA'!AP65)</f>
        <v>16879.963427999999</v>
      </c>
      <c r="T58" s="179" t="str">
        <f>IF(ISBLANK('EUROSTAT EB conversion IEA'!AQ65),NA(),'EUROSTAT EB conversion IEA'!AQ65)</f>
        <v>x</v>
      </c>
      <c r="U58">
        <f>IF(ISBLANK('EUROSTAT EB conversion IEA'!AR65),NA(),'EUROSTAT EB conversion IEA'!AR65)</f>
        <v>0</v>
      </c>
      <c r="V58">
        <f>IF(ISBLANK('EUROSTAT EB conversion IEA'!AS65),NA(),'EUROSTAT EB conversion IEA'!AS65)</f>
        <v>0</v>
      </c>
      <c r="W58">
        <f>IF(ISBLANK('EUROSTAT EB conversion IEA'!AT65),NA(),'EUROSTAT EB conversion IEA'!AT65)</f>
        <v>0</v>
      </c>
      <c r="X58">
        <f>IF(ISBLANK('EUROSTAT EB conversion IEA'!AU65),NA(),'EUROSTAT EB conversion IEA'!AU65)</f>
        <v>0</v>
      </c>
      <c r="Y58">
        <f>IF(ISBLANK('EUROSTAT EB conversion IEA'!AV65),NA(),'EUROSTAT EB conversion IEA'!AV65)</f>
        <v>0</v>
      </c>
      <c r="Z58">
        <f>IF(ISBLANK('EUROSTAT EB conversion IEA'!AW65),NA(),'EUROSTAT EB conversion IEA'!AW65)</f>
        <v>0</v>
      </c>
      <c r="AA58">
        <f>IF(ISBLANK('EUROSTAT EB conversion IEA'!AX65),NA(),'EUROSTAT EB conversion IEA'!AX65)</f>
        <v>0</v>
      </c>
      <c r="AB58">
        <f>IF(ISBLANK('EUROSTAT EB conversion IEA'!AY65),NA(),'EUROSTAT EB conversion IEA'!AY65)</f>
        <v>30.856716000000002</v>
      </c>
      <c r="AC58">
        <f>IF(ISBLANK('EUROSTAT EB conversion IEA'!AZ65),NA(),'EUROSTAT EB conversion IEA'!AZ65)</f>
        <v>0</v>
      </c>
      <c r="AD58">
        <f>IF(ISBLANK('EUROSTAT EB conversion IEA'!BA65),NA(),'EUROSTAT EB conversion IEA'!BA65)</f>
        <v>0</v>
      </c>
      <c r="AE58">
        <f>IF(ISBLANK('EUROSTAT EB conversion IEA'!BB65),NA(),'EUROSTAT EB conversion IEA'!BB65)</f>
        <v>0</v>
      </c>
      <c r="AF58">
        <f>IF(ISBLANK('EUROSTAT EB conversion IEA'!BC65),NA(),'EUROSTAT EB conversion IEA'!BC65)</f>
        <v>0</v>
      </c>
      <c r="AG58">
        <f>IF(ISBLANK('EUROSTAT EB conversion IEA'!BD65),NA(),'EUROSTAT EB conversion IEA'!BD65)</f>
        <v>8.3736000000000005E-2</v>
      </c>
      <c r="AH58">
        <f>IF(ISBLANK('EUROSTAT EB conversion IEA'!BE65),NA(),'EUROSTAT EB conversion IEA'!BE65)</f>
        <v>293.53654800000004</v>
      </c>
      <c r="AI58">
        <f>IF(ISBLANK('EUROSTAT EB conversion IEA'!BF65),NA(),'EUROSTAT EB conversion IEA'!BF65)</f>
        <v>0</v>
      </c>
      <c r="AJ58">
        <f>IF(ISBLANK('EUROSTAT EB conversion IEA'!BG65),NA(),'EUROSTAT EB conversion IEA'!BG65)</f>
        <v>0</v>
      </c>
      <c r="AK58">
        <f>IF(ISBLANK('EUROSTAT EB conversion IEA'!BH65),NA(),'EUROSTAT EB conversion IEA'!BH65)</f>
        <v>0</v>
      </c>
      <c r="AL58">
        <f>IF(ISBLANK('EUROSTAT EB conversion IEA'!BI65),NA(),'EUROSTAT EB conversion IEA'!BI65)</f>
        <v>0</v>
      </c>
      <c r="AM58">
        <f>IF(ISBLANK('EUROSTAT EB conversion IEA'!BJ65),NA(),'EUROSTAT EB conversion IEA'!BJ65)</f>
        <v>0</v>
      </c>
      <c r="AN58">
        <f>IF(ISBLANK('EUROSTAT EB conversion IEA'!BK65),NA(),'EUROSTAT EB conversion IEA'!BK65)</f>
        <v>0</v>
      </c>
      <c r="AO58">
        <f>IF(ISBLANK('EUROSTAT EB conversion IEA'!BL65),NA(),'EUROSTAT EB conversion IEA'!BL65)</f>
        <v>0</v>
      </c>
      <c r="AP58">
        <f>IF(ISBLANK('EUROSTAT EB conversion IEA'!BM65),NA(),'EUROSTAT EB conversion IEA'!BM65)</f>
        <v>0</v>
      </c>
      <c r="AQ58">
        <f>IF(ISBLANK('EUROSTAT EB conversion IEA'!BN65),NA(),'EUROSTAT EB conversion IEA'!BN65)</f>
        <v>0</v>
      </c>
      <c r="AR58">
        <f>IF(ISBLANK('EUROSTAT EB conversion IEA'!BO65),NA(),'EUROSTAT EB conversion IEA'!BO65)</f>
        <v>0</v>
      </c>
      <c r="AS58">
        <f>IF(ISBLANK('EUROSTAT EB conversion IEA'!BP65),NA(),'EUROSTAT EB conversion IEA'!BP65)</f>
        <v>0</v>
      </c>
      <c r="AT58">
        <f>IF(ISBLANK('EUROSTAT EB conversion IEA'!BQ65),NA(),'EUROSTAT EB conversion IEA'!BQ65)</f>
        <v>0</v>
      </c>
      <c r="AU58">
        <f>IF(ISBLANK('EUROSTAT EB conversion IEA'!BR65),NA(),'EUROSTAT EB conversion IEA'!BR65)</f>
        <v>0</v>
      </c>
      <c r="AV58">
        <f>IF(ISBLANK('EUROSTAT EB conversion IEA'!BS65),NA(),'EUROSTAT EB conversion IEA'!BS65)</f>
        <v>0</v>
      </c>
      <c r="AW58">
        <f>IF(ISBLANK('EUROSTAT EB conversion IEA'!BT65),NA(),'EUROSTAT EB conversion IEA'!BT65)</f>
        <v>0</v>
      </c>
      <c r="AX58">
        <f>IF(ISBLANK('EUROSTAT EB conversion IEA'!BU65),NA(),'EUROSTAT EB conversion IEA'!BU65)</f>
        <v>0</v>
      </c>
      <c r="AY58" s="179">
        <f>IF(ISBLANK('EUROSTAT EB conversion IEA'!BV65),NA(),'EUROSTAT EB conversion IEA'!BV65)</f>
        <v>0</v>
      </c>
      <c r="AZ58">
        <f>IF(ISBLANK('EUROSTAT EB conversion IEA'!BW65),NA(),'EUROSTAT EB conversion IEA'!BW65)</f>
        <v>0</v>
      </c>
      <c r="BA58" s="179">
        <f>IF(ISBLANK('EUROSTAT EB conversion IEA'!BX65),NA(),'EUROSTAT EB conversion IEA'!BX65)</f>
        <v>0</v>
      </c>
      <c r="BB58" s="179">
        <f>IF(ISBLANK('EUROSTAT EB conversion IEA'!BY65),NA(),'EUROSTAT EB conversion IEA'!BY65)</f>
        <v>0</v>
      </c>
      <c r="BC58">
        <f>IF(ISBLANK('EUROSTAT EB conversion IEA'!BZ65),NA(),'EUROSTAT EB conversion IEA'!BZ65)</f>
        <v>0</v>
      </c>
      <c r="BD58">
        <f>IF(ISBLANK('EUROSTAT EB conversion IEA'!CA65),NA(),'EUROSTAT EB conversion IEA'!CA65)</f>
        <v>0</v>
      </c>
      <c r="BE58">
        <f>IF(ISBLANK('EUROSTAT EB conversion IEA'!CB65),NA(),'EUROSTAT EB conversion IEA'!CB65)</f>
        <v>0</v>
      </c>
      <c r="BF58">
        <f>IF(ISBLANK('EUROSTAT EB conversion IEA'!CC65),NA(),'EUROSTAT EB conversion IEA'!CC65)</f>
        <v>0</v>
      </c>
      <c r="BG58">
        <f>IF(ISBLANK('EUROSTAT EB conversion IEA'!CD65),NA(),'EUROSTAT EB conversion IEA'!CD65)</f>
        <v>0</v>
      </c>
      <c r="BH58">
        <f>IF(ISBLANK('EUROSTAT EB conversion IEA'!CE65),NA(),'EUROSTAT EB conversion IEA'!CE65)</f>
        <v>0</v>
      </c>
      <c r="BI58">
        <f>IF(ISBLANK('EUROSTAT EB conversion IEA'!CF65),NA(),'EUROSTAT EB conversion IEA'!CF65)</f>
        <v>0</v>
      </c>
      <c r="BJ58" s="179">
        <f>IF(ISBLANK('EUROSTAT EB conversion IEA'!CG65),NA(),'EUROSTAT EB conversion IEA'!CG65)</f>
        <v>0</v>
      </c>
      <c r="BK58">
        <f>IF(ISBLANK('EUROSTAT EB conversion IEA'!CH65),NA(),'EUROSTAT EB conversion IEA'!CH65)</f>
        <v>4345.5634559999999</v>
      </c>
      <c r="BL58">
        <f>IF(ISBLANK('EUROSTAT EB conversion IEA'!CI65),NA(),'EUROSTAT EB conversion IEA'!CI65)</f>
        <v>0</v>
      </c>
      <c r="BM58">
        <f>IF(ISBLANK('EUROSTAT EB conversion IEA'!CJ65),NA(),'EUROSTAT EB conversion IEA'!CJ65)</f>
        <v>22648.327128000001</v>
      </c>
      <c r="BN58" s="179">
        <f>IF(ISBLANK('EUROSTAT EB conversion IEA'!CK65),NA(),'EUROSTAT EB conversion IEA'!CK65)</f>
        <v>0</v>
      </c>
    </row>
    <row r="59" spans="1:66" x14ac:dyDescent="0.2">
      <c r="A59" t="s">
        <v>331</v>
      </c>
      <c r="B59" s="179" t="str">
        <f>IF(ISBLANK('EUROSTAT EB conversion IEA'!Y66),NA(),'EUROSTAT EB conversion IEA'!Y66)</f>
        <v>x</v>
      </c>
      <c r="C59" s="179" t="str">
        <f>IF(ISBLANK('EUROSTAT EB conversion IEA'!Z66),NA(),'EUROSTAT EB conversion IEA'!Z66)</f>
        <v>x</v>
      </c>
      <c r="D59">
        <f>IF(ISBLANK('EUROSTAT EB conversion IEA'!AA66),NA(),'EUROSTAT EB conversion IEA'!AA66)</f>
        <v>0</v>
      </c>
      <c r="E59">
        <f>IF(ISBLANK('EUROSTAT EB conversion IEA'!AB66),NA(),'EUROSTAT EB conversion IEA'!AB66)</f>
        <v>0</v>
      </c>
      <c r="F59">
        <f>IF(ISBLANK('EUROSTAT EB conversion IEA'!AC66),NA(),'EUROSTAT EB conversion IEA'!AC66)</f>
        <v>0</v>
      </c>
      <c r="G59">
        <f>IF(ISBLANK('EUROSTAT EB conversion IEA'!AD66),NA(),'EUROSTAT EB conversion IEA'!AD66)</f>
        <v>0</v>
      </c>
      <c r="H59">
        <f>IF(ISBLANK('EUROSTAT EB conversion IEA'!AE66),NA(),'EUROSTAT EB conversion IEA'!AE66)</f>
        <v>0</v>
      </c>
      <c r="I59">
        <f>IF(ISBLANK('EUROSTAT EB conversion IEA'!AF66),NA(),'EUROSTAT EB conversion IEA'!AF66)</f>
        <v>0</v>
      </c>
      <c r="J59">
        <f>IF(ISBLANK('EUROSTAT EB conversion IEA'!AG66),NA(),'EUROSTAT EB conversion IEA'!AG66)</f>
        <v>0</v>
      </c>
      <c r="K59">
        <f>IF(ISBLANK('EUROSTAT EB conversion IEA'!AH66),NA(),'EUROSTAT EB conversion IEA'!AH66)</f>
        <v>0</v>
      </c>
      <c r="L59">
        <f>IF(ISBLANK('EUROSTAT EB conversion IEA'!AI66),NA(),'EUROSTAT EB conversion IEA'!AI66)</f>
        <v>0</v>
      </c>
      <c r="M59">
        <f>IF(ISBLANK('EUROSTAT EB conversion IEA'!AJ66),NA(),'EUROSTAT EB conversion IEA'!AJ66)</f>
        <v>0</v>
      </c>
      <c r="N59">
        <f>IF(ISBLANK('EUROSTAT EB conversion IEA'!AK66),NA(),'EUROSTAT EB conversion IEA'!AK66)</f>
        <v>0</v>
      </c>
      <c r="O59">
        <f>IF(ISBLANK('EUROSTAT EB conversion IEA'!AL66),NA(),'EUROSTAT EB conversion IEA'!AL66)</f>
        <v>0</v>
      </c>
      <c r="P59">
        <f>IF(ISBLANK('EUROSTAT EB conversion IEA'!AM66),NA(),'EUROSTAT EB conversion IEA'!AM66)</f>
        <v>0</v>
      </c>
      <c r="Q59">
        <f>IF(ISBLANK('EUROSTAT EB conversion IEA'!AN66),NA(),'EUROSTAT EB conversion IEA'!AN66)</f>
        <v>0</v>
      </c>
      <c r="R59">
        <f>IF(ISBLANK('EUROSTAT EB conversion IEA'!AO66),NA(),'EUROSTAT EB conversion IEA'!AO66)</f>
        <v>0</v>
      </c>
      <c r="S59">
        <f>IF(ISBLANK('EUROSTAT EB conversion IEA'!AP66),NA(),'EUROSTAT EB conversion IEA'!AP66)</f>
        <v>2038.008636</v>
      </c>
      <c r="T59" s="179" t="str">
        <f>IF(ISBLANK('EUROSTAT EB conversion IEA'!AQ66),NA(),'EUROSTAT EB conversion IEA'!AQ66)</f>
        <v>x</v>
      </c>
      <c r="U59">
        <f>IF(ISBLANK('EUROSTAT EB conversion IEA'!AR66),NA(),'EUROSTAT EB conversion IEA'!AR66)</f>
        <v>0</v>
      </c>
      <c r="V59">
        <f>IF(ISBLANK('EUROSTAT EB conversion IEA'!AS66),NA(),'EUROSTAT EB conversion IEA'!AS66)</f>
        <v>0</v>
      </c>
      <c r="W59">
        <f>IF(ISBLANK('EUROSTAT EB conversion IEA'!AT66),NA(),'EUROSTAT EB conversion IEA'!AT66)</f>
        <v>0</v>
      </c>
      <c r="X59">
        <f>IF(ISBLANK('EUROSTAT EB conversion IEA'!AU66),NA(),'EUROSTAT EB conversion IEA'!AU66)</f>
        <v>0</v>
      </c>
      <c r="Y59">
        <f>IF(ISBLANK('EUROSTAT EB conversion IEA'!AV66),NA(),'EUROSTAT EB conversion IEA'!AV66)</f>
        <v>0</v>
      </c>
      <c r="Z59">
        <f>IF(ISBLANK('EUROSTAT EB conversion IEA'!AW66),NA(),'EUROSTAT EB conversion IEA'!AW66)</f>
        <v>0</v>
      </c>
      <c r="AA59">
        <f>IF(ISBLANK('EUROSTAT EB conversion IEA'!AX66),NA(),'EUROSTAT EB conversion IEA'!AX66)</f>
        <v>0</v>
      </c>
      <c r="AB59">
        <f>IF(ISBLANK('EUROSTAT EB conversion IEA'!AY66),NA(),'EUROSTAT EB conversion IEA'!AY66)</f>
        <v>21.101472000000001</v>
      </c>
      <c r="AC59">
        <f>IF(ISBLANK('EUROSTAT EB conversion IEA'!AZ66),NA(),'EUROSTAT EB conversion IEA'!AZ66)</f>
        <v>0</v>
      </c>
      <c r="AD59">
        <f>IF(ISBLANK('EUROSTAT EB conversion IEA'!BA66),NA(),'EUROSTAT EB conversion IEA'!BA66)</f>
        <v>0</v>
      </c>
      <c r="AE59">
        <f>IF(ISBLANK('EUROSTAT EB conversion IEA'!BB66),NA(),'EUROSTAT EB conversion IEA'!BB66)</f>
        <v>0</v>
      </c>
      <c r="AF59">
        <f>IF(ISBLANK('EUROSTAT EB conversion IEA'!BC66),NA(),'EUROSTAT EB conversion IEA'!BC66)</f>
        <v>0</v>
      </c>
      <c r="AG59">
        <f>IF(ISBLANK('EUROSTAT EB conversion IEA'!BD66),NA(),'EUROSTAT EB conversion IEA'!BD66)</f>
        <v>0</v>
      </c>
      <c r="AH59">
        <f>IF(ISBLANK('EUROSTAT EB conversion IEA'!BE66),NA(),'EUROSTAT EB conversion IEA'!BE66)</f>
        <v>204.776388</v>
      </c>
      <c r="AI59">
        <f>IF(ISBLANK('EUROSTAT EB conversion IEA'!BF66),NA(),'EUROSTAT EB conversion IEA'!BF66)</f>
        <v>0</v>
      </c>
      <c r="AJ59">
        <f>IF(ISBLANK('EUROSTAT EB conversion IEA'!BG66),NA(),'EUROSTAT EB conversion IEA'!BG66)</f>
        <v>0</v>
      </c>
      <c r="AK59">
        <f>IF(ISBLANK('EUROSTAT EB conversion IEA'!BH66),NA(),'EUROSTAT EB conversion IEA'!BH66)</f>
        <v>0</v>
      </c>
      <c r="AL59">
        <f>IF(ISBLANK('EUROSTAT EB conversion IEA'!BI66),NA(),'EUROSTAT EB conversion IEA'!BI66)</f>
        <v>0</v>
      </c>
      <c r="AM59">
        <f>IF(ISBLANK('EUROSTAT EB conversion IEA'!BJ66),NA(),'EUROSTAT EB conversion IEA'!BJ66)</f>
        <v>0</v>
      </c>
      <c r="AN59">
        <f>IF(ISBLANK('EUROSTAT EB conversion IEA'!BK66),NA(),'EUROSTAT EB conversion IEA'!BK66)</f>
        <v>0</v>
      </c>
      <c r="AO59">
        <f>IF(ISBLANK('EUROSTAT EB conversion IEA'!BL66),NA(),'EUROSTAT EB conversion IEA'!BL66)</f>
        <v>0</v>
      </c>
      <c r="AP59">
        <f>IF(ISBLANK('EUROSTAT EB conversion IEA'!BM66),NA(),'EUROSTAT EB conversion IEA'!BM66)</f>
        <v>0</v>
      </c>
      <c r="AQ59">
        <f>IF(ISBLANK('EUROSTAT EB conversion IEA'!BN66),NA(),'EUROSTAT EB conversion IEA'!BN66)</f>
        <v>0</v>
      </c>
      <c r="AR59">
        <f>IF(ISBLANK('EUROSTAT EB conversion IEA'!BO66),NA(),'EUROSTAT EB conversion IEA'!BO66)</f>
        <v>0</v>
      </c>
      <c r="AS59">
        <f>IF(ISBLANK('EUROSTAT EB conversion IEA'!BP66),NA(),'EUROSTAT EB conversion IEA'!BP66)</f>
        <v>0</v>
      </c>
      <c r="AT59">
        <f>IF(ISBLANK('EUROSTAT EB conversion IEA'!BQ66),NA(),'EUROSTAT EB conversion IEA'!BQ66)</f>
        <v>0</v>
      </c>
      <c r="AU59">
        <f>IF(ISBLANK('EUROSTAT EB conversion IEA'!BR66),NA(),'EUROSTAT EB conversion IEA'!BR66)</f>
        <v>0</v>
      </c>
      <c r="AV59">
        <f>IF(ISBLANK('EUROSTAT EB conversion IEA'!BS66),NA(),'EUROSTAT EB conversion IEA'!BS66)</f>
        <v>0</v>
      </c>
      <c r="AW59">
        <f>IF(ISBLANK('EUROSTAT EB conversion IEA'!BT66),NA(),'EUROSTAT EB conversion IEA'!BT66)</f>
        <v>0</v>
      </c>
      <c r="AX59">
        <f>IF(ISBLANK('EUROSTAT EB conversion IEA'!BU66),NA(),'EUROSTAT EB conversion IEA'!BU66)</f>
        <v>0</v>
      </c>
      <c r="AY59" s="179">
        <f>IF(ISBLANK('EUROSTAT EB conversion IEA'!BV66),NA(),'EUROSTAT EB conversion IEA'!BV66)</f>
        <v>0</v>
      </c>
      <c r="AZ59">
        <f>IF(ISBLANK('EUROSTAT EB conversion IEA'!BW66),NA(),'EUROSTAT EB conversion IEA'!BW66)</f>
        <v>0</v>
      </c>
      <c r="BA59" s="179">
        <f>IF(ISBLANK('EUROSTAT EB conversion IEA'!BX66),NA(),'EUROSTAT EB conversion IEA'!BX66)</f>
        <v>0</v>
      </c>
      <c r="BB59" s="179">
        <f>IF(ISBLANK('EUROSTAT EB conversion IEA'!BY66),NA(),'EUROSTAT EB conversion IEA'!BY66)</f>
        <v>0</v>
      </c>
      <c r="BC59">
        <f>IF(ISBLANK('EUROSTAT EB conversion IEA'!BZ66),NA(),'EUROSTAT EB conversion IEA'!BZ66)</f>
        <v>0</v>
      </c>
      <c r="BD59">
        <f>IF(ISBLANK('EUROSTAT EB conversion IEA'!CA66),NA(),'EUROSTAT EB conversion IEA'!CA66)</f>
        <v>0</v>
      </c>
      <c r="BE59">
        <f>IF(ISBLANK('EUROSTAT EB conversion IEA'!CB66),NA(),'EUROSTAT EB conversion IEA'!CB66)</f>
        <v>0</v>
      </c>
      <c r="BF59">
        <f>IF(ISBLANK('EUROSTAT EB conversion IEA'!CC66),NA(),'EUROSTAT EB conversion IEA'!CC66)</f>
        <v>0</v>
      </c>
      <c r="BG59">
        <f>IF(ISBLANK('EUROSTAT EB conversion IEA'!CD66),NA(),'EUROSTAT EB conversion IEA'!CD66)</f>
        <v>0</v>
      </c>
      <c r="BH59">
        <f>IF(ISBLANK('EUROSTAT EB conversion IEA'!CE66),NA(),'EUROSTAT EB conversion IEA'!CE66)</f>
        <v>0</v>
      </c>
      <c r="BI59">
        <f>IF(ISBLANK('EUROSTAT EB conversion IEA'!CF66),NA(),'EUROSTAT EB conversion IEA'!CF66)</f>
        <v>0</v>
      </c>
      <c r="BJ59" s="179">
        <f>IF(ISBLANK('EUROSTAT EB conversion IEA'!CG66),NA(),'EUROSTAT EB conversion IEA'!CG66)</f>
        <v>0</v>
      </c>
      <c r="BK59">
        <f>IF(ISBLANK('EUROSTAT EB conversion IEA'!CH66),NA(),'EUROSTAT EB conversion IEA'!CH66)</f>
        <v>2434.8335400000001</v>
      </c>
      <c r="BL59">
        <f>IF(ISBLANK('EUROSTAT EB conversion IEA'!CI66),NA(),'EUROSTAT EB conversion IEA'!CI66)</f>
        <v>7.7037120000000003</v>
      </c>
      <c r="BM59">
        <f>IF(ISBLANK('EUROSTAT EB conversion IEA'!CJ66),NA(),'EUROSTAT EB conversion IEA'!CJ66)</f>
        <v>4706.4237480000002</v>
      </c>
      <c r="BN59" s="179">
        <f>IF(ISBLANK('EUROSTAT EB conversion IEA'!CK66),NA(),'EUROSTAT EB conversion IEA'!CK66)</f>
        <v>0</v>
      </c>
    </row>
    <row r="60" spans="1:66" x14ac:dyDescent="0.2">
      <c r="A60" t="s">
        <v>333</v>
      </c>
      <c r="B60" s="179" t="str">
        <f>IF(ISBLANK('EUROSTAT EB conversion IEA'!Y67),NA(),'EUROSTAT EB conversion IEA'!Y67)</f>
        <v>x</v>
      </c>
      <c r="C60" s="179" t="str">
        <f>IF(ISBLANK('EUROSTAT EB conversion IEA'!Z67),NA(),'EUROSTAT EB conversion IEA'!Z67)</f>
        <v>x</v>
      </c>
      <c r="D60">
        <f>IF(ISBLANK('EUROSTAT EB conversion IEA'!AA67),NA(),'EUROSTAT EB conversion IEA'!AA67)</f>
        <v>0</v>
      </c>
      <c r="E60">
        <f>IF(ISBLANK('EUROSTAT EB conversion IEA'!AB67),NA(),'EUROSTAT EB conversion IEA'!AB67)</f>
        <v>0</v>
      </c>
      <c r="F60">
        <f>IF(ISBLANK('EUROSTAT EB conversion IEA'!AC67),NA(),'EUROSTAT EB conversion IEA'!AC67)</f>
        <v>0</v>
      </c>
      <c r="G60">
        <f>IF(ISBLANK('EUROSTAT EB conversion IEA'!AD67),NA(),'EUROSTAT EB conversion IEA'!AD67)</f>
        <v>0</v>
      </c>
      <c r="H60">
        <f>IF(ISBLANK('EUROSTAT EB conversion IEA'!AE67),NA(),'EUROSTAT EB conversion IEA'!AE67)</f>
        <v>0</v>
      </c>
      <c r="I60">
        <f>IF(ISBLANK('EUROSTAT EB conversion IEA'!AF67),NA(),'EUROSTAT EB conversion IEA'!AF67)</f>
        <v>0</v>
      </c>
      <c r="J60">
        <f>IF(ISBLANK('EUROSTAT EB conversion IEA'!AG67),NA(),'EUROSTAT EB conversion IEA'!AG67)</f>
        <v>0</v>
      </c>
      <c r="K60">
        <f>IF(ISBLANK('EUROSTAT EB conversion IEA'!AH67),NA(),'EUROSTAT EB conversion IEA'!AH67)</f>
        <v>0</v>
      </c>
      <c r="L60">
        <f>IF(ISBLANK('EUROSTAT EB conversion IEA'!AI67),NA(),'EUROSTAT EB conversion IEA'!AI67)</f>
        <v>0</v>
      </c>
      <c r="M60">
        <f>IF(ISBLANK('EUROSTAT EB conversion IEA'!AJ67),NA(),'EUROSTAT EB conversion IEA'!AJ67)</f>
        <v>0</v>
      </c>
      <c r="N60">
        <f>IF(ISBLANK('EUROSTAT EB conversion IEA'!AK67),NA(),'EUROSTAT EB conversion IEA'!AK67)</f>
        <v>0</v>
      </c>
      <c r="O60">
        <f>IF(ISBLANK('EUROSTAT EB conversion IEA'!AL67),NA(),'EUROSTAT EB conversion IEA'!AL67)</f>
        <v>0</v>
      </c>
      <c r="P60">
        <f>IF(ISBLANK('EUROSTAT EB conversion IEA'!AM67),NA(),'EUROSTAT EB conversion IEA'!AM67)</f>
        <v>0</v>
      </c>
      <c r="Q60">
        <f>IF(ISBLANK('EUROSTAT EB conversion IEA'!AN67),NA(),'EUROSTAT EB conversion IEA'!AN67)</f>
        <v>0</v>
      </c>
      <c r="R60">
        <f>IF(ISBLANK('EUROSTAT EB conversion IEA'!AO67),NA(),'EUROSTAT EB conversion IEA'!AO67)</f>
        <v>0</v>
      </c>
      <c r="S60">
        <f>IF(ISBLANK('EUROSTAT EB conversion IEA'!AP67),NA(),'EUROSTAT EB conversion IEA'!AP67)</f>
        <v>10404.156132</v>
      </c>
      <c r="T60" s="179" t="str">
        <f>IF(ISBLANK('EUROSTAT EB conversion IEA'!AQ67),NA(),'EUROSTAT EB conversion IEA'!AQ67)</f>
        <v>x</v>
      </c>
      <c r="U60">
        <f>IF(ISBLANK('EUROSTAT EB conversion IEA'!AR67),NA(),'EUROSTAT EB conversion IEA'!AR67)</f>
        <v>0</v>
      </c>
      <c r="V60">
        <f>IF(ISBLANK('EUROSTAT EB conversion IEA'!AS67),NA(),'EUROSTAT EB conversion IEA'!AS67)</f>
        <v>0</v>
      </c>
      <c r="W60">
        <f>IF(ISBLANK('EUROSTAT EB conversion IEA'!AT67),NA(),'EUROSTAT EB conversion IEA'!AT67)</f>
        <v>0</v>
      </c>
      <c r="X60">
        <f>IF(ISBLANK('EUROSTAT EB conversion IEA'!AU67),NA(),'EUROSTAT EB conversion IEA'!AU67)</f>
        <v>0</v>
      </c>
      <c r="Y60">
        <f>IF(ISBLANK('EUROSTAT EB conversion IEA'!AV67),NA(),'EUROSTAT EB conversion IEA'!AV67)</f>
        <v>0</v>
      </c>
      <c r="Z60">
        <f>IF(ISBLANK('EUROSTAT EB conversion IEA'!AW67),NA(),'EUROSTAT EB conversion IEA'!AW67)</f>
        <v>0</v>
      </c>
      <c r="AA60">
        <f>IF(ISBLANK('EUROSTAT EB conversion IEA'!AX67),NA(),'EUROSTAT EB conversion IEA'!AX67)</f>
        <v>0</v>
      </c>
      <c r="AB60">
        <f>IF(ISBLANK('EUROSTAT EB conversion IEA'!AY67),NA(),'EUROSTAT EB conversion IEA'!AY67)</f>
        <v>39.481524</v>
      </c>
      <c r="AC60">
        <f>IF(ISBLANK('EUROSTAT EB conversion IEA'!AZ67),NA(),'EUROSTAT EB conversion IEA'!AZ67)</f>
        <v>0</v>
      </c>
      <c r="AD60">
        <f>IF(ISBLANK('EUROSTAT EB conversion IEA'!BA67),NA(),'EUROSTAT EB conversion IEA'!BA67)</f>
        <v>0</v>
      </c>
      <c r="AE60">
        <f>IF(ISBLANK('EUROSTAT EB conversion IEA'!BB67),NA(),'EUROSTAT EB conversion IEA'!BB67)</f>
        <v>0</v>
      </c>
      <c r="AF60">
        <f>IF(ISBLANK('EUROSTAT EB conversion IEA'!BC67),NA(),'EUROSTAT EB conversion IEA'!BC67)</f>
        <v>0</v>
      </c>
      <c r="AG60">
        <f>IF(ISBLANK('EUROSTAT EB conversion IEA'!BD67),NA(),'EUROSTAT EB conversion IEA'!BD67)</f>
        <v>1.25604</v>
      </c>
      <c r="AH60">
        <f>IF(ISBLANK('EUROSTAT EB conversion IEA'!BE67),NA(),'EUROSTAT EB conversion IEA'!BE67)</f>
        <v>34.876044</v>
      </c>
      <c r="AI60">
        <f>IF(ISBLANK('EUROSTAT EB conversion IEA'!BF67),NA(),'EUROSTAT EB conversion IEA'!BF67)</f>
        <v>0</v>
      </c>
      <c r="AJ60">
        <f>IF(ISBLANK('EUROSTAT EB conversion IEA'!BG67),NA(),'EUROSTAT EB conversion IEA'!BG67)</f>
        <v>0</v>
      </c>
      <c r="AK60">
        <f>IF(ISBLANK('EUROSTAT EB conversion IEA'!BH67),NA(),'EUROSTAT EB conversion IEA'!BH67)</f>
        <v>0</v>
      </c>
      <c r="AL60">
        <f>IF(ISBLANK('EUROSTAT EB conversion IEA'!BI67),NA(),'EUROSTAT EB conversion IEA'!BI67)</f>
        <v>0</v>
      </c>
      <c r="AM60">
        <f>IF(ISBLANK('EUROSTAT EB conversion IEA'!BJ67),NA(),'EUROSTAT EB conversion IEA'!BJ67)</f>
        <v>0</v>
      </c>
      <c r="AN60">
        <f>IF(ISBLANK('EUROSTAT EB conversion IEA'!BK67),NA(),'EUROSTAT EB conversion IEA'!BK67)</f>
        <v>0</v>
      </c>
      <c r="AO60">
        <f>IF(ISBLANK('EUROSTAT EB conversion IEA'!BL67),NA(),'EUROSTAT EB conversion IEA'!BL67)</f>
        <v>0</v>
      </c>
      <c r="AP60">
        <f>IF(ISBLANK('EUROSTAT EB conversion IEA'!BM67),NA(),'EUROSTAT EB conversion IEA'!BM67)</f>
        <v>0</v>
      </c>
      <c r="AQ60">
        <f>IF(ISBLANK('EUROSTAT EB conversion IEA'!BN67),NA(),'EUROSTAT EB conversion IEA'!BN67)</f>
        <v>0</v>
      </c>
      <c r="AR60">
        <f>IF(ISBLANK('EUROSTAT EB conversion IEA'!BO67),NA(),'EUROSTAT EB conversion IEA'!BO67)</f>
        <v>0</v>
      </c>
      <c r="AS60">
        <f>IF(ISBLANK('EUROSTAT EB conversion IEA'!BP67),NA(),'EUROSTAT EB conversion IEA'!BP67)</f>
        <v>0</v>
      </c>
      <c r="AT60">
        <f>IF(ISBLANK('EUROSTAT EB conversion IEA'!BQ67),NA(),'EUROSTAT EB conversion IEA'!BQ67)</f>
        <v>2.8470240000000002</v>
      </c>
      <c r="AU60">
        <f>IF(ISBLANK('EUROSTAT EB conversion IEA'!BR67),NA(),'EUROSTAT EB conversion IEA'!BR67)</f>
        <v>0</v>
      </c>
      <c r="AV60">
        <f>IF(ISBLANK('EUROSTAT EB conversion IEA'!BS67),NA(),'EUROSTAT EB conversion IEA'!BS67)</f>
        <v>0</v>
      </c>
      <c r="AW60">
        <f>IF(ISBLANK('EUROSTAT EB conversion IEA'!BT67),NA(),'EUROSTAT EB conversion IEA'!BT67)</f>
        <v>0</v>
      </c>
      <c r="AX60">
        <f>IF(ISBLANK('EUROSTAT EB conversion IEA'!BU67),NA(),'EUROSTAT EB conversion IEA'!BU67)</f>
        <v>0.12560400000000002</v>
      </c>
      <c r="AY60" s="179">
        <f>IF(ISBLANK('EUROSTAT EB conversion IEA'!BV67),NA(),'EUROSTAT EB conversion IEA'!BV67)</f>
        <v>0</v>
      </c>
      <c r="AZ60">
        <f>IF(ISBLANK('EUROSTAT EB conversion IEA'!BW67),NA(),'EUROSTAT EB conversion IEA'!BW67)</f>
        <v>0</v>
      </c>
      <c r="BA60" s="179">
        <f>IF(ISBLANK('EUROSTAT EB conversion IEA'!BX67),NA(),'EUROSTAT EB conversion IEA'!BX67)</f>
        <v>0</v>
      </c>
      <c r="BB60" s="179">
        <f>IF(ISBLANK('EUROSTAT EB conversion IEA'!BY67),NA(),'EUROSTAT EB conversion IEA'!BY67)</f>
        <v>0</v>
      </c>
      <c r="BC60">
        <f>IF(ISBLANK('EUROSTAT EB conversion IEA'!BZ67),NA(),'EUROSTAT EB conversion IEA'!BZ67)</f>
        <v>0</v>
      </c>
      <c r="BD60">
        <f>IF(ISBLANK('EUROSTAT EB conversion IEA'!CA67),NA(),'EUROSTAT EB conversion IEA'!CA67)</f>
        <v>0</v>
      </c>
      <c r="BE60">
        <f>IF(ISBLANK('EUROSTAT EB conversion IEA'!CB67),NA(),'EUROSTAT EB conversion IEA'!CB67)</f>
        <v>0</v>
      </c>
      <c r="BF60">
        <f>IF(ISBLANK('EUROSTAT EB conversion IEA'!CC67),NA(),'EUROSTAT EB conversion IEA'!CC67)</f>
        <v>0</v>
      </c>
      <c r="BG60">
        <f>IF(ISBLANK('EUROSTAT EB conversion IEA'!CD67),NA(),'EUROSTAT EB conversion IEA'!CD67)</f>
        <v>0</v>
      </c>
      <c r="BH60">
        <f>IF(ISBLANK('EUROSTAT EB conversion IEA'!CE67),NA(),'EUROSTAT EB conversion IEA'!CE67)</f>
        <v>0</v>
      </c>
      <c r="BI60">
        <f>IF(ISBLANK('EUROSTAT EB conversion IEA'!CF67),NA(),'EUROSTAT EB conversion IEA'!CF67)</f>
        <v>0</v>
      </c>
      <c r="BJ60" s="179">
        <f>IF(ISBLANK('EUROSTAT EB conversion IEA'!CG67),NA(),'EUROSTAT EB conversion IEA'!CG67)</f>
        <v>0</v>
      </c>
      <c r="BK60">
        <f>IF(ISBLANK('EUROSTAT EB conversion IEA'!CH67),NA(),'EUROSTAT EB conversion IEA'!CH67)</f>
        <v>11605.683996000002</v>
      </c>
      <c r="BL60">
        <f>IF(ISBLANK('EUROSTAT EB conversion IEA'!CI67),NA(),'EUROSTAT EB conversion IEA'!CI67)</f>
        <v>83.987207999999995</v>
      </c>
      <c r="BM60">
        <f>IF(ISBLANK('EUROSTAT EB conversion IEA'!CJ67),NA(),'EUROSTAT EB conversion IEA'!CJ67)</f>
        <v>22172.413571999998</v>
      </c>
      <c r="BN60" s="179">
        <f>IF(ISBLANK('EUROSTAT EB conversion IEA'!CK67),NA(),'EUROSTAT EB conversion IEA'!CK67)</f>
        <v>2.9726280000000003</v>
      </c>
    </row>
    <row r="61" spans="1:66" x14ac:dyDescent="0.2">
      <c r="A61" t="s">
        <v>449</v>
      </c>
      <c r="B61" s="179" t="str">
        <f>IF(ISBLANK('EUROSTAT EB conversion IEA'!Y68),NA(),'EUROSTAT EB conversion IEA'!Y68)</f>
        <v>x</v>
      </c>
      <c r="C61" s="179" t="str">
        <f>IF(ISBLANK('EUROSTAT EB conversion IEA'!Z68),NA(),'EUROSTAT EB conversion IEA'!Z68)</f>
        <v>x</v>
      </c>
      <c r="D61">
        <f>IF(ISBLANK('EUROSTAT EB conversion IEA'!AA68),NA(),'EUROSTAT EB conversion IEA'!AA68)</f>
        <v>0</v>
      </c>
      <c r="E61">
        <f>IF(ISBLANK('EUROSTAT EB conversion IEA'!AB68),NA(),'EUROSTAT EB conversion IEA'!AB68)</f>
        <v>0</v>
      </c>
      <c r="F61">
        <f>IF(ISBLANK('EUROSTAT EB conversion IEA'!AC68),NA(),'EUROSTAT EB conversion IEA'!AC68)</f>
        <v>0</v>
      </c>
      <c r="G61">
        <f>IF(ISBLANK('EUROSTAT EB conversion IEA'!AD68),NA(),'EUROSTAT EB conversion IEA'!AD68)</f>
        <v>0</v>
      </c>
      <c r="H61">
        <f>IF(ISBLANK('EUROSTAT EB conversion IEA'!AE68),NA(),'EUROSTAT EB conversion IEA'!AE68)</f>
        <v>87.713460000000012</v>
      </c>
      <c r="I61">
        <f>IF(ISBLANK('EUROSTAT EB conversion IEA'!AF68),NA(),'EUROSTAT EB conversion IEA'!AF68)</f>
        <v>0</v>
      </c>
      <c r="J61">
        <f>IF(ISBLANK('EUROSTAT EB conversion IEA'!AG68),NA(),'EUROSTAT EB conversion IEA'!AG68)</f>
        <v>0</v>
      </c>
      <c r="K61">
        <f>IF(ISBLANK('EUROSTAT EB conversion IEA'!AH68),NA(),'EUROSTAT EB conversion IEA'!AH68)</f>
        <v>0</v>
      </c>
      <c r="L61">
        <f>IF(ISBLANK('EUROSTAT EB conversion IEA'!AI68),NA(),'EUROSTAT EB conversion IEA'!AI68)</f>
        <v>0</v>
      </c>
      <c r="M61">
        <f>IF(ISBLANK('EUROSTAT EB conversion IEA'!AJ68),NA(),'EUROSTAT EB conversion IEA'!AJ68)</f>
        <v>0</v>
      </c>
      <c r="N61">
        <f>IF(ISBLANK('EUROSTAT EB conversion IEA'!AK68),NA(),'EUROSTAT EB conversion IEA'!AK68)</f>
        <v>0</v>
      </c>
      <c r="O61">
        <f>IF(ISBLANK('EUROSTAT EB conversion IEA'!AL68),NA(),'EUROSTAT EB conversion IEA'!AL68)</f>
        <v>0</v>
      </c>
      <c r="P61">
        <f>IF(ISBLANK('EUROSTAT EB conversion IEA'!AM68),NA(),'EUROSTAT EB conversion IEA'!AM68)</f>
        <v>0</v>
      </c>
      <c r="Q61">
        <f>IF(ISBLANK('EUROSTAT EB conversion IEA'!AN68),NA(),'EUROSTAT EB conversion IEA'!AN68)</f>
        <v>0</v>
      </c>
      <c r="R61">
        <f>IF(ISBLANK('EUROSTAT EB conversion IEA'!AO68),NA(),'EUROSTAT EB conversion IEA'!AO68)</f>
        <v>0</v>
      </c>
      <c r="S61">
        <f>IF(ISBLANK('EUROSTAT EB conversion IEA'!AP68),NA(),'EUROSTAT EB conversion IEA'!AP68)</f>
        <v>2106.7977599999999</v>
      </c>
      <c r="T61" s="179" t="str">
        <f>IF(ISBLANK('EUROSTAT EB conversion IEA'!AQ68),NA(),'EUROSTAT EB conversion IEA'!AQ68)</f>
        <v>x</v>
      </c>
      <c r="U61">
        <f>IF(ISBLANK('EUROSTAT EB conversion IEA'!AR68),NA(),'EUROSTAT EB conversion IEA'!AR68)</f>
        <v>0</v>
      </c>
      <c r="V61">
        <f>IF(ISBLANK('EUROSTAT EB conversion IEA'!AS68),NA(),'EUROSTAT EB conversion IEA'!AS68)</f>
        <v>0</v>
      </c>
      <c r="W61">
        <f>IF(ISBLANK('EUROSTAT EB conversion IEA'!AT68),NA(),'EUROSTAT EB conversion IEA'!AT68)</f>
        <v>0</v>
      </c>
      <c r="X61">
        <f>IF(ISBLANK('EUROSTAT EB conversion IEA'!AU68),NA(),'EUROSTAT EB conversion IEA'!AU68)</f>
        <v>0</v>
      </c>
      <c r="Y61">
        <f>IF(ISBLANK('EUROSTAT EB conversion IEA'!AV68),NA(),'EUROSTAT EB conversion IEA'!AV68)</f>
        <v>0</v>
      </c>
      <c r="Z61">
        <f>IF(ISBLANK('EUROSTAT EB conversion IEA'!AW68),NA(),'EUROSTAT EB conversion IEA'!AW68)</f>
        <v>0</v>
      </c>
      <c r="AA61">
        <f>IF(ISBLANK('EUROSTAT EB conversion IEA'!AX68),NA(),'EUROSTAT EB conversion IEA'!AX68)</f>
        <v>0</v>
      </c>
      <c r="AB61">
        <f>IF(ISBLANK('EUROSTAT EB conversion IEA'!AY68),NA(),'EUROSTAT EB conversion IEA'!AY68)</f>
        <v>10.550736000000001</v>
      </c>
      <c r="AC61">
        <f>IF(ISBLANK('EUROSTAT EB conversion IEA'!AZ68),NA(),'EUROSTAT EB conversion IEA'!AZ68)</f>
        <v>0</v>
      </c>
      <c r="AD61">
        <f>IF(ISBLANK('EUROSTAT EB conversion IEA'!BA68),NA(),'EUROSTAT EB conversion IEA'!BA68)</f>
        <v>0</v>
      </c>
      <c r="AE61">
        <f>IF(ISBLANK('EUROSTAT EB conversion IEA'!BB68),NA(),'EUROSTAT EB conversion IEA'!BB68)</f>
        <v>0</v>
      </c>
      <c r="AF61">
        <f>IF(ISBLANK('EUROSTAT EB conversion IEA'!BC68),NA(),'EUROSTAT EB conversion IEA'!BC68)</f>
        <v>0</v>
      </c>
      <c r="AG61">
        <f>IF(ISBLANK('EUROSTAT EB conversion IEA'!BD68),NA(),'EUROSTAT EB conversion IEA'!BD68)</f>
        <v>13.104684000000001</v>
      </c>
      <c r="AH61">
        <f>IF(ISBLANK('EUROSTAT EB conversion IEA'!BE68),NA(),'EUROSTAT EB conversion IEA'!BE68)</f>
        <v>121.83588000000002</v>
      </c>
      <c r="AI61">
        <f>IF(ISBLANK('EUROSTAT EB conversion IEA'!BF68),NA(),'EUROSTAT EB conversion IEA'!BF68)</f>
        <v>0</v>
      </c>
      <c r="AJ61">
        <f>IF(ISBLANK('EUROSTAT EB conversion IEA'!BG68),NA(),'EUROSTAT EB conversion IEA'!BG68)</f>
        <v>0</v>
      </c>
      <c r="AK61">
        <f>IF(ISBLANK('EUROSTAT EB conversion IEA'!BH68),NA(),'EUROSTAT EB conversion IEA'!BH68)</f>
        <v>0</v>
      </c>
      <c r="AL61">
        <f>IF(ISBLANK('EUROSTAT EB conversion IEA'!BI68),NA(),'EUROSTAT EB conversion IEA'!BI68)</f>
        <v>0</v>
      </c>
      <c r="AM61">
        <f>IF(ISBLANK('EUROSTAT EB conversion IEA'!BJ68),NA(),'EUROSTAT EB conversion IEA'!BJ68)</f>
        <v>0</v>
      </c>
      <c r="AN61">
        <f>IF(ISBLANK('EUROSTAT EB conversion IEA'!BK68),NA(),'EUROSTAT EB conversion IEA'!BK68)</f>
        <v>0</v>
      </c>
      <c r="AO61">
        <f>IF(ISBLANK('EUROSTAT EB conversion IEA'!BL68),NA(),'EUROSTAT EB conversion IEA'!BL68)</f>
        <v>0</v>
      </c>
      <c r="AP61">
        <f>IF(ISBLANK('EUROSTAT EB conversion IEA'!BM68),NA(),'EUROSTAT EB conversion IEA'!BM68)</f>
        <v>0</v>
      </c>
      <c r="AQ61">
        <f>IF(ISBLANK('EUROSTAT EB conversion IEA'!BN68),NA(),'EUROSTAT EB conversion IEA'!BN68)</f>
        <v>0</v>
      </c>
      <c r="AR61">
        <f>IF(ISBLANK('EUROSTAT EB conversion IEA'!BO68),NA(),'EUROSTAT EB conversion IEA'!BO68)</f>
        <v>0</v>
      </c>
      <c r="AS61">
        <f>IF(ISBLANK('EUROSTAT EB conversion IEA'!BP68),NA(),'EUROSTAT EB conversion IEA'!BP68)</f>
        <v>0</v>
      </c>
      <c r="AT61">
        <f>IF(ISBLANK('EUROSTAT EB conversion IEA'!BQ68),NA(),'EUROSTAT EB conversion IEA'!BQ68)</f>
        <v>0</v>
      </c>
      <c r="AU61">
        <f>IF(ISBLANK('EUROSTAT EB conversion IEA'!BR68),NA(),'EUROSTAT EB conversion IEA'!BR68)</f>
        <v>34.457363999999998</v>
      </c>
      <c r="AV61">
        <f>IF(ISBLANK('EUROSTAT EB conversion IEA'!BS68),NA(),'EUROSTAT EB conversion IEA'!BS68)</f>
        <v>0</v>
      </c>
      <c r="AW61">
        <f>IF(ISBLANK('EUROSTAT EB conversion IEA'!BT68),NA(),'EUROSTAT EB conversion IEA'!BT68)</f>
        <v>0</v>
      </c>
      <c r="AX61">
        <f>IF(ISBLANK('EUROSTAT EB conversion IEA'!BU68),NA(),'EUROSTAT EB conversion IEA'!BU68)</f>
        <v>0</v>
      </c>
      <c r="AY61" s="179">
        <f>IF(ISBLANK('EUROSTAT EB conversion IEA'!BV68),NA(),'EUROSTAT EB conversion IEA'!BV68)</f>
        <v>0</v>
      </c>
      <c r="AZ61">
        <f>IF(ISBLANK('EUROSTAT EB conversion IEA'!BW68),NA(),'EUROSTAT EB conversion IEA'!BW68)</f>
        <v>0</v>
      </c>
      <c r="BA61" s="179">
        <f>IF(ISBLANK('EUROSTAT EB conversion IEA'!BX68),NA(),'EUROSTAT EB conversion IEA'!BX68)</f>
        <v>0</v>
      </c>
      <c r="BB61" s="179">
        <f>IF(ISBLANK('EUROSTAT EB conversion IEA'!BY68),NA(),'EUROSTAT EB conversion IEA'!BY68)</f>
        <v>0</v>
      </c>
      <c r="BC61">
        <f>IF(ISBLANK('EUROSTAT EB conversion IEA'!BZ68),NA(),'EUROSTAT EB conversion IEA'!BZ68)</f>
        <v>0</v>
      </c>
      <c r="BD61">
        <f>IF(ISBLANK('EUROSTAT EB conversion IEA'!CA68),NA(),'EUROSTAT EB conversion IEA'!CA68)</f>
        <v>0</v>
      </c>
      <c r="BE61">
        <f>IF(ISBLANK('EUROSTAT EB conversion IEA'!CB68),NA(),'EUROSTAT EB conversion IEA'!CB68)</f>
        <v>0</v>
      </c>
      <c r="BF61">
        <f>IF(ISBLANK('EUROSTAT EB conversion IEA'!CC68),NA(),'EUROSTAT EB conversion IEA'!CC68)</f>
        <v>0</v>
      </c>
      <c r="BG61">
        <f>IF(ISBLANK('EUROSTAT EB conversion IEA'!CD68),NA(),'EUROSTAT EB conversion IEA'!CD68)</f>
        <v>0</v>
      </c>
      <c r="BH61">
        <f>IF(ISBLANK('EUROSTAT EB conversion IEA'!CE68),NA(),'EUROSTAT EB conversion IEA'!CE68)</f>
        <v>0</v>
      </c>
      <c r="BI61">
        <f>IF(ISBLANK('EUROSTAT EB conversion IEA'!CF68),NA(),'EUROSTAT EB conversion IEA'!CF68)</f>
        <v>0</v>
      </c>
      <c r="BJ61" s="179">
        <f>IF(ISBLANK('EUROSTAT EB conversion IEA'!CG68),NA(),'EUROSTAT EB conversion IEA'!CG68)</f>
        <v>0</v>
      </c>
      <c r="BK61">
        <f>IF(ISBLANK('EUROSTAT EB conversion IEA'!CH68),NA(),'EUROSTAT EB conversion IEA'!CH68)</f>
        <v>850.92523200000016</v>
      </c>
      <c r="BL61">
        <f>IF(ISBLANK('EUROSTAT EB conversion IEA'!CI68),NA(),'EUROSTAT EB conversion IEA'!CI68)</f>
        <v>1474.3816200000001</v>
      </c>
      <c r="BM61">
        <f>IF(ISBLANK('EUROSTAT EB conversion IEA'!CJ68),NA(),'EUROSTAT EB conversion IEA'!CJ68)</f>
        <v>4699.7667360000005</v>
      </c>
      <c r="BN61" s="179">
        <f>IF(ISBLANK('EUROSTAT EB conversion IEA'!CK68),NA(),'EUROSTAT EB conversion IEA'!CK68)</f>
        <v>34.457363999999998</v>
      </c>
    </row>
    <row r="62" spans="1:66" x14ac:dyDescent="0.2">
      <c r="A62" t="s">
        <v>450</v>
      </c>
      <c r="B62" s="179" t="str">
        <f>IF(ISBLANK('EUROSTAT EB conversion IEA'!Y69),NA(),'EUROSTAT EB conversion IEA'!Y69)</f>
        <v>x</v>
      </c>
      <c r="C62" s="179" t="str">
        <f>IF(ISBLANK('EUROSTAT EB conversion IEA'!Z69),NA(),'EUROSTAT EB conversion IEA'!Z69)</f>
        <v>x</v>
      </c>
      <c r="D62">
        <f>IF(ISBLANK('EUROSTAT EB conversion IEA'!AA69),NA(),'EUROSTAT EB conversion IEA'!AA69)</f>
        <v>1293.1350480000001</v>
      </c>
      <c r="E62">
        <f>IF(ISBLANK('EUROSTAT EB conversion IEA'!AB69),NA(),'EUROSTAT EB conversion IEA'!AB69)</f>
        <v>0</v>
      </c>
      <c r="F62">
        <f>IF(ISBLANK('EUROSTAT EB conversion IEA'!AC69),NA(),'EUROSTAT EB conversion IEA'!AC69)</f>
        <v>0</v>
      </c>
      <c r="G62">
        <f>IF(ISBLANK('EUROSTAT EB conversion IEA'!AD69),NA(),'EUROSTAT EB conversion IEA'!AD69)</f>
        <v>0</v>
      </c>
      <c r="H62">
        <f>IF(ISBLANK('EUROSTAT EB conversion IEA'!AE69),NA(),'EUROSTAT EB conversion IEA'!AE69)</f>
        <v>0</v>
      </c>
      <c r="I62">
        <f>IF(ISBLANK('EUROSTAT EB conversion IEA'!AF69),NA(),'EUROSTAT EB conversion IEA'!AF69)</f>
        <v>0</v>
      </c>
      <c r="J62">
        <f>IF(ISBLANK('EUROSTAT EB conversion IEA'!AG69),NA(),'EUROSTAT EB conversion IEA'!AG69)</f>
        <v>0</v>
      </c>
      <c r="K62">
        <f>IF(ISBLANK('EUROSTAT EB conversion IEA'!AH69),NA(),'EUROSTAT EB conversion IEA'!AH69)</f>
        <v>0</v>
      </c>
      <c r="L62">
        <f>IF(ISBLANK('EUROSTAT EB conversion IEA'!AI69),NA(),'EUROSTAT EB conversion IEA'!AI69)</f>
        <v>0</v>
      </c>
      <c r="M62">
        <f>IF(ISBLANK('EUROSTAT EB conversion IEA'!AJ69),NA(),'EUROSTAT EB conversion IEA'!AJ69)</f>
        <v>0</v>
      </c>
      <c r="N62">
        <f>IF(ISBLANK('EUROSTAT EB conversion IEA'!AK69),NA(),'EUROSTAT EB conversion IEA'!AK69)</f>
        <v>0</v>
      </c>
      <c r="O62">
        <f>IF(ISBLANK('EUROSTAT EB conversion IEA'!AL69),NA(),'EUROSTAT EB conversion IEA'!AL69)</f>
        <v>0</v>
      </c>
      <c r="P62">
        <f>IF(ISBLANK('EUROSTAT EB conversion IEA'!AM69),NA(),'EUROSTAT EB conversion IEA'!AM69)</f>
        <v>0</v>
      </c>
      <c r="Q62">
        <f>IF(ISBLANK('EUROSTAT EB conversion IEA'!AN69),NA(),'EUROSTAT EB conversion IEA'!AN69)</f>
        <v>0</v>
      </c>
      <c r="R62">
        <f>IF(ISBLANK('EUROSTAT EB conversion IEA'!AO69),NA(),'EUROSTAT EB conversion IEA'!AO69)</f>
        <v>0</v>
      </c>
      <c r="S62">
        <f>IF(ISBLANK('EUROSTAT EB conversion IEA'!AP69),NA(),'EUROSTAT EB conversion IEA'!AP69)</f>
        <v>55723.795920000004</v>
      </c>
      <c r="T62" s="179" t="str">
        <f>IF(ISBLANK('EUROSTAT EB conversion IEA'!AQ69),NA(),'EUROSTAT EB conversion IEA'!AQ69)</f>
        <v>x</v>
      </c>
      <c r="U62">
        <f>IF(ISBLANK('EUROSTAT EB conversion IEA'!AR69),NA(),'EUROSTAT EB conversion IEA'!AR69)</f>
        <v>0</v>
      </c>
      <c r="V62">
        <f>IF(ISBLANK('EUROSTAT EB conversion IEA'!AS69),NA(),'EUROSTAT EB conversion IEA'!AS69)</f>
        <v>0</v>
      </c>
      <c r="W62">
        <f>IF(ISBLANK('EUROSTAT EB conversion IEA'!AT69),NA(),'EUROSTAT EB conversion IEA'!AT69)</f>
        <v>0</v>
      </c>
      <c r="X62">
        <f>IF(ISBLANK('EUROSTAT EB conversion IEA'!AU69),NA(),'EUROSTAT EB conversion IEA'!AU69)</f>
        <v>0</v>
      </c>
      <c r="Y62">
        <f>IF(ISBLANK('EUROSTAT EB conversion IEA'!AV69),NA(),'EUROSTAT EB conversion IEA'!AV69)</f>
        <v>0</v>
      </c>
      <c r="Z62">
        <f>IF(ISBLANK('EUROSTAT EB conversion IEA'!AW69),NA(),'EUROSTAT EB conversion IEA'!AW69)</f>
        <v>0</v>
      </c>
      <c r="AA62">
        <f>IF(ISBLANK('EUROSTAT EB conversion IEA'!AX69),NA(),'EUROSTAT EB conversion IEA'!AX69)</f>
        <v>0</v>
      </c>
      <c r="AB62">
        <f>IF(ISBLANK('EUROSTAT EB conversion IEA'!AY69),NA(),'EUROSTAT EB conversion IEA'!AY69)</f>
        <v>19.594224000000001</v>
      </c>
      <c r="AC62">
        <f>IF(ISBLANK('EUROSTAT EB conversion IEA'!AZ69),NA(),'EUROSTAT EB conversion IEA'!AZ69)</f>
        <v>0</v>
      </c>
      <c r="AD62">
        <f>IF(ISBLANK('EUROSTAT EB conversion IEA'!BA69),NA(),'EUROSTAT EB conversion IEA'!BA69)</f>
        <v>0</v>
      </c>
      <c r="AE62">
        <f>IF(ISBLANK('EUROSTAT EB conversion IEA'!BB69),NA(),'EUROSTAT EB conversion IEA'!BB69)</f>
        <v>0</v>
      </c>
      <c r="AF62">
        <f>IF(ISBLANK('EUROSTAT EB conversion IEA'!BC69),NA(),'EUROSTAT EB conversion IEA'!BC69)</f>
        <v>0</v>
      </c>
      <c r="AG62">
        <f>IF(ISBLANK('EUROSTAT EB conversion IEA'!BD69),NA(),'EUROSTAT EB conversion IEA'!BD69)</f>
        <v>1.4235120000000001</v>
      </c>
      <c r="AH62">
        <f>IF(ISBLANK('EUROSTAT EB conversion IEA'!BE69),NA(),'EUROSTAT EB conversion IEA'!BE69)</f>
        <v>79.297991999999994</v>
      </c>
      <c r="AI62">
        <f>IF(ISBLANK('EUROSTAT EB conversion IEA'!BF69),NA(),'EUROSTAT EB conversion IEA'!BF69)</f>
        <v>0</v>
      </c>
      <c r="AJ62">
        <f>IF(ISBLANK('EUROSTAT EB conversion IEA'!BG69),NA(),'EUROSTAT EB conversion IEA'!BG69)</f>
        <v>0</v>
      </c>
      <c r="AK62">
        <f>IF(ISBLANK('EUROSTAT EB conversion IEA'!BH69),NA(),'EUROSTAT EB conversion IEA'!BH69)</f>
        <v>0</v>
      </c>
      <c r="AL62">
        <f>IF(ISBLANK('EUROSTAT EB conversion IEA'!BI69),NA(),'EUROSTAT EB conversion IEA'!BI69)</f>
        <v>0</v>
      </c>
      <c r="AM62">
        <f>IF(ISBLANK('EUROSTAT EB conversion IEA'!BJ69),NA(),'EUROSTAT EB conversion IEA'!BJ69)</f>
        <v>0</v>
      </c>
      <c r="AN62">
        <f>IF(ISBLANK('EUROSTAT EB conversion IEA'!BK69),NA(),'EUROSTAT EB conversion IEA'!BK69)</f>
        <v>0</v>
      </c>
      <c r="AO62">
        <f>IF(ISBLANK('EUROSTAT EB conversion IEA'!BL69),NA(),'EUROSTAT EB conversion IEA'!BL69)</f>
        <v>0</v>
      </c>
      <c r="AP62">
        <f>IF(ISBLANK('EUROSTAT EB conversion IEA'!BM69),NA(),'EUROSTAT EB conversion IEA'!BM69)</f>
        <v>0</v>
      </c>
      <c r="AQ62">
        <f>IF(ISBLANK('EUROSTAT EB conversion IEA'!BN69),NA(),'EUROSTAT EB conversion IEA'!BN69)</f>
        <v>0</v>
      </c>
      <c r="AR62">
        <f>IF(ISBLANK('EUROSTAT EB conversion IEA'!BO69),NA(),'EUROSTAT EB conversion IEA'!BO69)</f>
        <v>0</v>
      </c>
      <c r="AS62">
        <f>IF(ISBLANK('EUROSTAT EB conversion IEA'!BP69),NA(),'EUROSTAT EB conversion IEA'!BP69)</f>
        <v>0</v>
      </c>
      <c r="AT62">
        <f>IF(ISBLANK('EUROSTAT EB conversion IEA'!BQ69),NA(),'EUROSTAT EB conversion IEA'!BQ69)</f>
        <v>0</v>
      </c>
      <c r="AU62">
        <f>IF(ISBLANK('EUROSTAT EB conversion IEA'!BR69),NA(),'EUROSTAT EB conversion IEA'!BR69)</f>
        <v>1066.6291679999999</v>
      </c>
      <c r="AV62">
        <f>IF(ISBLANK('EUROSTAT EB conversion IEA'!BS69),NA(),'EUROSTAT EB conversion IEA'!BS69)</f>
        <v>0</v>
      </c>
      <c r="AW62">
        <f>IF(ISBLANK('EUROSTAT EB conversion IEA'!BT69),NA(),'EUROSTAT EB conversion IEA'!BT69)</f>
        <v>0</v>
      </c>
      <c r="AX62">
        <f>IF(ISBLANK('EUROSTAT EB conversion IEA'!BU69),NA(),'EUROSTAT EB conversion IEA'!BU69)</f>
        <v>1231.3797480000001</v>
      </c>
      <c r="AY62" s="179">
        <f>IF(ISBLANK('EUROSTAT EB conversion IEA'!BV69),NA(),'EUROSTAT EB conversion IEA'!BV69)</f>
        <v>0</v>
      </c>
      <c r="AZ62">
        <f>IF(ISBLANK('EUROSTAT EB conversion IEA'!BW69),NA(),'EUROSTAT EB conversion IEA'!BW69)</f>
        <v>0</v>
      </c>
      <c r="BA62" s="179">
        <f>IF(ISBLANK('EUROSTAT EB conversion IEA'!BX69),NA(),'EUROSTAT EB conversion IEA'!BX69)</f>
        <v>0</v>
      </c>
      <c r="BB62" s="179">
        <f>IF(ISBLANK('EUROSTAT EB conversion IEA'!BY69),NA(),'EUROSTAT EB conversion IEA'!BY69)</f>
        <v>0</v>
      </c>
      <c r="BC62">
        <f>IF(ISBLANK('EUROSTAT EB conversion IEA'!BZ69),NA(),'EUROSTAT EB conversion IEA'!BZ69)</f>
        <v>0</v>
      </c>
      <c r="BD62">
        <f>IF(ISBLANK('EUROSTAT EB conversion IEA'!CA69),NA(),'EUROSTAT EB conversion IEA'!CA69)</f>
        <v>0</v>
      </c>
      <c r="BE62">
        <f>IF(ISBLANK('EUROSTAT EB conversion IEA'!CB69),NA(),'EUROSTAT EB conversion IEA'!CB69)</f>
        <v>0</v>
      </c>
      <c r="BF62">
        <f>IF(ISBLANK('EUROSTAT EB conversion IEA'!CC69),NA(),'EUROSTAT EB conversion IEA'!CC69)</f>
        <v>0</v>
      </c>
      <c r="BG62">
        <f>IF(ISBLANK('EUROSTAT EB conversion IEA'!CD69),NA(),'EUROSTAT EB conversion IEA'!CD69)</f>
        <v>0</v>
      </c>
      <c r="BH62">
        <f>IF(ISBLANK('EUROSTAT EB conversion IEA'!CE69),NA(),'EUROSTAT EB conversion IEA'!CE69)</f>
        <v>0</v>
      </c>
      <c r="BI62">
        <f>IF(ISBLANK('EUROSTAT EB conversion IEA'!CF69),NA(),'EUROSTAT EB conversion IEA'!CF69)</f>
        <v>0</v>
      </c>
      <c r="BJ62" s="179">
        <f>IF(ISBLANK('EUROSTAT EB conversion IEA'!CG69),NA(),'EUROSTAT EB conversion IEA'!CG69)</f>
        <v>0</v>
      </c>
      <c r="BK62">
        <f>IF(ISBLANK('EUROSTAT EB conversion IEA'!CH69),NA(),'EUROSTAT EB conversion IEA'!CH69)</f>
        <v>23957.958168000001</v>
      </c>
      <c r="BL62">
        <f>IF(ISBLANK('EUROSTAT EB conversion IEA'!CI69),NA(),'EUROSTAT EB conversion IEA'!CI69)</f>
        <v>411.56244000000004</v>
      </c>
      <c r="BM62">
        <f>IF(ISBLANK('EUROSTAT EB conversion IEA'!CJ69),NA(),'EUROSTAT EB conversion IEA'!CJ69)</f>
        <v>83784.77622</v>
      </c>
      <c r="BN62" s="179">
        <f>IF(ISBLANK('EUROSTAT EB conversion IEA'!CK69),NA(),'EUROSTAT EB conversion IEA'!CK69)</f>
        <v>2298.0089159999998</v>
      </c>
    </row>
    <row r="63" spans="1:66" x14ac:dyDescent="0.2">
      <c r="A63" t="s">
        <v>451</v>
      </c>
      <c r="B63" s="179" t="str">
        <f>IF(ISBLANK('EUROSTAT EB conversion IEA'!Y70),NA(),'EUROSTAT EB conversion IEA'!Y70)</f>
        <v>x</v>
      </c>
      <c r="C63" s="179" t="str">
        <f>IF(ISBLANK('EUROSTAT EB conversion IEA'!Z70),NA(),'EUROSTAT EB conversion IEA'!Z70)</f>
        <v>x</v>
      </c>
      <c r="D63">
        <f>IF(ISBLANK('EUROSTAT EB conversion IEA'!AA70),NA(),'EUROSTAT EB conversion IEA'!AA70)</f>
        <v>0</v>
      </c>
      <c r="E63">
        <f>IF(ISBLANK('EUROSTAT EB conversion IEA'!AB70),NA(),'EUROSTAT EB conversion IEA'!AB70)</f>
        <v>0</v>
      </c>
      <c r="F63">
        <f>IF(ISBLANK('EUROSTAT EB conversion IEA'!AC70),NA(),'EUROSTAT EB conversion IEA'!AC70)</f>
        <v>0</v>
      </c>
      <c r="G63">
        <f>IF(ISBLANK('EUROSTAT EB conversion IEA'!AD70),NA(),'EUROSTAT EB conversion IEA'!AD70)</f>
        <v>0</v>
      </c>
      <c r="H63">
        <f>IF(ISBLANK('EUROSTAT EB conversion IEA'!AE70),NA(),'EUROSTAT EB conversion IEA'!AE70)</f>
        <v>0</v>
      </c>
      <c r="I63">
        <f>IF(ISBLANK('EUROSTAT EB conversion IEA'!AF70),NA(),'EUROSTAT EB conversion IEA'!AF70)</f>
        <v>0</v>
      </c>
      <c r="J63">
        <f>IF(ISBLANK('EUROSTAT EB conversion IEA'!AG70),NA(),'EUROSTAT EB conversion IEA'!AG70)</f>
        <v>0</v>
      </c>
      <c r="K63">
        <f>IF(ISBLANK('EUROSTAT EB conversion IEA'!AH70),NA(),'EUROSTAT EB conversion IEA'!AH70)</f>
        <v>0</v>
      </c>
      <c r="L63">
        <f>IF(ISBLANK('EUROSTAT EB conversion IEA'!AI70),NA(),'EUROSTAT EB conversion IEA'!AI70)</f>
        <v>0</v>
      </c>
      <c r="M63">
        <f>IF(ISBLANK('EUROSTAT EB conversion IEA'!AJ70),NA(),'EUROSTAT EB conversion IEA'!AJ70)</f>
        <v>0</v>
      </c>
      <c r="N63">
        <f>IF(ISBLANK('EUROSTAT EB conversion IEA'!AK70),NA(),'EUROSTAT EB conversion IEA'!AK70)</f>
        <v>0</v>
      </c>
      <c r="O63">
        <f>IF(ISBLANK('EUROSTAT EB conversion IEA'!AL70),NA(),'EUROSTAT EB conversion IEA'!AL70)</f>
        <v>0</v>
      </c>
      <c r="P63">
        <f>IF(ISBLANK('EUROSTAT EB conversion IEA'!AM70),NA(),'EUROSTAT EB conversion IEA'!AM70)</f>
        <v>0</v>
      </c>
      <c r="Q63">
        <f>IF(ISBLANK('EUROSTAT EB conversion IEA'!AN70),NA(),'EUROSTAT EB conversion IEA'!AN70)</f>
        <v>0</v>
      </c>
      <c r="R63">
        <f>IF(ISBLANK('EUROSTAT EB conversion IEA'!AO70),NA(),'EUROSTAT EB conversion IEA'!AO70)</f>
        <v>0</v>
      </c>
      <c r="S63">
        <f>IF(ISBLANK('EUROSTAT EB conversion IEA'!AP70),NA(),'EUROSTAT EB conversion IEA'!AP70)</f>
        <v>12203.182224000002</v>
      </c>
      <c r="T63" s="179" t="str">
        <f>IF(ISBLANK('EUROSTAT EB conversion IEA'!AQ70),NA(),'EUROSTAT EB conversion IEA'!AQ70)</f>
        <v>x</v>
      </c>
      <c r="U63">
        <f>IF(ISBLANK('EUROSTAT EB conversion IEA'!AR70),NA(),'EUROSTAT EB conversion IEA'!AR70)</f>
        <v>0</v>
      </c>
      <c r="V63">
        <f>IF(ISBLANK('EUROSTAT EB conversion IEA'!AS70),NA(),'EUROSTAT EB conversion IEA'!AS70)</f>
        <v>0</v>
      </c>
      <c r="W63">
        <f>IF(ISBLANK('EUROSTAT EB conversion IEA'!AT70),NA(),'EUROSTAT EB conversion IEA'!AT70)</f>
        <v>0</v>
      </c>
      <c r="X63">
        <f>IF(ISBLANK('EUROSTAT EB conversion IEA'!AU70),NA(),'EUROSTAT EB conversion IEA'!AU70)</f>
        <v>0</v>
      </c>
      <c r="Y63">
        <f>IF(ISBLANK('EUROSTAT EB conversion IEA'!AV70),NA(),'EUROSTAT EB conversion IEA'!AV70)</f>
        <v>0</v>
      </c>
      <c r="Z63">
        <f>IF(ISBLANK('EUROSTAT EB conversion IEA'!AW70),NA(),'EUROSTAT EB conversion IEA'!AW70)</f>
        <v>0</v>
      </c>
      <c r="AA63">
        <f>IF(ISBLANK('EUROSTAT EB conversion IEA'!AX70),NA(),'EUROSTAT EB conversion IEA'!AX70)</f>
        <v>0</v>
      </c>
      <c r="AB63">
        <f>IF(ISBLANK('EUROSTAT EB conversion IEA'!AY70),NA(),'EUROSTAT EB conversion IEA'!AY70)</f>
        <v>18.212579999999999</v>
      </c>
      <c r="AC63">
        <f>IF(ISBLANK('EUROSTAT EB conversion IEA'!AZ70),NA(),'EUROSTAT EB conversion IEA'!AZ70)</f>
        <v>0</v>
      </c>
      <c r="AD63">
        <f>IF(ISBLANK('EUROSTAT EB conversion IEA'!BA70),NA(),'EUROSTAT EB conversion IEA'!BA70)</f>
        <v>0</v>
      </c>
      <c r="AE63">
        <f>IF(ISBLANK('EUROSTAT EB conversion IEA'!BB70),NA(),'EUROSTAT EB conversion IEA'!BB70)</f>
        <v>0</v>
      </c>
      <c r="AF63">
        <f>IF(ISBLANK('EUROSTAT EB conversion IEA'!BC70),NA(),'EUROSTAT EB conversion IEA'!BC70)</f>
        <v>0</v>
      </c>
      <c r="AG63">
        <f>IF(ISBLANK('EUROSTAT EB conversion IEA'!BD70),NA(),'EUROSTAT EB conversion IEA'!BD70)</f>
        <v>0</v>
      </c>
      <c r="AH63">
        <f>IF(ISBLANK('EUROSTAT EB conversion IEA'!BE70),NA(),'EUROSTAT EB conversion IEA'!BE70)</f>
        <v>40.821300000000001</v>
      </c>
      <c r="AI63">
        <f>IF(ISBLANK('EUROSTAT EB conversion IEA'!BF70),NA(),'EUROSTAT EB conversion IEA'!BF70)</f>
        <v>0</v>
      </c>
      <c r="AJ63">
        <f>IF(ISBLANK('EUROSTAT EB conversion IEA'!BG70),NA(),'EUROSTAT EB conversion IEA'!BG70)</f>
        <v>0</v>
      </c>
      <c r="AK63">
        <f>IF(ISBLANK('EUROSTAT EB conversion IEA'!BH70),NA(),'EUROSTAT EB conversion IEA'!BH70)</f>
        <v>0</v>
      </c>
      <c r="AL63">
        <f>IF(ISBLANK('EUROSTAT EB conversion IEA'!BI70),NA(),'EUROSTAT EB conversion IEA'!BI70)</f>
        <v>0</v>
      </c>
      <c r="AM63">
        <f>IF(ISBLANK('EUROSTAT EB conversion IEA'!BJ70),NA(),'EUROSTAT EB conversion IEA'!BJ70)</f>
        <v>0</v>
      </c>
      <c r="AN63">
        <f>IF(ISBLANK('EUROSTAT EB conversion IEA'!BK70),NA(),'EUROSTAT EB conversion IEA'!BK70)</f>
        <v>0</v>
      </c>
      <c r="AO63">
        <f>IF(ISBLANK('EUROSTAT EB conversion IEA'!BL70),NA(),'EUROSTAT EB conversion IEA'!BL70)</f>
        <v>0</v>
      </c>
      <c r="AP63">
        <f>IF(ISBLANK('EUROSTAT EB conversion IEA'!BM70),NA(),'EUROSTAT EB conversion IEA'!BM70)</f>
        <v>0</v>
      </c>
      <c r="AQ63">
        <f>IF(ISBLANK('EUROSTAT EB conversion IEA'!BN70),NA(),'EUROSTAT EB conversion IEA'!BN70)</f>
        <v>0</v>
      </c>
      <c r="AR63">
        <f>IF(ISBLANK('EUROSTAT EB conversion IEA'!BO70),NA(),'EUROSTAT EB conversion IEA'!BO70)</f>
        <v>0</v>
      </c>
      <c r="AS63">
        <f>IF(ISBLANK('EUROSTAT EB conversion IEA'!BP70),NA(),'EUROSTAT EB conversion IEA'!BP70)</f>
        <v>0</v>
      </c>
      <c r="AT63">
        <f>IF(ISBLANK('EUROSTAT EB conversion IEA'!BQ70),NA(),'EUROSTAT EB conversion IEA'!BQ70)</f>
        <v>0</v>
      </c>
      <c r="AU63">
        <f>IF(ISBLANK('EUROSTAT EB conversion IEA'!BR70),NA(),'EUROSTAT EB conversion IEA'!BR70)</f>
        <v>364.33533600000004</v>
      </c>
      <c r="AV63">
        <f>IF(ISBLANK('EUROSTAT EB conversion IEA'!BS70),NA(),'EUROSTAT EB conversion IEA'!BS70)</f>
        <v>0</v>
      </c>
      <c r="AW63">
        <f>IF(ISBLANK('EUROSTAT EB conversion IEA'!BT70),NA(),'EUROSTAT EB conversion IEA'!BT70)</f>
        <v>0</v>
      </c>
      <c r="AX63">
        <f>IF(ISBLANK('EUROSTAT EB conversion IEA'!BU70),NA(),'EUROSTAT EB conversion IEA'!BU70)</f>
        <v>0</v>
      </c>
      <c r="AY63" s="179">
        <f>IF(ISBLANK('EUROSTAT EB conversion IEA'!BV70),NA(),'EUROSTAT EB conversion IEA'!BV70)</f>
        <v>0</v>
      </c>
      <c r="AZ63">
        <f>IF(ISBLANK('EUROSTAT EB conversion IEA'!BW70),NA(),'EUROSTAT EB conversion IEA'!BW70)</f>
        <v>0</v>
      </c>
      <c r="BA63" s="179">
        <f>IF(ISBLANK('EUROSTAT EB conversion IEA'!BX70),NA(),'EUROSTAT EB conversion IEA'!BX70)</f>
        <v>0</v>
      </c>
      <c r="BB63" s="179">
        <f>IF(ISBLANK('EUROSTAT EB conversion IEA'!BY70),NA(),'EUROSTAT EB conversion IEA'!BY70)</f>
        <v>0</v>
      </c>
      <c r="BC63">
        <f>IF(ISBLANK('EUROSTAT EB conversion IEA'!BZ70),NA(),'EUROSTAT EB conversion IEA'!BZ70)</f>
        <v>0</v>
      </c>
      <c r="BD63">
        <f>IF(ISBLANK('EUROSTAT EB conversion IEA'!CA70),NA(),'EUROSTAT EB conversion IEA'!CA70)</f>
        <v>0</v>
      </c>
      <c r="BE63">
        <f>IF(ISBLANK('EUROSTAT EB conversion IEA'!CB70),NA(),'EUROSTAT EB conversion IEA'!CB70)</f>
        <v>0</v>
      </c>
      <c r="BF63">
        <f>IF(ISBLANK('EUROSTAT EB conversion IEA'!CC70),NA(),'EUROSTAT EB conversion IEA'!CC70)</f>
        <v>0</v>
      </c>
      <c r="BG63">
        <f>IF(ISBLANK('EUROSTAT EB conversion IEA'!CD70),NA(),'EUROSTAT EB conversion IEA'!CD70)</f>
        <v>0</v>
      </c>
      <c r="BH63">
        <f>IF(ISBLANK('EUROSTAT EB conversion IEA'!CE70),NA(),'EUROSTAT EB conversion IEA'!CE70)</f>
        <v>0</v>
      </c>
      <c r="BI63">
        <f>IF(ISBLANK('EUROSTAT EB conversion IEA'!CF70),NA(),'EUROSTAT EB conversion IEA'!CF70)</f>
        <v>0</v>
      </c>
      <c r="BJ63" s="179">
        <f>IF(ISBLANK('EUROSTAT EB conversion IEA'!CG70),NA(),'EUROSTAT EB conversion IEA'!CG70)</f>
        <v>0</v>
      </c>
      <c r="BK63">
        <f>IF(ISBLANK('EUROSTAT EB conversion IEA'!CH70),NA(),'EUROSTAT EB conversion IEA'!CH70)</f>
        <v>7674.6974760000003</v>
      </c>
      <c r="BL63">
        <f>IF(ISBLANK('EUROSTAT EB conversion IEA'!CI70),NA(),'EUROSTAT EB conversion IEA'!CI70)</f>
        <v>1826.7008400000002</v>
      </c>
      <c r="BM63">
        <f>IF(ISBLANK('EUROSTAT EB conversion IEA'!CJ70),NA(),'EUROSTAT EB conversion IEA'!CJ70)</f>
        <v>22127.949756000002</v>
      </c>
      <c r="BN63" s="179">
        <f>IF(ISBLANK('EUROSTAT EB conversion IEA'!CK70),NA(),'EUROSTAT EB conversion IEA'!CK70)</f>
        <v>364.33533600000004</v>
      </c>
    </row>
    <row r="64" spans="1:66" x14ac:dyDescent="0.2">
      <c r="A64" t="s">
        <v>452</v>
      </c>
      <c r="B64" s="179" t="str">
        <f>IF(ISBLANK('EUROSTAT EB conversion IEA'!Y71),NA(),'EUROSTAT EB conversion IEA'!Y71)</f>
        <v>x</v>
      </c>
      <c r="C64" s="179" t="str">
        <f>IF(ISBLANK('EUROSTAT EB conversion IEA'!Z71),NA(),'EUROSTAT EB conversion IEA'!Z71)</f>
        <v>x</v>
      </c>
      <c r="D64">
        <f>IF(ISBLANK('EUROSTAT EB conversion IEA'!AA71),NA(),'EUROSTAT EB conversion IEA'!AA71)</f>
        <v>0</v>
      </c>
      <c r="E64">
        <f>IF(ISBLANK('EUROSTAT EB conversion IEA'!AB71),NA(),'EUROSTAT EB conversion IEA'!AB71)</f>
        <v>0</v>
      </c>
      <c r="F64">
        <f>IF(ISBLANK('EUROSTAT EB conversion IEA'!AC71),NA(),'EUROSTAT EB conversion IEA'!AC71)</f>
        <v>0</v>
      </c>
      <c r="G64">
        <f>IF(ISBLANK('EUROSTAT EB conversion IEA'!AD71),NA(),'EUROSTAT EB conversion IEA'!AD71)</f>
        <v>0</v>
      </c>
      <c r="H64">
        <f>IF(ISBLANK('EUROSTAT EB conversion IEA'!AE71),NA(),'EUROSTAT EB conversion IEA'!AE71)</f>
        <v>0</v>
      </c>
      <c r="I64">
        <f>IF(ISBLANK('EUROSTAT EB conversion IEA'!AF71),NA(),'EUROSTAT EB conversion IEA'!AF71)</f>
        <v>0</v>
      </c>
      <c r="J64">
        <f>IF(ISBLANK('EUROSTAT EB conversion IEA'!AG71),NA(),'EUROSTAT EB conversion IEA'!AG71)</f>
        <v>0</v>
      </c>
      <c r="K64">
        <f>IF(ISBLANK('EUROSTAT EB conversion IEA'!AH71),NA(),'EUROSTAT EB conversion IEA'!AH71)</f>
        <v>0</v>
      </c>
      <c r="L64">
        <f>IF(ISBLANK('EUROSTAT EB conversion IEA'!AI71),NA(),'EUROSTAT EB conversion IEA'!AI71)</f>
        <v>0</v>
      </c>
      <c r="M64">
        <f>IF(ISBLANK('EUROSTAT EB conversion IEA'!AJ71),NA(),'EUROSTAT EB conversion IEA'!AJ71)</f>
        <v>0</v>
      </c>
      <c r="N64">
        <f>IF(ISBLANK('EUROSTAT EB conversion IEA'!AK71),NA(),'EUROSTAT EB conversion IEA'!AK71)</f>
        <v>0</v>
      </c>
      <c r="O64">
        <f>IF(ISBLANK('EUROSTAT EB conversion IEA'!AL71),NA(),'EUROSTAT EB conversion IEA'!AL71)</f>
        <v>0</v>
      </c>
      <c r="P64">
        <f>IF(ISBLANK('EUROSTAT EB conversion IEA'!AM71),NA(),'EUROSTAT EB conversion IEA'!AM71)</f>
        <v>0</v>
      </c>
      <c r="Q64">
        <f>IF(ISBLANK('EUROSTAT EB conversion IEA'!AN71),NA(),'EUROSTAT EB conversion IEA'!AN71)</f>
        <v>0</v>
      </c>
      <c r="R64">
        <f>IF(ISBLANK('EUROSTAT EB conversion IEA'!AO71),NA(),'EUROSTAT EB conversion IEA'!AO71)</f>
        <v>0</v>
      </c>
      <c r="S64">
        <f>IF(ISBLANK('EUROSTAT EB conversion IEA'!AP71),NA(),'EUROSTAT EB conversion IEA'!AP71)</f>
        <v>355.12437599999998</v>
      </c>
      <c r="T64" s="179" t="str">
        <f>IF(ISBLANK('EUROSTAT EB conversion IEA'!AQ71),NA(),'EUROSTAT EB conversion IEA'!AQ71)</f>
        <v>x</v>
      </c>
      <c r="U64">
        <f>IF(ISBLANK('EUROSTAT EB conversion IEA'!AR71),NA(),'EUROSTAT EB conversion IEA'!AR71)</f>
        <v>0</v>
      </c>
      <c r="V64">
        <f>IF(ISBLANK('EUROSTAT EB conversion IEA'!AS71),NA(),'EUROSTAT EB conversion IEA'!AS71)</f>
        <v>0</v>
      </c>
      <c r="W64">
        <f>IF(ISBLANK('EUROSTAT EB conversion IEA'!AT71),NA(),'EUROSTAT EB conversion IEA'!AT71)</f>
        <v>0</v>
      </c>
      <c r="X64">
        <f>IF(ISBLANK('EUROSTAT EB conversion IEA'!AU71),NA(),'EUROSTAT EB conversion IEA'!AU71)</f>
        <v>0</v>
      </c>
      <c r="Y64">
        <f>IF(ISBLANK('EUROSTAT EB conversion IEA'!AV71),NA(),'EUROSTAT EB conversion IEA'!AV71)</f>
        <v>0</v>
      </c>
      <c r="Z64">
        <f>IF(ISBLANK('EUROSTAT EB conversion IEA'!AW71),NA(),'EUROSTAT EB conversion IEA'!AW71)</f>
        <v>0</v>
      </c>
      <c r="AA64">
        <f>IF(ISBLANK('EUROSTAT EB conversion IEA'!AX71),NA(),'EUROSTAT EB conversion IEA'!AX71)</f>
        <v>0</v>
      </c>
      <c r="AB64">
        <f>IF(ISBLANK('EUROSTAT EB conversion IEA'!AY71),NA(),'EUROSTAT EB conversion IEA'!AY71)</f>
        <v>8.6248079999999998</v>
      </c>
      <c r="AC64">
        <f>IF(ISBLANK('EUROSTAT EB conversion IEA'!AZ71),NA(),'EUROSTAT EB conversion IEA'!AZ71)</f>
        <v>0</v>
      </c>
      <c r="AD64">
        <f>IF(ISBLANK('EUROSTAT EB conversion IEA'!BA71),NA(),'EUROSTAT EB conversion IEA'!BA71)</f>
        <v>0</v>
      </c>
      <c r="AE64">
        <f>IF(ISBLANK('EUROSTAT EB conversion IEA'!BB71),NA(),'EUROSTAT EB conversion IEA'!BB71)</f>
        <v>0</v>
      </c>
      <c r="AF64">
        <f>IF(ISBLANK('EUROSTAT EB conversion IEA'!BC71),NA(),'EUROSTAT EB conversion IEA'!BC71)</f>
        <v>0</v>
      </c>
      <c r="AG64">
        <f>IF(ISBLANK('EUROSTAT EB conversion IEA'!BD71),NA(),'EUROSTAT EB conversion IEA'!BD71)</f>
        <v>0</v>
      </c>
      <c r="AH64">
        <f>IF(ISBLANK('EUROSTAT EB conversion IEA'!BE71),NA(),'EUROSTAT EB conversion IEA'!BE71)</f>
        <v>0</v>
      </c>
      <c r="AI64">
        <f>IF(ISBLANK('EUROSTAT EB conversion IEA'!BF71),NA(),'EUROSTAT EB conversion IEA'!BF71)</f>
        <v>0</v>
      </c>
      <c r="AJ64">
        <f>IF(ISBLANK('EUROSTAT EB conversion IEA'!BG71),NA(),'EUROSTAT EB conversion IEA'!BG71)</f>
        <v>0</v>
      </c>
      <c r="AK64">
        <f>IF(ISBLANK('EUROSTAT EB conversion IEA'!BH71),NA(),'EUROSTAT EB conversion IEA'!BH71)</f>
        <v>0</v>
      </c>
      <c r="AL64">
        <f>IF(ISBLANK('EUROSTAT EB conversion IEA'!BI71),NA(),'EUROSTAT EB conversion IEA'!BI71)</f>
        <v>0</v>
      </c>
      <c r="AM64">
        <f>IF(ISBLANK('EUROSTAT EB conversion IEA'!BJ71),NA(),'EUROSTAT EB conversion IEA'!BJ71)</f>
        <v>0</v>
      </c>
      <c r="AN64">
        <f>IF(ISBLANK('EUROSTAT EB conversion IEA'!BK71),NA(),'EUROSTAT EB conversion IEA'!BK71)</f>
        <v>0</v>
      </c>
      <c r="AO64">
        <f>IF(ISBLANK('EUROSTAT EB conversion IEA'!BL71),NA(),'EUROSTAT EB conversion IEA'!BL71)</f>
        <v>0</v>
      </c>
      <c r="AP64">
        <f>IF(ISBLANK('EUROSTAT EB conversion IEA'!BM71),NA(),'EUROSTAT EB conversion IEA'!BM71)</f>
        <v>0</v>
      </c>
      <c r="AQ64">
        <f>IF(ISBLANK('EUROSTAT EB conversion IEA'!BN71),NA(),'EUROSTAT EB conversion IEA'!BN71)</f>
        <v>0</v>
      </c>
      <c r="AR64">
        <f>IF(ISBLANK('EUROSTAT EB conversion IEA'!BO71),NA(),'EUROSTAT EB conversion IEA'!BO71)</f>
        <v>0</v>
      </c>
      <c r="AS64">
        <f>IF(ISBLANK('EUROSTAT EB conversion IEA'!BP71),NA(),'EUROSTAT EB conversion IEA'!BP71)</f>
        <v>0</v>
      </c>
      <c r="AT64">
        <f>IF(ISBLANK('EUROSTAT EB conversion IEA'!BQ71),NA(),'EUROSTAT EB conversion IEA'!BQ71)</f>
        <v>1414.0498320000002</v>
      </c>
      <c r="AU64">
        <f>IF(ISBLANK('EUROSTAT EB conversion IEA'!BR71),NA(),'EUROSTAT EB conversion IEA'!BR71)</f>
        <v>0</v>
      </c>
      <c r="AV64">
        <f>IF(ISBLANK('EUROSTAT EB conversion IEA'!BS71),NA(),'EUROSTAT EB conversion IEA'!BS71)</f>
        <v>0</v>
      </c>
      <c r="AW64">
        <f>IF(ISBLANK('EUROSTAT EB conversion IEA'!BT71),NA(),'EUROSTAT EB conversion IEA'!BT71)</f>
        <v>0</v>
      </c>
      <c r="AX64">
        <f>IF(ISBLANK('EUROSTAT EB conversion IEA'!BU71),NA(),'EUROSTAT EB conversion IEA'!BU71)</f>
        <v>0</v>
      </c>
      <c r="AY64" s="179">
        <f>IF(ISBLANK('EUROSTAT EB conversion IEA'!BV71),NA(),'EUROSTAT EB conversion IEA'!BV71)</f>
        <v>0</v>
      </c>
      <c r="AZ64">
        <f>IF(ISBLANK('EUROSTAT EB conversion IEA'!BW71),NA(),'EUROSTAT EB conversion IEA'!BW71)</f>
        <v>0</v>
      </c>
      <c r="BA64" s="179">
        <f>IF(ISBLANK('EUROSTAT EB conversion IEA'!BX71),NA(),'EUROSTAT EB conversion IEA'!BX71)</f>
        <v>0</v>
      </c>
      <c r="BB64" s="179">
        <f>IF(ISBLANK('EUROSTAT EB conversion IEA'!BY71),NA(),'EUROSTAT EB conversion IEA'!BY71)</f>
        <v>0</v>
      </c>
      <c r="BC64">
        <f>IF(ISBLANK('EUROSTAT EB conversion IEA'!BZ71),NA(),'EUROSTAT EB conversion IEA'!BZ71)</f>
        <v>0</v>
      </c>
      <c r="BD64">
        <f>IF(ISBLANK('EUROSTAT EB conversion IEA'!CA71),NA(),'EUROSTAT EB conversion IEA'!CA71)</f>
        <v>0</v>
      </c>
      <c r="BE64">
        <f>IF(ISBLANK('EUROSTAT EB conversion IEA'!CB71),NA(),'EUROSTAT EB conversion IEA'!CB71)</f>
        <v>0</v>
      </c>
      <c r="BF64">
        <f>IF(ISBLANK('EUROSTAT EB conversion IEA'!CC71),NA(),'EUROSTAT EB conversion IEA'!CC71)</f>
        <v>0</v>
      </c>
      <c r="BG64">
        <f>IF(ISBLANK('EUROSTAT EB conversion IEA'!CD71),NA(),'EUROSTAT EB conversion IEA'!CD71)</f>
        <v>0</v>
      </c>
      <c r="BH64">
        <f>IF(ISBLANK('EUROSTAT EB conversion IEA'!CE71),NA(),'EUROSTAT EB conversion IEA'!CE71)</f>
        <v>0</v>
      </c>
      <c r="BI64">
        <f>IF(ISBLANK('EUROSTAT EB conversion IEA'!CF71),NA(),'EUROSTAT EB conversion IEA'!CF71)</f>
        <v>0</v>
      </c>
      <c r="BJ64" s="179">
        <f>IF(ISBLANK('EUROSTAT EB conversion IEA'!CG71),NA(),'EUROSTAT EB conversion IEA'!CG71)</f>
        <v>0</v>
      </c>
      <c r="BK64">
        <f>IF(ISBLANK('EUROSTAT EB conversion IEA'!CH71),NA(),'EUROSTAT EB conversion IEA'!CH71)</f>
        <v>617.92981200000008</v>
      </c>
      <c r="BL64">
        <f>IF(ISBLANK('EUROSTAT EB conversion IEA'!CI71),NA(),'EUROSTAT EB conversion IEA'!CI71)</f>
        <v>0</v>
      </c>
      <c r="BM64">
        <f>IF(ISBLANK('EUROSTAT EB conversion IEA'!CJ71),NA(),'EUROSTAT EB conversion IEA'!CJ71)</f>
        <v>2395.68696</v>
      </c>
      <c r="BN64" s="179">
        <f>IF(ISBLANK('EUROSTAT EB conversion IEA'!CK71),NA(),'EUROSTAT EB conversion IEA'!CK71)</f>
        <v>1414.0498320000002</v>
      </c>
    </row>
    <row r="65" spans="1:66" x14ac:dyDescent="0.2">
      <c r="A65" t="s">
        <v>343</v>
      </c>
      <c r="B65" s="179" t="str">
        <f>IF(ISBLANK('EUROSTAT EB conversion IEA'!Y72),NA(),'EUROSTAT EB conversion IEA'!Y72)</f>
        <v>x</v>
      </c>
      <c r="C65" s="179" t="str">
        <f>IF(ISBLANK('EUROSTAT EB conversion IEA'!Z72),NA(),'EUROSTAT EB conversion IEA'!Z72)</f>
        <v>x</v>
      </c>
      <c r="D65">
        <f>IF(ISBLANK('EUROSTAT EB conversion IEA'!AA72),NA(),'EUROSTAT EB conversion IEA'!AA72)</f>
        <v>0</v>
      </c>
      <c r="E65">
        <f>IF(ISBLANK('EUROSTAT EB conversion IEA'!AB72),NA(),'EUROSTAT EB conversion IEA'!AB72)</f>
        <v>0</v>
      </c>
      <c r="F65">
        <f>IF(ISBLANK('EUROSTAT EB conversion IEA'!AC72),NA(),'EUROSTAT EB conversion IEA'!AC72)</f>
        <v>0</v>
      </c>
      <c r="G65">
        <f>IF(ISBLANK('EUROSTAT EB conversion IEA'!AD72),NA(),'EUROSTAT EB conversion IEA'!AD72)</f>
        <v>0</v>
      </c>
      <c r="H65">
        <f>IF(ISBLANK('EUROSTAT EB conversion IEA'!AE72),NA(),'EUROSTAT EB conversion IEA'!AE72)</f>
        <v>0</v>
      </c>
      <c r="I65">
        <f>IF(ISBLANK('EUROSTAT EB conversion IEA'!AF72),NA(),'EUROSTAT EB conversion IEA'!AF72)</f>
        <v>0</v>
      </c>
      <c r="J65">
        <f>IF(ISBLANK('EUROSTAT EB conversion IEA'!AG72),NA(),'EUROSTAT EB conversion IEA'!AG72)</f>
        <v>42.537888000000002</v>
      </c>
      <c r="K65">
        <f>IF(ISBLANK('EUROSTAT EB conversion IEA'!AH72),NA(),'EUROSTAT EB conversion IEA'!AH72)</f>
        <v>0</v>
      </c>
      <c r="L65">
        <f>IF(ISBLANK('EUROSTAT EB conversion IEA'!AI72),NA(),'EUROSTAT EB conversion IEA'!AI72)</f>
        <v>0</v>
      </c>
      <c r="M65">
        <f>IF(ISBLANK('EUROSTAT EB conversion IEA'!AJ72),NA(),'EUROSTAT EB conversion IEA'!AJ72)</f>
        <v>0</v>
      </c>
      <c r="N65">
        <f>IF(ISBLANK('EUROSTAT EB conversion IEA'!AK72),NA(),'EUROSTAT EB conversion IEA'!AK72)</f>
        <v>0</v>
      </c>
      <c r="O65">
        <f>IF(ISBLANK('EUROSTAT EB conversion IEA'!AL72),NA(),'EUROSTAT EB conversion IEA'!AL72)</f>
        <v>0</v>
      </c>
      <c r="P65">
        <f>IF(ISBLANK('EUROSTAT EB conversion IEA'!AM72),NA(),'EUROSTAT EB conversion IEA'!AM72)</f>
        <v>0</v>
      </c>
      <c r="Q65">
        <f>IF(ISBLANK('EUROSTAT EB conversion IEA'!AN72),NA(),'EUROSTAT EB conversion IEA'!AN72)</f>
        <v>0</v>
      </c>
      <c r="R65">
        <f>IF(ISBLANK('EUROSTAT EB conversion IEA'!AO72),NA(),'EUROSTAT EB conversion IEA'!AO72)</f>
        <v>0</v>
      </c>
      <c r="S65">
        <f>IF(ISBLANK('EUROSTAT EB conversion IEA'!AP72),NA(),'EUROSTAT EB conversion IEA'!AP72)</f>
        <v>5294.7110160000002</v>
      </c>
      <c r="T65" s="179" t="str">
        <f>IF(ISBLANK('EUROSTAT EB conversion IEA'!AQ72),NA(),'EUROSTAT EB conversion IEA'!AQ72)</f>
        <v>x</v>
      </c>
      <c r="U65">
        <f>IF(ISBLANK('EUROSTAT EB conversion IEA'!AR72),NA(),'EUROSTAT EB conversion IEA'!AR72)</f>
        <v>0</v>
      </c>
      <c r="V65">
        <f>IF(ISBLANK('EUROSTAT EB conversion IEA'!AS72),NA(),'EUROSTAT EB conversion IEA'!AS72)</f>
        <v>0</v>
      </c>
      <c r="W65">
        <f>IF(ISBLANK('EUROSTAT EB conversion IEA'!AT72),NA(),'EUROSTAT EB conversion IEA'!AT72)</f>
        <v>0</v>
      </c>
      <c r="X65">
        <f>IF(ISBLANK('EUROSTAT EB conversion IEA'!AU72),NA(),'EUROSTAT EB conversion IEA'!AU72)</f>
        <v>0</v>
      </c>
      <c r="Y65">
        <f>IF(ISBLANK('EUROSTAT EB conversion IEA'!AV72),NA(),'EUROSTAT EB conversion IEA'!AV72)</f>
        <v>0</v>
      </c>
      <c r="Z65">
        <f>IF(ISBLANK('EUROSTAT EB conversion IEA'!AW72),NA(),'EUROSTAT EB conversion IEA'!AW72)</f>
        <v>0</v>
      </c>
      <c r="AA65">
        <f>IF(ISBLANK('EUROSTAT EB conversion IEA'!AX72),NA(),'EUROSTAT EB conversion IEA'!AX72)</f>
        <v>0</v>
      </c>
      <c r="AB65">
        <f>IF(ISBLANK('EUROSTAT EB conversion IEA'!AY72),NA(),'EUROSTAT EB conversion IEA'!AY72)</f>
        <v>0.33494400000000002</v>
      </c>
      <c r="AC65">
        <f>IF(ISBLANK('EUROSTAT EB conversion IEA'!AZ72),NA(),'EUROSTAT EB conversion IEA'!AZ72)</f>
        <v>0</v>
      </c>
      <c r="AD65">
        <f>IF(ISBLANK('EUROSTAT EB conversion IEA'!BA72),NA(),'EUROSTAT EB conversion IEA'!BA72)</f>
        <v>0</v>
      </c>
      <c r="AE65">
        <f>IF(ISBLANK('EUROSTAT EB conversion IEA'!BB72),NA(),'EUROSTAT EB conversion IEA'!BB72)</f>
        <v>0</v>
      </c>
      <c r="AF65">
        <f>IF(ISBLANK('EUROSTAT EB conversion IEA'!BC72),NA(),'EUROSTAT EB conversion IEA'!BC72)</f>
        <v>0</v>
      </c>
      <c r="AG65">
        <f>IF(ISBLANK('EUROSTAT EB conversion IEA'!BD72),NA(),'EUROSTAT EB conversion IEA'!BD72)</f>
        <v>0</v>
      </c>
      <c r="AH65">
        <f>IF(ISBLANK('EUROSTAT EB conversion IEA'!BE72),NA(),'EUROSTAT EB conversion IEA'!BE72)</f>
        <v>18522.151992000003</v>
      </c>
      <c r="AI65">
        <f>IF(ISBLANK('EUROSTAT EB conversion IEA'!BF72),NA(),'EUROSTAT EB conversion IEA'!BF72)</f>
        <v>0</v>
      </c>
      <c r="AJ65">
        <f>IF(ISBLANK('EUROSTAT EB conversion IEA'!BG72),NA(),'EUROSTAT EB conversion IEA'!BG72)</f>
        <v>0</v>
      </c>
      <c r="AK65">
        <f>IF(ISBLANK('EUROSTAT EB conversion IEA'!BH72),NA(),'EUROSTAT EB conversion IEA'!BH72)</f>
        <v>0</v>
      </c>
      <c r="AL65">
        <f>IF(ISBLANK('EUROSTAT EB conversion IEA'!BI72),NA(),'EUROSTAT EB conversion IEA'!BI72)</f>
        <v>0</v>
      </c>
      <c r="AM65">
        <f>IF(ISBLANK('EUROSTAT EB conversion IEA'!BJ72),NA(),'EUROSTAT EB conversion IEA'!BJ72)</f>
        <v>0</v>
      </c>
      <c r="AN65">
        <f>IF(ISBLANK('EUROSTAT EB conversion IEA'!BK72),NA(),'EUROSTAT EB conversion IEA'!BK72)</f>
        <v>0</v>
      </c>
      <c r="AO65">
        <f>IF(ISBLANK('EUROSTAT EB conversion IEA'!BL72),NA(),'EUROSTAT EB conversion IEA'!BL72)</f>
        <v>0</v>
      </c>
      <c r="AP65">
        <f>IF(ISBLANK('EUROSTAT EB conversion IEA'!BM72),NA(),'EUROSTAT EB conversion IEA'!BM72)</f>
        <v>0</v>
      </c>
      <c r="AQ65">
        <f>IF(ISBLANK('EUROSTAT EB conversion IEA'!BN72),NA(),'EUROSTAT EB conversion IEA'!BN72)</f>
        <v>0</v>
      </c>
      <c r="AR65">
        <f>IF(ISBLANK('EUROSTAT EB conversion IEA'!BO72),NA(),'EUROSTAT EB conversion IEA'!BO72)</f>
        <v>0</v>
      </c>
      <c r="AS65">
        <f>IF(ISBLANK('EUROSTAT EB conversion IEA'!BP72),NA(),'EUROSTAT EB conversion IEA'!BP72)</f>
        <v>0</v>
      </c>
      <c r="AT65">
        <f>IF(ISBLANK('EUROSTAT EB conversion IEA'!BQ72),NA(),'EUROSTAT EB conversion IEA'!BQ72)</f>
        <v>159.22400400000001</v>
      </c>
      <c r="AU65">
        <f>IF(ISBLANK('EUROSTAT EB conversion IEA'!BR72),NA(),'EUROSTAT EB conversion IEA'!BR72)</f>
        <v>0</v>
      </c>
      <c r="AV65">
        <f>IF(ISBLANK('EUROSTAT EB conversion IEA'!BS72),NA(),'EUROSTAT EB conversion IEA'!BS72)</f>
        <v>0</v>
      </c>
      <c r="AW65">
        <f>IF(ISBLANK('EUROSTAT EB conversion IEA'!BT72),NA(),'EUROSTAT EB conversion IEA'!BT72)</f>
        <v>1410.0723720000001</v>
      </c>
      <c r="AX65">
        <f>IF(ISBLANK('EUROSTAT EB conversion IEA'!BU72),NA(),'EUROSTAT EB conversion IEA'!BU72)</f>
        <v>0</v>
      </c>
      <c r="AY65" s="179">
        <f>IF(ISBLANK('EUROSTAT EB conversion IEA'!BV72),NA(),'EUROSTAT EB conversion IEA'!BV72)</f>
        <v>0</v>
      </c>
      <c r="AZ65">
        <f>IF(ISBLANK('EUROSTAT EB conversion IEA'!BW72),NA(),'EUROSTAT EB conversion IEA'!BW72)</f>
        <v>0</v>
      </c>
      <c r="BA65" s="179">
        <f>IF(ISBLANK('EUROSTAT EB conversion IEA'!BX72),NA(),'EUROSTAT EB conversion IEA'!BX72)</f>
        <v>0</v>
      </c>
      <c r="BB65" s="179">
        <f>IF(ISBLANK('EUROSTAT EB conversion IEA'!BY72),NA(),'EUROSTAT EB conversion IEA'!BY72)</f>
        <v>0</v>
      </c>
      <c r="BC65">
        <f>IF(ISBLANK('EUROSTAT EB conversion IEA'!BZ72),NA(),'EUROSTAT EB conversion IEA'!BZ72)</f>
        <v>0</v>
      </c>
      <c r="BD65">
        <f>IF(ISBLANK('EUROSTAT EB conversion IEA'!CA72),NA(),'EUROSTAT EB conversion IEA'!CA72)</f>
        <v>0</v>
      </c>
      <c r="BE65">
        <f>IF(ISBLANK('EUROSTAT EB conversion IEA'!CB72),NA(),'EUROSTAT EB conversion IEA'!CB72)</f>
        <v>0</v>
      </c>
      <c r="BF65">
        <f>IF(ISBLANK('EUROSTAT EB conversion IEA'!CC72),NA(),'EUROSTAT EB conversion IEA'!CC72)</f>
        <v>0</v>
      </c>
      <c r="BG65">
        <f>IF(ISBLANK('EUROSTAT EB conversion IEA'!CD72),NA(),'EUROSTAT EB conversion IEA'!CD72)</f>
        <v>0</v>
      </c>
      <c r="BH65">
        <f>IF(ISBLANK('EUROSTAT EB conversion IEA'!CE72),NA(),'EUROSTAT EB conversion IEA'!CE72)</f>
        <v>0</v>
      </c>
      <c r="BI65">
        <f>IF(ISBLANK('EUROSTAT EB conversion IEA'!CF72),NA(),'EUROSTAT EB conversion IEA'!CF72)</f>
        <v>0</v>
      </c>
      <c r="BJ65" s="179">
        <f>IF(ISBLANK('EUROSTAT EB conversion IEA'!CG72),NA(),'EUROSTAT EB conversion IEA'!CG72)</f>
        <v>0</v>
      </c>
      <c r="BK65">
        <f>IF(ISBLANK('EUROSTAT EB conversion IEA'!CH72),NA(),'EUROSTAT EB conversion IEA'!CH72)</f>
        <v>4012.5035160000002</v>
      </c>
      <c r="BL65">
        <f>IF(ISBLANK('EUROSTAT EB conversion IEA'!CI72),NA(),'EUROSTAT EB conversion IEA'!CI72)</f>
        <v>0</v>
      </c>
      <c r="BM65">
        <f>IF(ISBLANK('EUROSTAT EB conversion IEA'!CJ72),NA(),'EUROSTAT EB conversion IEA'!CJ72)</f>
        <v>29441.535732</v>
      </c>
      <c r="BN65" s="179">
        <f>IF(ISBLANK('EUROSTAT EB conversion IEA'!CK72),NA(),'EUROSTAT EB conversion IEA'!CK72)</f>
        <v>1569.296376</v>
      </c>
    </row>
    <row r="66" spans="1:66" x14ac:dyDescent="0.2">
      <c r="A66" t="s">
        <v>453</v>
      </c>
      <c r="B66" s="179" t="str">
        <f>IF(ISBLANK('EUROSTAT EB conversion IEA'!Y73),NA(),'EUROSTAT EB conversion IEA'!Y73)</f>
        <v>x</v>
      </c>
      <c r="C66" s="179" t="str">
        <f>IF(ISBLANK('EUROSTAT EB conversion IEA'!Z73),NA(),'EUROSTAT EB conversion IEA'!Z73)</f>
        <v>x</v>
      </c>
      <c r="D66">
        <f>IF(ISBLANK('EUROSTAT EB conversion IEA'!AA73),NA(),'EUROSTAT EB conversion IEA'!AA73)</f>
        <v>0</v>
      </c>
      <c r="E66">
        <f>IF(ISBLANK('EUROSTAT EB conversion IEA'!AB73),NA(),'EUROSTAT EB conversion IEA'!AB73)</f>
        <v>0</v>
      </c>
      <c r="F66">
        <f>IF(ISBLANK('EUROSTAT EB conversion IEA'!AC73),NA(),'EUROSTAT EB conversion IEA'!AC73)</f>
        <v>0</v>
      </c>
      <c r="G66">
        <f>IF(ISBLANK('EUROSTAT EB conversion IEA'!AD73),NA(),'EUROSTAT EB conversion IEA'!AD73)</f>
        <v>0</v>
      </c>
      <c r="H66">
        <f>IF(ISBLANK('EUROSTAT EB conversion IEA'!AE73),NA(),'EUROSTAT EB conversion IEA'!AE73)</f>
        <v>0</v>
      </c>
      <c r="I66">
        <f>IF(ISBLANK('EUROSTAT EB conversion IEA'!AF73),NA(),'EUROSTAT EB conversion IEA'!AF73)</f>
        <v>0</v>
      </c>
      <c r="J66">
        <f>IF(ISBLANK('EUROSTAT EB conversion IEA'!AG73),NA(),'EUROSTAT EB conversion IEA'!AG73)</f>
        <v>0</v>
      </c>
      <c r="K66">
        <f>IF(ISBLANK('EUROSTAT EB conversion IEA'!AH73),NA(),'EUROSTAT EB conversion IEA'!AH73)</f>
        <v>0</v>
      </c>
      <c r="L66">
        <f>IF(ISBLANK('EUROSTAT EB conversion IEA'!AI73),NA(),'EUROSTAT EB conversion IEA'!AI73)</f>
        <v>0</v>
      </c>
      <c r="M66">
        <f>IF(ISBLANK('EUROSTAT EB conversion IEA'!AJ73),NA(),'EUROSTAT EB conversion IEA'!AJ73)</f>
        <v>0</v>
      </c>
      <c r="N66">
        <f>IF(ISBLANK('EUROSTAT EB conversion IEA'!AK73),NA(),'EUROSTAT EB conversion IEA'!AK73)</f>
        <v>0</v>
      </c>
      <c r="O66">
        <f>IF(ISBLANK('EUROSTAT EB conversion IEA'!AL73),NA(),'EUROSTAT EB conversion IEA'!AL73)</f>
        <v>0</v>
      </c>
      <c r="P66">
        <f>IF(ISBLANK('EUROSTAT EB conversion IEA'!AM73),NA(),'EUROSTAT EB conversion IEA'!AM73)</f>
        <v>0</v>
      </c>
      <c r="Q66">
        <f>IF(ISBLANK('EUROSTAT EB conversion IEA'!AN73),NA(),'EUROSTAT EB conversion IEA'!AN73)</f>
        <v>0</v>
      </c>
      <c r="R66">
        <f>IF(ISBLANK('EUROSTAT EB conversion IEA'!AO73),NA(),'EUROSTAT EB conversion IEA'!AO73)</f>
        <v>0</v>
      </c>
      <c r="S66">
        <f>IF(ISBLANK('EUROSTAT EB conversion IEA'!AP73),NA(),'EUROSTAT EB conversion IEA'!AP73)</f>
        <v>2534.8143239999999</v>
      </c>
      <c r="T66" s="179" t="str">
        <f>IF(ISBLANK('EUROSTAT EB conversion IEA'!AQ73),NA(),'EUROSTAT EB conversion IEA'!AQ73)</f>
        <v>x</v>
      </c>
      <c r="U66">
        <f>IF(ISBLANK('EUROSTAT EB conversion IEA'!AR73),NA(),'EUROSTAT EB conversion IEA'!AR73)</f>
        <v>0</v>
      </c>
      <c r="V66">
        <f>IF(ISBLANK('EUROSTAT EB conversion IEA'!AS73),NA(),'EUROSTAT EB conversion IEA'!AS73)</f>
        <v>0</v>
      </c>
      <c r="W66">
        <f>IF(ISBLANK('EUROSTAT EB conversion IEA'!AT73),NA(),'EUROSTAT EB conversion IEA'!AT73)</f>
        <v>0</v>
      </c>
      <c r="X66">
        <f>IF(ISBLANK('EUROSTAT EB conversion IEA'!AU73),NA(),'EUROSTAT EB conversion IEA'!AU73)</f>
        <v>0</v>
      </c>
      <c r="Y66">
        <f>IF(ISBLANK('EUROSTAT EB conversion IEA'!AV73),NA(),'EUROSTAT EB conversion IEA'!AV73)</f>
        <v>0</v>
      </c>
      <c r="Z66">
        <f>IF(ISBLANK('EUROSTAT EB conversion IEA'!AW73),NA(),'EUROSTAT EB conversion IEA'!AW73)</f>
        <v>0</v>
      </c>
      <c r="AA66">
        <f>IF(ISBLANK('EUROSTAT EB conversion IEA'!AX73),NA(),'EUROSTAT EB conversion IEA'!AX73)</f>
        <v>0</v>
      </c>
      <c r="AB66">
        <f>IF(ISBLANK('EUROSTAT EB conversion IEA'!AY73),NA(),'EUROSTAT EB conversion IEA'!AY73)</f>
        <v>2.0515320000000004</v>
      </c>
      <c r="AC66">
        <f>IF(ISBLANK('EUROSTAT EB conversion IEA'!AZ73),NA(),'EUROSTAT EB conversion IEA'!AZ73)</f>
        <v>0</v>
      </c>
      <c r="AD66">
        <f>IF(ISBLANK('EUROSTAT EB conversion IEA'!BA73),NA(),'EUROSTAT EB conversion IEA'!BA73)</f>
        <v>0</v>
      </c>
      <c r="AE66">
        <f>IF(ISBLANK('EUROSTAT EB conversion IEA'!BB73),NA(),'EUROSTAT EB conversion IEA'!BB73)</f>
        <v>0</v>
      </c>
      <c r="AF66">
        <f>IF(ISBLANK('EUROSTAT EB conversion IEA'!BC73),NA(),'EUROSTAT EB conversion IEA'!BC73)</f>
        <v>0</v>
      </c>
      <c r="AG66">
        <f>IF(ISBLANK('EUROSTAT EB conversion IEA'!BD73),NA(),'EUROSTAT EB conversion IEA'!BD73)</f>
        <v>0</v>
      </c>
      <c r="AH66">
        <f>IF(ISBLANK('EUROSTAT EB conversion IEA'!BE73),NA(),'EUROSTAT EB conversion IEA'!BE73)</f>
        <v>8.3736000000000005E-2</v>
      </c>
      <c r="AI66">
        <f>IF(ISBLANK('EUROSTAT EB conversion IEA'!BF73),NA(),'EUROSTAT EB conversion IEA'!BF73)</f>
        <v>0</v>
      </c>
      <c r="AJ66">
        <f>IF(ISBLANK('EUROSTAT EB conversion IEA'!BG73),NA(),'EUROSTAT EB conversion IEA'!BG73)</f>
        <v>0</v>
      </c>
      <c r="AK66">
        <f>IF(ISBLANK('EUROSTAT EB conversion IEA'!BH73),NA(),'EUROSTAT EB conversion IEA'!BH73)</f>
        <v>0</v>
      </c>
      <c r="AL66">
        <f>IF(ISBLANK('EUROSTAT EB conversion IEA'!BI73),NA(),'EUROSTAT EB conversion IEA'!BI73)</f>
        <v>0</v>
      </c>
      <c r="AM66">
        <f>IF(ISBLANK('EUROSTAT EB conversion IEA'!BJ73),NA(),'EUROSTAT EB conversion IEA'!BJ73)</f>
        <v>0</v>
      </c>
      <c r="AN66">
        <f>IF(ISBLANK('EUROSTAT EB conversion IEA'!BK73),NA(),'EUROSTAT EB conversion IEA'!BK73)</f>
        <v>0</v>
      </c>
      <c r="AO66">
        <f>IF(ISBLANK('EUROSTAT EB conversion IEA'!BL73),NA(),'EUROSTAT EB conversion IEA'!BL73)</f>
        <v>0</v>
      </c>
      <c r="AP66">
        <f>IF(ISBLANK('EUROSTAT EB conversion IEA'!BM73),NA(),'EUROSTAT EB conversion IEA'!BM73)</f>
        <v>0</v>
      </c>
      <c r="AQ66">
        <f>IF(ISBLANK('EUROSTAT EB conversion IEA'!BN73),NA(),'EUROSTAT EB conversion IEA'!BN73)</f>
        <v>0</v>
      </c>
      <c r="AR66">
        <f>IF(ISBLANK('EUROSTAT EB conversion IEA'!BO73),NA(),'EUROSTAT EB conversion IEA'!BO73)</f>
        <v>0</v>
      </c>
      <c r="AS66">
        <f>IF(ISBLANK('EUROSTAT EB conversion IEA'!BP73),NA(),'EUROSTAT EB conversion IEA'!BP73)</f>
        <v>0</v>
      </c>
      <c r="AT66">
        <f>IF(ISBLANK('EUROSTAT EB conversion IEA'!BQ73),NA(),'EUROSTAT EB conversion IEA'!BQ73)</f>
        <v>10.885680000000001</v>
      </c>
      <c r="AU66">
        <f>IF(ISBLANK('EUROSTAT EB conversion IEA'!BR73),NA(),'EUROSTAT EB conversion IEA'!BR73)</f>
        <v>0</v>
      </c>
      <c r="AV66">
        <f>IF(ISBLANK('EUROSTAT EB conversion IEA'!BS73),NA(),'EUROSTAT EB conversion IEA'!BS73)</f>
        <v>0</v>
      </c>
      <c r="AW66">
        <f>IF(ISBLANK('EUROSTAT EB conversion IEA'!BT73),NA(),'EUROSTAT EB conversion IEA'!BT73)</f>
        <v>0</v>
      </c>
      <c r="AX66">
        <f>IF(ISBLANK('EUROSTAT EB conversion IEA'!BU73),NA(),'EUROSTAT EB conversion IEA'!BU73)</f>
        <v>0</v>
      </c>
      <c r="AY66" s="179">
        <f>IF(ISBLANK('EUROSTAT EB conversion IEA'!BV73),NA(),'EUROSTAT EB conversion IEA'!BV73)</f>
        <v>0</v>
      </c>
      <c r="AZ66">
        <f>IF(ISBLANK('EUROSTAT EB conversion IEA'!BW73),NA(),'EUROSTAT EB conversion IEA'!BW73)</f>
        <v>0</v>
      </c>
      <c r="BA66" s="179">
        <f>IF(ISBLANK('EUROSTAT EB conversion IEA'!BX73),NA(),'EUROSTAT EB conversion IEA'!BX73)</f>
        <v>0</v>
      </c>
      <c r="BB66" s="179">
        <f>IF(ISBLANK('EUROSTAT EB conversion IEA'!BY73),NA(),'EUROSTAT EB conversion IEA'!BY73)</f>
        <v>0</v>
      </c>
      <c r="BC66">
        <f>IF(ISBLANK('EUROSTAT EB conversion IEA'!BZ73),NA(),'EUROSTAT EB conversion IEA'!BZ73)</f>
        <v>0</v>
      </c>
      <c r="BD66">
        <f>IF(ISBLANK('EUROSTAT EB conversion IEA'!CA73),NA(),'EUROSTAT EB conversion IEA'!CA73)</f>
        <v>0</v>
      </c>
      <c r="BE66">
        <f>IF(ISBLANK('EUROSTAT EB conversion IEA'!CB73),NA(),'EUROSTAT EB conversion IEA'!CB73)</f>
        <v>0</v>
      </c>
      <c r="BF66">
        <f>IF(ISBLANK('EUROSTAT EB conversion IEA'!CC73),NA(),'EUROSTAT EB conversion IEA'!CC73)</f>
        <v>0</v>
      </c>
      <c r="BG66">
        <f>IF(ISBLANK('EUROSTAT EB conversion IEA'!CD73),NA(),'EUROSTAT EB conversion IEA'!CD73)</f>
        <v>0</v>
      </c>
      <c r="BH66">
        <f>IF(ISBLANK('EUROSTAT EB conversion IEA'!CE73),NA(),'EUROSTAT EB conversion IEA'!CE73)</f>
        <v>0</v>
      </c>
      <c r="BI66">
        <f>IF(ISBLANK('EUROSTAT EB conversion IEA'!CF73),NA(),'EUROSTAT EB conversion IEA'!CF73)</f>
        <v>0</v>
      </c>
      <c r="BJ66" s="179">
        <f>IF(ISBLANK('EUROSTAT EB conversion IEA'!CG73),NA(),'EUROSTAT EB conversion IEA'!CG73)</f>
        <v>0</v>
      </c>
      <c r="BK66">
        <f>IF(ISBLANK('EUROSTAT EB conversion IEA'!CH73),NA(),'EUROSTAT EB conversion IEA'!CH73)</f>
        <v>1195.1639279999999</v>
      </c>
      <c r="BL66">
        <f>IF(ISBLANK('EUROSTAT EB conversion IEA'!CI73),NA(),'EUROSTAT EB conversion IEA'!CI73)</f>
        <v>287.256348</v>
      </c>
      <c r="BM66">
        <f>IF(ISBLANK('EUROSTAT EB conversion IEA'!CJ73),NA(),'EUROSTAT EB conversion IEA'!CJ73)</f>
        <v>4030.2555480000001</v>
      </c>
      <c r="BN66" s="179">
        <f>IF(ISBLANK('EUROSTAT EB conversion IEA'!CK73),NA(),'EUROSTAT EB conversion IEA'!CK73)</f>
        <v>10.885680000000001</v>
      </c>
    </row>
    <row r="67" spans="1:66" x14ac:dyDescent="0.2">
      <c r="A67" t="s">
        <v>454</v>
      </c>
      <c r="B67" s="179" t="str">
        <f>IF(ISBLANK('EUROSTAT EB conversion IEA'!Y74),NA(),'EUROSTAT EB conversion IEA'!Y74)</f>
        <v>x</v>
      </c>
      <c r="C67" s="179" t="str">
        <f>IF(ISBLANK('EUROSTAT EB conversion IEA'!Z74),NA(),'EUROSTAT EB conversion IEA'!Z74)</f>
        <v>x</v>
      </c>
      <c r="D67">
        <f>IF(ISBLANK('EUROSTAT EB conversion IEA'!AA74),NA(),'EUROSTAT EB conversion IEA'!AA74)</f>
        <v>0</v>
      </c>
      <c r="E67">
        <f>IF(ISBLANK('EUROSTAT EB conversion IEA'!AB74),NA(),'EUROSTAT EB conversion IEA'!AB74)</f>
        <v>0</v>
      </c>
      <c r="F67">
        <f>IF(ISBLANK('EUROSTAT EB conversion IEA'!AC74),NA(),'EUROSTAT EB conversion IEA'!AC74)</f>
        <v>0</v>
      </c>
      <c r="G67">
        <f>IF(ISBLANK('EUROSTAT EB conversion IEA'!AD74),NA(),'EUROSTAT EB conversion IEA'!AD74)</f>
        <v>0</v>
      </c>
      <c r="H67">
        <f>IF(ISBLANK('EUROSTAT EB conversion IEA'!AE74),NA(),'EUROSTAT EB conversion IEA'!AE74)</f>
        <v>12.853476000000001</v>
      </c>
      <c r="I67">
        <f>IF(ISBLANK('EUROSTAT EB conversion IEA'!AF74),NA(),'EUROSTAT EB conversion IEA'!AF74)</f>
        <v>0</v>
      </c>
      <c r="J67">
        <f>IF(ISBLANK('EUROSTAT EB conversion IEA'!AG74),NA(),'EUROSTAT EB conversion IEA'!AG74)</f>
        <v>0</v>
      </c>
      <c r="K67">
        <f>IF(ISBLANK('EUROSTAT EB conversion IEA'!AH74),NA(),'EUROSTAT EB conversion IEA'!AH74)</f>
        <v>0</v>
      </c>
      <c r="L67">
        <f>IF(ISBLANK('EUROSTAT EB conversion IEA'!AI74),NA(),'EUROSTAT EB conversion IEA'!AI74)</f>
        <v>0</v>
      </c>
      <c r="M67">
        <f>IF(ISBLANK('EUROSTAT EB conversion IEA'!AJ74),NA(),'EUROSTAT EB conversion IEA'!AJ74)</f>
        <v>733.23428400000012</v>
      </c>
      <c r="N67">
        <f>IF(ISBLANK('EUROSTAT EB conversion IEA'!AK74),NA(),'EUROSTAT EB conversion IEA'!AK74)</f>
        <v>0</v>
      </c>
      <c r="O67">
        <f>IF(ISBLANK('EUROSTAT EB conversion IEA'!AL74),NA(),'EUROSTAT EB conversion IEA'!AL74)</f>
        <v>0</v>
      </c>
      <c r="P67">
        <f>IF(ISBLANK('EUROSTAT EB conversion IEA'!AM74),NA(),'EUROSTAT EB conversion IEA'!AM74)</f>
        <v>0</v>
      </c>
      <c r="Q67">
        <f>IF(ISBLANK('EUROSTAT EB conversion IEA'!AN74),NA(),'EUROSTAT EB conversion IEA'!AN74)</f>
        <v>0</v>
      </c>
      <c r="R67">
        <f>IF(ISBLANK('EUROSTAT EB conversion IEA'!AO74),NA(),'EUROSTAT EB conversion IEA'!AO74)</f>
        <v>0</v>
      </c>
      <c r="S67">
        <f>IF(ISBLANK('EUROSTAT EB conversion IEA'!AP74),NA(),'EUROSTAT EB conversion IEA'!AP74)</f>
        <v>4735.8569520000001</v>
      </c>
      <c r="T67" s="179" t="str">
        <f>IF(ISBLANK('EUROSTAT EB conversion IEA'!AQ74),NA(),'EUROSTAT EB conversion IEA'!AQ74)</f>
        <v>x</v>
      </c>
      <c r="U67">
        <f>IF(ISBLANK('EUROSTAT EB conversion IEA'!AR74),NA(),'EUROSTAT EB conversion IEA'!AR74)</f>
        <v>0</v>
      </c>
      <c r="V67">
        <f>IF(ISBLANK('EUROSTAT EB conversion IEA'!AS74),NA(),'EUROSTAT EB conversion IEA'!AS74)</f>
        <v>0</v>
      </c>
      <c r="W67">
        <f>IF(ISBLANK('EUROSTAT EB conversion IEA'!AT74),NA(),'EUROSTAT EB conversion IEA'!AT74)</f>
        <v>0</v>
      </c>
      <c r="X67">
        <f>IF(ISBLANK('EUROSTAT EB conversion IEA'!AU74),NA(),'EUROSTAT EB conversion IEA'!AU74)</f>
        <v>0</v>
      </c>
      <c r="Y67">
        <f>IF(ISBLANK('EUROSTAT EB conversion IEA'!AV74),NA(),'EUROSTAT EB conversion IEA'!AV74)</f>
        <v>0</v>
      </c>
      <c r="Z67">
        <f>IF(ISBLANK('EUROSTAT EB conversion IEA'!AW74),NA(),'EUROSTAT EB conversion IEA'!AW74)</f>
        <v>0</v>
      </c>
      <c r="AA67">
        <f>IF(ISBLANK('EUROSTAT EB conversion IEA'!AX74),NA(),'EUROSTAT EB conversion IEA'!AX74)</f>
        <v>0</v>
      </c>
      <c r="AB67">
        <f>IF(ISBLANK('EUROSTAT EB conversion IEA'!AY74),NA(),'EUROSTAT EB conversion IEA'!AY74)</f>
        <v>29.475072000000001</v>
      </c>
      <c r="AC67">
        <f>IF(ISBLANK('EUROSTAT EB conversion IEA'!AZ74),NA(),'EUROSTAT EB conversion IEA'!AZ74)</f>
        <v>0</v>
      </c>
      <c r="AD67">
        <f>IF(ISBLANK('EUROSTAT EB conversion IEA'!BA74),NA(),'EUROSTAT EB conversion IEA'!BA74)</f>
        <v>0</v>
      </c>
      <c r="AE67">
        <f>IF(ISBLANK('EUROSTAT EB conversion IEA'!BB74),NA(),'EUROSTAT EB conversion IEA'!BB74)</f>
        <v>0</v>
      </c>
      <c r="AF67">
        <f>IF(ISBLANK('EUROSTAT EB conversion IEA'!BC74),NA(),'EUROSTAT EB conversion IEA'!BC74)</f>
        <v>0</v>
      </c>
      <c r="AG67">
        <f>IF(ISBLANK('EUROSTAT EB conversion IEA'!BD74),NA(),'EUROSTAT EB conversion IEA'!BD74)</f>
        <v>0.16747200000000001</v>
      </c>
      <c r="AH67">
        <f>IF(ISBLANK('EUROSTAT EB conversion IEA'!BE74),NA(),'EUROSTAT EB conversion IEA'!BE74)</f>
        <v>1.3397760000000001</v>
      </c>
      <c r="AI67">
        <f>IF(ISBLANK('EUROSTAT EB conversion IEA'!BF74),NA(),'EUROSTAT EB conversion IEA'!BF74)</f>
        <v>0</v>
      </c>
      <c r="AJ67">
        <f>IF(ISBLANK('EUROSTAT EB conversion IEA'!BG74),NA(),'EUROSTAT EB conversion IEA'!BG74)</f>
        <v>0</v>
      </c>
      <c r="AK67">
        <f>IF(ISBLANK('EUROSTAT EB conversion IEA'!BH74),NA(),'EUROSTAT EB conversion IEA'!BH74)</f>
        <v>0</v>
      </c>
      <c r="AL67">
        <f>IF(ISBLANK('EUROSTAT EB conversion IEA'!BI74),NA(),'EUROSTAT EB conversion IEA'!BI74)</f>
        <v>0</v>
      </c>
      <c r="AM67">
        <f>IF(ISBLANK('EUROSTAT EB conversion IEA'!BJ74),NA(),'EUROSTAT EB conversion IEA'!BJ74)</f>
        <v>0</v>
      </c>
      <c r="AN67">
        <f>IF(ISBLANK('EUROSTAT EB conversion IEA'!BK74),NA(),'EUROSTAT EB conversion IEA'!BK74)</f>
        <v>0</v>
      </c>
      <c r="AO67">
        <f>IF(ISBLANK('EUROSTAT EB conversion IEA'!BL74),NA(),'EUROSTAT EB conversion IEA'!BL74)</f>
        <v>0</v>
      </c>
      <c r="AP67">
        <f>IF(ISBLANK('EUROSTAT EB conversion IEA'!BM74),NA(),'EUROSTAT EB conversion IEA'!BM74)</f>
        <v>0</v>
      </c>
      <c r="AQ67">
        <f>IF(ISBLANK('EUROSTAT EB conversion IEA'!BN74),NA(),'EUROSTAT EB conversion IEA'!BN74)</f>
        <v>0</v>
      </c>
      <c r="AR67">
        <f>IF(ISBLANK('EUROSTAT EB conversion IEA'!BO74),NA(),'EUROSTAT EB conversion IEA'!BO74)</f>
        <v>0</v>
      </c>
      <c r="AS67">
        <f>IF(ISBLANK('EUROSTAT EB conversion IEA'!BP74),NA(),'EUROSTAT EB conversion IEA'!BP74)</f>
        <v>0</v>
      </c>
      <c r="AT67">
        <f>IF(ISBLANK('EUROSTAT EB conversion IEA'!BQ74),NA(),'EUROSTAT EB conversion IEA'!BQ74)</f>
        <v>1687.3641360000001</v>
      </c>
      <c r="AU67">
        <f>IF(ISBLANK('EUROSTAT EB conversion IEA'!BR74),NA(),'EUROSTAT EB conversion IEA'!BR74)</f>
        <v>114.38337600000001</v>
      </c>
      <c r="AV67">
        <f>IF(ISBLANK('EUROSTAT EB conversion IEA'!BS74),NA(),'EUROSTAT EB conversion IEA'!BS74)</f>
        <v>0</v>
      </c>
      <c r="AW67">
        <f>IF(ISBLANK('EUROSTAT EB conversion IEA'!BT74),NA(),'EUROSTAT EB conversion IEA'!BT74)</f>
        <v>0</v>
      </c>
      <c r="AX67">
        <f>IF(ISBLANK('EUROSTAT EB conversion IEA'!BU74),NA(),'EUROSTAT EB conversion IEA'!BU74)</f>
        <v>0</v>
      </c>
      <c r="AY67" s="179">
        <f>IF(ISBLANK('EUROSTAT EB conversion IEA'!BV74),NA(),'EUROSTAT EB conversion IEA'!BV74)</f>
        <v>0</v>
      </c>
      <c r="AZ67">
        <f>IF(ISBLANK('EUROSTAT EB conversion IEA'!BW74),NA(),'EUROSTAT EB conversion IEA'!BW74)</f>
        <v>0</v>
      </c>
      <c r="BA67" s="179">
        <f>IF(ISBLANK('EUROSTAT EB conversion IEA'!BX74),NA(),'EUROSTAT EB conversion IEA'!BX74)</f>
        <v>0</v>
      </c>
      <c r="BB67" s="179">
        <f>IF(ISBLANK('EUROSTAT EB conversion IEA'!BY74),NA(),'EUROSTAT EB conversion IEA'!BY74)</f>
        <v>0</v>
      </c>
      <c r="BC67">
        <f>IF(ISBLANK('EUROSTAT EB conversion IEA'!BZ74),NA(),'EUROSTAT EB conversion IEA'!BZ74)</f>
        <v>0</v>
      </c>
      <c r="BD67">
        <f>IF(ISBLANK('EUROSTAT EB conversion IEA'!CA74),NA(),'EUROSTAT EB conversion IEA'!CA74)</f>
        <v>0</v>
      </c>
      <c r="BE67">
        <f>IF(ISBLANK('EUROSTAT EB conversion IEA'!CB74),NA(),'EUROSTAT EB conversion IEA'!CB74)</f>
        <v>0</v>
      </c>
      <c r="BF67">
        <f>IF(ISBLANK('EUROSTAT EB conversion IEA'!CC74),NA(),'EUROSTAT EB conversion IEA'!CC74)</f>
        <v>0</v>
      </c>
      <c r="BG67">
        <f>IF(ISBLANK('EUROSTAT EB conversion IEA'!CD74),NA(),'EUROSTAT EB conversion IEA'!CD74)</f>
        <v>0</v>
      </c>
      <c r="BH67">
        <f>IF(ISBLANK('EUROSTAT EB conversion IEA'!CE74),NA(),'EUROSTAT EB conversion IEA'!CE74)</f>
        <v>0</v>
      </c>
      <c r="BI67">
        <f>IF(ISBLANK('EUROSTAT EB conversion IEA'!CF74),NA(),'EUROSTAT EB conversion IEA'!CF74)</f>
        <v>0</v>
      </c>
      <c r="BJ67" s="179">
        <f>IF(ISBLANK('EUROSTAT EB conversion IEA'!CG74),NA(),'EUROSTAT EB conversion IEA'!CG74)</f>
        <v>0</v>
      </c>
      <c r="BK67">
        <f>IF(ISBLANK('EUROSTAT EB conversion IEA'!CH74),NA(),'EUROSTAT EB conversion IEA'!CH74)</f>
        <v>7413.5667599999997</v>
      </c>
      <c r="BL67">
        <f>IF(ISBLANK('EUROSTAT EB conversion IEA'!CI74),NA(),'EUROSTAT EB conversion IEA'!CI74)</f>
        <v>92.318940000000012</v>
      </c>
      <c r="BM67">
        <f>IF(ISBLANK('EUROSTAT EB conversion IEA'!CJ74),NA(),'EUROSTAT EB conversion IEA'!CJ74)</f>
        <v>14820.518376000002</v>
      </c>
      <c r="BN67" s="179">
        <f>IF(ISBLANK('EUROSTAT EB conversion IEA'!CK74),NA(),'EUROSTAT EB conversion IEA'!CK74)</f>
        <v>1801.7475120000001</v>
      </c>
    </row>
    <row r="68" spans="1:66" x14ac:dyDescent="0.2">
      <c r="A68" t="s">
        <v>455</v>
      </c>
      <c r="B68" s="179" t="str">
        <f>IF(ISBLANK('EUROSTAT EB conversion IEA'!Y75),NA(),'EUROSTAT EB conversion IEA'!Y75)</f>
        <v>x</v>
      </c>
      <c r="C68" s="179" t="str">
        <f>IF(ISBLANK('EUROSTAT EB conversion IEA'!Z75),NA(),'EUROSTAT EB conversion IEA'!Z75)</f>
        <v>x</v>
      </c>
      <c r="D68">
        <f>IF(ISBLANK('EUROSTAT EB conversion IEA'!AA75),NA(),'EUROSTAT EB conversion IEA'!AA75)</f>
        <v>0</v>
      </c>
      <c r="E68">
        <f>IF(ISBLANK('EUROSTAT EB conversion IEA'!AB75),NA(),'EUROSTAT EB conversion IEA'!AB75)</f>
        <v>0</v>
      </c>
      <c r="F68">
        <f>IF(ISBLANK('EUROSTAT EB conversion IEA'!AC75),NA(),'EUROSTAT EB conversion IEA'!AC75)</f>
        <v>0</v>
      </c>
      <c r="G68">
        <f>IF(ISBLANK('EUROSTAT EB conversion IEA'!AD75),NA(),'EUROSTAT EB conversion IEA'!AD75)</f>
        <v>0</v>
      </c>
      <c r="H68">
        <f>IF(ISBLANK('EUROSTAT EB conversion IEA'!AE75),NA(),'EUROSTAT EB conversion IEA'!AE75)</f>
        <v>0</v>
      </c>
      <c r="I68">
        <f>IF(ISBLANK('EUROSTAT EB conversion IEA'!AF75),NA(),'EUROSTAT EB conversion IEA'!AF75)</f>
        <v>0</v>
      </c>
      <c r="J68">
        <f>IF(ISBLANK('EUROSTAT EB conversion IEA'!AG75),NA(),'EUROSTAT EB conversion IEA'!AG75)</f>
        <v>0</v>
      </c>
      <c r="K68">
        <f>IF(ISBLANK('EUROSTAT EB conversion IEA'!AH75),NA(),'EUROSTAT EB conversion IEA'!AH75)</f>
        <v>0</v>
      </c>
      <c r="L68">
        <f>IF(ISBLANK('EUROSTAT EB conversion IEA'!AI75),NA(),'EUROSTAT EB conversion IEA'!AI75)</f>
        <v>0</v>
      </c>
      <c r="M68">
        <f>IF(ISBLANK('EUROSTAT EB conversion IEA'!AJ75),NA(),'EUROSTAT EB conversion IEA'!AJ75)</f>
        <v>0</v>
      </c>
      <c r="N68">
        <f>IF(ISBLANK('EUROSTAT EB conversion IEA'!AK75),NA(),'EUROSTAT EB conversion IEA'!AK75)</f>
        <v>0</v>
      </c>
      <c r="O68">
        <f>IF(ISBLANK('EUROSTAT EB conversion IEA'!AL75),NA(),'EUROSTAT EB conversion IEA'!AL75)</f>
        <v>0</v>
      </c>
      <c r="P68">
        <f>IF(ISBLANK('EUROSTAT EB conversion IEA'!AM75),NA(),'EUROSTAT EB conversion IEA'!AM75)</f>
        <v>0</v>
      </c>
      <c r="Q68">
        <f>IF(ISBLANK('EUROSTAT EB conversion IEA'!AN75),NA(),'EUROSTAT EB conversion IEA'!AN75)</f>
        <v>0</v>
      </c>
      <c r="R68">
        <f>IF(ISBLANK('EUROSTAT EB conversion IEA'!AO75),NA(),'EUROSTAT EB conversion IEA'!AO75)</f>
        <v>0</v>
      </c>
      <c r="S68">
        <f>IF(ISBLANK('EUROSTAT EB conversion IEA'!AP75),NA(),'EUROSTAT EB conversion IEA'!AP75)</f>
        <v>2671.0109280000001</v>
      </c>
      <c r="T68" s="179" t="str">
        <f>IF(ISBLANK('EUROSTAT EB conversion IEA'!AQ75),NA(),'EUROSTAT EB conversion IEA'!AQ75)</f>
        <v>x</v>
      </c>
      <c r="U68">
        <f>IF(ISBLANK('EUROSTAT EB conversion IEA'!AR75),NA(),'EUROSTAT EB conversion IEA'!AR75)</f>
        <v>0</v>
      </c>
      <c r="V68">
        <f>IF(ISBLANK('EUROSTAT EB conversion IEA'!AS75),NA(),'EUROSTAT EB conversion IEA'!AS75)</f>
        <v>0</v>
      </c>
      <c r="W68">
        <f>IF(ISBLANK('EUROSTAT EB conversion IEA'!AT75),NA(),'EUROSTAT EB conversion IEA'!AT75)</f>
        <v>0</v>
      </c>
      <c r="X68">
        <f>IF(ISBLANK('EUROSTAT EB conversion IEA'!AU75),NA(),'EUROSTAT EB conversion IEA'!AU75)</f>
        <v>0</v>
      </c>
      <c r="Y68">
        <f>IF(ISBLANK('EUROSTAT EB conversion IEA'!AV75),NA(),'EUROSTAT EB conversion IEA'!AV75)</f>
        <v>0</v>
      </c>
      <c r="Z68">
        <f>IF(ISBLANK('EUROSTAT EB conversion IEA'!AW75),NA(),'EUROSTAT EB conversion IEA'!AW75)</f>
        <v>0</v>
      </c>
      <c r="AA68">
        <f>IF(ISBLANK('EUROSTAT EB conversion IEA'!AX75),NA(),'EUROSTAT EB conversion IEA'!AX75)</f>
        <v>0</v>
      </c>
      <c r="AB68">
        <f>IF(ISBLANK('EUROSTAT EB conversion IEA'!AY75),NA(),'EUROSTAT EB conversion IEA'!AY75)</f>
        <v>5781.8451960000002</v>
      </c>
      <c r="AC68">
        <f>IF(ISBLANK('EUROSTAT EB conversion IEA'!AZ75),NA(),'EUROSTAT EB conversion IEA'!AZ75)</f>
        <v>174896.24309999999</v>
      </c>
      <c r="AD68">
        <f>IF(ISBLANK('EUROSTAT EB conversion IEA'!BA75),NA(),'EUROSTAT EB conversion IEA'!BA75)</f>
        <v>29.600676</v>
      </c>
      <c r="AE68">
        <f>IF(ISBLANK('EUROSTAT EB conversion IEA'!BB75),NA(),'EUROSTAT EB conversion IEA'!BB75)</f>
        <v>0</v>
      </c>
      <c r="AF68">
        <f>IF(ISBLANK('EUROSTAT EB conversion IEA'!BC75),NA(),'EUROSTAT EB conversion IEA'!BC75)</f>
        <v>414.74440800000002</v>
      </c>
      <c r="AG68">
        <f>IF(ISBLANK('EUROSTAT EB conversion IEA'!BD75),NA(),'EUROSTAT EB conversion IEA'!BD75)</f>
        <v>0</v>
      </c>
      <c r="AH68">
        <f>IF(ISBLANK('EUROSTAT EB conversion IEA'!BE75),NA(),'EUROSTAT EB conversion IEA'!BE75)</f>
        <v>239636.68963199999</v>
      </c>
      <c r="AI68">
        <f>IF(ISBLANK('EUROSTAT EB conversion IEA'!BF75),NA(),'EUROSTAT EB conversion IEA'!BF75)</f>
        <v>0</v>
      </c>
      <c r="AJ68">
        <f>IF(ISBLANK('EUROSTAT EB conversion IEA'!BG75),NA(),'EUROSTAT EB conversion IEA'!BG75)</f>
        <v>0</v>
      </c>
      <c r="AK68">
        <f>IF(ISBLANK('EUROSTAT EB conversion IEA'!BH75),NA(),'EUROSTAT EB conversion IEA'!BH75)</f>
        <v>0</v>
      </c>
      <c r="AL68">
        <f>IF(ISBLANK('EUROSTAT EB conversion IEA'!BI75),NA(),'EUROSTAT EB conversion IEA'!BI75)</f>
        <v>0</v>
      </c>
      <c r="AM68">
        <f>IF(ISBLANK('EUROSTAT EB conversion IEA'!BJ75),NA(),'EUROSTAT EB conversion IEA'!BJ75)</f>
        <v>0</v>
      </c>
      <c r="AN68">
        <f>IF(ISBLANK('EUROSTAT EB conversion IEA'!BK75),NA(),'EUROSTAT EB conversion IEA'!BK75)</f>
        <v>0</v>
      </c>
      <c r="AO68">
        <f>IF(ISBLANK('EUROSTAT EB conversion IEA'!BL75),NA(),'EUROSTAT EB conversion IEA'!BL75)</f>
        <v>0</v>
      </c>
      <c r="AP68">
        <f>IF(ISBLANK('EUROSTAT EB conversion IEA'!BM75),NA(),'EUROSTAT EB conversion IEA'!BM75)</f>
        <v>0</v>
      </c>
      <c r="AQ68">
        <f>IF(ISBLANK('EUROSTAT EB conversion IEA'!BN75),NA(),'EUROSTAT EB conversion IEA'!BN75)</f>
        <v>0</v>
      </c>
      <c r="AR68">
        <f>IF(ISBLANK('EUROSTAT EB conversion IEA'!BO75),NA(),'EUROSTAT EB conversion IEA'!BO75)</f>
        <v>0</v>
      </c>
      <c r="AS68">
        <f>IF(ISBLANK('EUROSTAT EB conversion IEA'!BP75),NA(),'EUROSTAT EB conversion IEA'!BP75)</f>
        <v>0</v>
      </c>
      <c r="AT68">
        <f>IF(ISBLANK('EUROSTAT EB conversion IEA'!BQ75),NA(),'EUROSTAT EB conversion IEA'!BQ75)</f>
        <v>0</v>
      </c>
      <c r="AU68">
        <f>IF(ISBLANK('EUROSTAT EB conversion IEA'!BR75),NA(),'EUROSTAT EB conversion IEA'!BR75)</f>
        <v>0</v>
      </c>
      <c r="AV68">
        <f>IF(ISBLANK('EUROSTAT EB conversion IEA'!BS75),NA(),'EUROSTAT EB conversion IEA'!BS75)</f>
        <v>8320.8881880000008</v>
      </c>
      <c r="AW68">
        <f>IF(ISBLANK('EUROSTAT EB conversion IEA'!BT75),NA(),'EUROSTAT EB conversion IEA'!BT75)</f>
        <v>17477.419787999999</v>
      </c>
      <c r="AX68">
        <f>IF(ISBLANK('EUROSTAT EB conversion IEA'!BU75),NA(),'EUROSTAT EB conversion IEA'!BU75)</f>
        <v>0</v>
      </c>
      <c r="AY68" s="179">
        <f>IF(ISBLANK('EUROSTAT EB conversion IEA'!BV75),NA(),'EUROSTAT EB conversion IEA'!BV75)</f>
        <v>0</v>
      </c>
      <c r="AZ68">
        <f>IF(ISBLANK('EUROSTAT EB conversion IEA'!BW75),NA(),'EUROSTAT EB conversion IEA'!BW75)</f>
        <v>0</v>
      </c>
      <c r="BA68" s="179">
        <f>IF(ISBLANK('EUROSTAT EB conversion IEA'!BX75),NA(),'EUROSTAT EB conversion IEA'!BX75)</f>
        <v>0</v>
      </c>
      <c r="BB68" s="179">
        <f>IF(ISBLANK('EUROSTAT EB conversion IEA'!BY75),NA(),'EUROSTAT EB conversion IEA'!BY75)</f>
        <v>0</v>
      </c>
      <c r="BC68">
        <f>IF(ISBLANK('EUROSTAT EB conversion IEA'!BZ75),NA(),'EUROSTAT EB conversion IEA'!BZ75)</f>
        <v>0</v>
      </c>
      <c r="BD68">
        <f>IF(ISBLANK('EUROSTAT EB conversion IEA'!CA75),NA(),'EUROSTAT EB conversion IEA'!CA75)</f>
        <v>0</v>
      </c>
      <c r="BE68">
        <f>IF(ISBLANK('EUROSTAT EB conversion IEA'!CB75),NA(),'EUROSTAT EB conversion IEA'!CB75)</f>
        <v>0</v>
      </c>
      <c r="BF68">
        <f>IF(ISBLANK('EUROSTAT EB conversion IEA'!CC75),NA(),'EUROSTAT EB conversion IEA'!CC75)</f>
        <v>0</v>
      </c>
      <c r="BG68">
        <f>IF(ISBLANK('EUROSTAT EB conversion IEA'!CD75),NA(),'EUROSTAT EB conversion IEA'!CD75)</f>
        <v>0</v>
      </c>
      <c r="BH68">
        <f>IF(ISBLANK('EUROSTAT EB conversion IEA'!CE75),NA(),'EUROSTAT EB conversion IEA'!CE75)</f>
        <v>0</v>
      </c>
      <c r="BI68">
        <f>IF(ISBLANK('EUROSTAT EB conversion IEA'!CF75),NA(),'EUROSTAT EB conversion IEA'!CF75)</f>
        <v>0</v>
      </c>
      <c r="BJ68" s="179">
        <f>IF(ISBLANK('EUROSTAT EB conversion IEA'!CG75),NA(),'EUROSTAT EB conversion IEA'!CG75)</f>
        <v>0</v>
      </c>
      <c r="BK68">
        <f>IF(ISBLANK('EUROSTAT EB conversion IEA'!CH75),NA(),'EUROSTAT EB conversion IEA'!CH75)</f>
        <v>8508.9173760000012</v>
      </c>
      <c r="BL68">
        <f>IF(ISBLANK('EUROSTAT EB conversion IEA'!CI75),NA(),'EUROSTAT EB conversion IEA'!CI75)</f>
        <v>0</v>
      </c>
      <c r="BM68">
        <f>IF(ISBLANK('EUROSTAT EB conversion IEA'!CJ75),NA(),'EUROSTAT EB conversion IEA'!CJ75)</f>
        <v>457737.35929200007</v>
      </c>
      <c r="BN68" s="179">
        <f>IF(ISBLANK('EUROSTAT EB conversion IEA'!CK75),NA(),'EUROSTAT EB conversion IEA'!CK75)</f>
        <v>25798.307976</v>
      </c>
    </row>
    <row r="69" spans="1:66" x14ac:dyDescent="0.2">
      <c r="A69" t="s">
        <v>355</v>
      </c>
      <c r="B69" s="179" t="str">
        <f>IF(ISBLANK('EUROSTAT EB conversion IEA'!Y76),NA(),'EUROSTAT EB conversion IEA'!Y76)</f>
        <v>x</v>
      </c>
      <c r="C69" s="179" t="str">
        <f>IF(ISBLANK('EUROSTAT EB conversion IEA'!Z76),NA(),'EUROSTAT EB conversion IEA'!Z76)</f>
        <v>x</v>
      </c>
      <c r="D69">
        <f>IF(ISBLANK('EUROSTAT EB conversion IEA'!AA76),NA(),'EUROSTAT EB conversion IEA'!AA76)</f>
        <v>0</v>
      </c>
      <c r="E69">
        <f>IF(ISBLANK('EUROSTAT EB conversion IEA'!AB76),NA(),'EUROSTAT EB conversion IEA'!AB76)</f>
        <v>0</v>
      </c>
      <c r="F69">
        <f>IF(ISBLANK('EUROSTAT EB conversion IEA'!AC76),NA(),'EUROSTAT EB conversion IEA'!AC76)</f>
        <v>0</v>
      </c>
      <c r="G69">
        <f>IF(ISBLANK('EUROSTAT EB conversion IEA'!AD76),NA(),'EUROSTAT EB conversion IEA'!AD76)</f>
        <v>0</v>
      </c>
      <c r="H69">
        <f>IF(ISBLANK('EUROSTAT EB conversion IEA'!AE76),NA(),'EUROSTAT EB conversion IEA'!AE76)</f>
        <v>0</v>
      </c>
      <c r="I69">
        <f>IF(ISBLANK('EUROSTAT EB conversion IEA'!AF76),NA(),'EUROSTAT EB conversion IEA'!AF76)</f>
        <v>0</v>
      </c>
      <c r="J69">
        <f>IF(ISBLANK('EUROSTAT EB conversion IEA'!AG76),NA(),'EUROSTAT EB conversion IEA'!AG76)</f>
        <v>0</v>
      </c>
      <c r="K69">
        <f>IF(ISBLANK('EUROSTAT EB conversion IEA'!AH76),NA(),'EUROSTAT EB conversion IEA'!AH76)</f>
        <v>0</v>
      </c>
      <c r="L69">
        <f>IF(ISBLANK('EUROSTAT EB conversion IEA'!AI76),NA(),'EUROSTAT EB conversion IEA'!AI76)</f>
        <v>0</v>
      </c>
      <c r="M69">
        <f>IF(ISBLANK('EUROSTAT EB conversion IEA'!AJ76),NA(),'EUROSTAT EB conversion IEA'!AJ76)</f>
        <v>0</v>
      </c>
      <c r="N69">
        <f>IF(ISBLANK('EUROSTAT EB conversion IEA'!AK76),NA(),'EUROSTAT EB conversion IEA'!AK76)</f>
        <v>0</v>
      </c>
      <c r="O69">
        <f>IF(ISBLANK('EUROSTAT EB conversion IEA'!AL76),NA(),'EUROSTAT EB conversion IEA'!AL76)</f>
        <v>0</v>
      </c>
      <c r="P69">
        <f>IF(ISBLANK('EUROSTAT EB conversion IEA'!AM76),NA(),'EUROSTAT EB conversion IEA'!AM76)</f>
        <v>0</v>
      </c>
      <c r="Q69">
        <f>IF(ISBLANK('EUROSTAT EB conversion IEA'!AN76),NA(),'EUROSTAT EB conversion IEA'!AN76)</f>
        <v>0</v>
      </c>
      <c r="R69">
        <f>IF(ISBLANK('EUROSTAT EB conversion IEA'!AO76),NA(),'EUROSTAT EB conversion IEA'!AO76)</f>
        <v>0</v>
      </c>
      <c r="S69">
        <f>IF(ISBLANK('EUROSTAT EB conversion IEA'!AP76),NA(),'EUROSTAT EB conversion IEA'!AP76)</f>
        <v>0</v>
      </c>
      <c r="T69" s="179" t="str">
        <f>IF(ISBLANK('EUROSTAT EB conversion IEA'!AQ76),NA(),'EUROSTAT EB conversion IEA'!AQ76)</f>
        <v>x</v>
      </c>
      <c r="U69">
        <f>IF(ISBLANK('EUROSTAT EB conversion IEA'!AR76),NA(),'EUROSTAT EB conversion IEA'!AR76)</f>
        <v>0</v>
      </c>
      <c r="V69">
        <f>IF(ISBLANK('EUROSTAT EB conversion IEA'!AS76),NA(),'EUROSTAT EB conversion IEA'!AS76)</f>
        <v>0</v>
      </c>
      <c r="W69">
        <f>IF(ISBLANK('EUROSTAT EB conversion IEA'!AT76),NA(),'EUROSTAT EB conversion IEA'!AT76)</f>
        <v>0</v>
      </c>
      <c r="X69">
        <f>IF(ISBLANK('EUROSTAT EB conversion IEA'!AU76),NA(),'EUROSTAT EB conversion IEA'!AU76)</f>
        <v>0</v>
      </c>
      <c r="Y69">
        <f>IF(ISBLANK('EUROSTAT EB conversion IEA'!AV76),NA(),'EUROSTAT EB conversion IEA'!AV76)</f>
        <v>0</v>
      </c>
      <c r="Z69">
        <f>IF(ISBLANK('EUROSTAT EB conversion IEA'!AW76),NA(),'EUROSTAT EB conversion IEA'!AW76)</f>
        <v>0</v>
      </c>
      <c r="AA69">
        <f>IF(ISBLANK('EUROSTAT EB conversion IEA'!AX76),NA(),'EUROSTAT EB conversion IEA'!AX76)</f>
        <v>0</v>
      </c>
      <c r="AB69">
        <f>IF(ISBLANK('EUROSTAT EB conversion IEA'!AY76),NA(),'EUROSTAT EB conversion IEA'!AY76)</f>
        <v>0</v>
      </c>
      <c r="AC69">
        <f>IF(ISBLANK('EUROSTAT EB conversion IEA'!AZ76),NA(),'EUROSTAT EB conversion IEA'!AZ76)</f>
        <v>0</v>
      </c>
      <c r="AD69">
        <f>IF(ISBLANK('EUROSTAT EB conversion IEA'!BA76),NA(),'EUROSTAT EB conversion IEA'!BA76)</f>
        <v>29.600676</v>
      </c>
      <c r="AE69">
        <f>IF(ISBLANK('EUROSTAT EB conversion IEA'!BB76),NA(),'EUROSTAT EB conversion IEA'!BB76)</f>
        <v>0</v>
      </c>
      <c r="AF69">
        <f>IF(ISBLANK('EUROSTAT EB conversion IEA'!BC76),NA(),'EUROSTAT EB conversion IEA'!BC76)</f>
        <v>414.74440800000002</v>
      </c>
      <c r="AG69">
        <f>IF(ISBLANK('EUROSTAT EB conversion IEA'!BD76),NA(),'EUROSTAT EB conversion IEA'!BD76)</f>
        <v>0</v>
      </c>
      <c r="AH69">
        <f>IF(ISBLANK('EUROSTAT EB conversion IEA'!BE76),NA(),'EUROSTAT EB conversion IEA'!BE76)</f>
        <v>0</v>
      </c>
      <c r="AI69">
        <f>IF(ISBLANK('EUROSTAT EB conversion IEA'!BF76),NA(),'EUROSTAT EB conversion IEA'!BF76)</f>
        <v>0</v>
      </c>
      <c r="AJ69">
        <f>IF(ISBLANK('EUROSTAT EB conversion IEA'!BG76),NA(),'EUROSTAT EB conversion IEA'!BG76)</f>
        <v>0</v>
      </c>
      <c r="AK69">
        <f>IF(ISBLANK('EUROSTAT EB conversion IEA'!BH76),NA(),'EUROSTAT EB conversion IEA'!BH76)</f>
        <v>0</v>
      </c>
      <c r="AL69">
        <f>IF(ISBLANK('EUROSTAT EB conversion IEA'!BI76),NA(),'EUROSTAT EB conversion IEA'!BI76)</f>
        <v>0</v>
      </c>
      <c r="AM69">
        <f>IF(ISBLANK('EUROSTAT EB conversion IEA'!BJ76),NA(),'EUROSTAT EB conversion IEA'!BJ76)</f>
        <v>0</v>
      </c>
      <c r="AN69">
        <f>IF(ISBLANK('EUROSTAT EB conversion IEA'!BK76),NA(),'EUROSTAT EB conversion IEA'!BK76)</f>
        <v>0</v>
      </c>
      <c r="AO69">
        <f>IF(ISBLANK('EUROSTAT EB conversion IEA'!BL76),NA(),'EUROSTAT EB conversion IEA'!BL76)</f>
        <v>0</v>
      </c>
      <c r="AP69">
        <f>IF(ISBLANK('EUROSTAT EB conversion IEA'!BM76),NA(),'EUROSTAT EB conversion IEA'!BM76)</f>
        <v>0</v>
      </c>
      <c r="AQ69">
        <f>IF(ISBLANK('EUROSTAT EB conversion IEA'!BN76),NA(),'EUROSTAT EB conversion IEA'!BN76)</f>
        <v>0</v>
      </c>
      <c r="AR69">
        <f>IF(ISBLANK('EUROSTAT EB conversion IEA'!BO76),NA(),'EUROSTAT EB conversion IEA'!BO76)</f>
        <v>0</v>
      </c>
      <c r="AS69">
        <f>IF(ISBLANK('EUROSTAT EB conversion IEA'!BP76),NA(),'EUROSTAT EB conversion IEA'!BP76)</f>
        <v>0</v>
      </c>
      <c r="AT69">
        <f>IF(ISBLANK('EUROSTAT EB conversion IEA'!BQ76),NA(),'EUROSTAT EB conversion IEA'!BQ76)</f>
        <v>0</v>
      </c>
      <c r="AU69">
        <f>IF(ISBLANK('EUROSTAT EB conversion IEA'!BR76),NA(),'EUROSTAT EB conversion IEA'!BR76)</f>
        <v>0</v>
      </c>
      <c r="AV69">
        <f>IF(ISBLANK('EUROSTAT EB conversion IEA'!BS76),NA(),'EUROSTAT EB conversion IEA'!BS76)</f>
        <v>0</v>
      </c>
      <c r="AW69">
        <f>IF(ISBLANK('EUROSTAT EB conversion IEA'!BT76),NA(),'EUROSTAT EB conversion IEA'!BT76)</f>
        <v>0</v>
      </c>
      <c r="AX69">
        <f>IF(ISBLANK('EUROSTAT EB conversion IEA'!BU76),NA(),'EUROSTAT EB conversion IEA'!BU76)</f>
        <v>0</v>
      </c>
      <c r="AY69" s="179">
        <f>IF(ISBLANK('EUROSTAT EB conversion IEA'!BV76),NA(),'EUROSTAT EB conversion IEA'!BV76)</f>
        <v>0</v>
      </c>
      <c r="AZ69">
        <f>IF(ISBLANK('EUROSTAT EB conversion IEA'!BW76),NA(),'EUROSTAT EB conversion IEA'!BW76)</f>
        <v>0</v>
      </c>
      <c r="BA69" s="179">
        <f>IF(ISBLANK('EUROSTAT EB conversion IEA'!BX76),NA(),'EUROSTAT EB conversion IEA'!BX76)</f>
        <v>0</v>
      </c>
      <c r="BB69" s="179">
        <f>IF(ISBLANK('EUROSTAT EB conversion IEA'!BY76),NA(),'EUROSTAT EB conversion IEA'!BY76)</f>
        <v>0</v>
      </c>
      <c r="BC69">
        <f>IF(ISBLANK('EUROSTAT EB conversion IEA'!BZ76),NA(),'EUROSTAT EB conversion IEA'!BZ76)</f>
        <v>0</v>
      </c>
      <c r="BD69">
        <f>IF(ISBLANK('EUROSTAT EB conversion IEA'!CA76),NA(),'EUROSTAT EB conversion IEA'!CA76)</f>
        <v>0</v>
      </c>
      <c r="BE69">
        <f>IF(ISBLANK('EUROSTAT EB conversion IEA'!CB76),NA(),'EUROSTAT EB conversion IEA'!CB76)</f>
        <v>0</v>
      </c>
      <c r="BF69">
        <f>IF(ISBLANK('EUROSTAT EB conversion IEA'!CC76),NA(),'EUROSTAT EB conversion IEA'!CC76)</f>
        <v>0</v>
      </c>
      <c r="BG69">
        <f>IF(ISBLANK('EUROSTAT EB conversion IEA'!CD76),NA(),'EUROSTAT EB conversion IEA'!CD76)</f>
        <v>0</v>
      </c>
      <c r="BH69">
        <f>IF(ISBLANK('EUROSTAT EB conversion IEA'!CE76),NA(),'EUROSTAT EB conversion IEA'!CE76)</f>
        <v>0</v>
      </c>
      <c r="BI69">
        <f>IF(ISBLANK('EUROSTAT EB conversion IEA'!CF76),NA(),'EUROSTAT EB conversion IEA'!CF76)</f>
        <v>0</v>
      </c>
      <c r="BJ69" s="179">
        <f>IF(ISBLANK('EUROSTAT EB conversion IEA'!CG76),NA(),'EUROSTAT EB conversion IEA'!CG76)</f>
        <v>0</v>
      </c>
      <c r="BK69">
        <f>IF(ISBLANK('EUROSTAT EB conversion IEA'!CH76),NA(),'EUROSTAT EB conversion IEA'!CH76)</f>
        <v>0</v>
      </c>
      <c r="BL69">
        <f>IF(ISBLANK('EUROSTAT EB conversion IEA'!CI76),NA(),'EUROSTAT EB conversion IEA'!CI76)</f>
        <v>0</v>
      </c>
      <c r="BM69">
        <f>IF(ISBLANK('EUROSTAT EB conversion IEA'!CJ76),NA(),'EUROSTAT EB conversion IEA'!CJ76)</f>
        <v>444.34508399999999</v>
      </c>
      <c r="BN69" s="179">
        <f>IF(ISBLANK('EUROSTAT EB conversion IEA'!CK76),NA(),'EUROSTAT EB conversion IEA'!CK76)</f>
        <v>0</v>
      </c>
    </row>
    <row r="70" spans="1:66" x14ac:dyDescent="0.2">
      <c r="A70" t="s">
        <v>353</v>
      </c>
      <c r="B70" s="179" t="str">
        <f>IF(ISBLANK('EUROSTAT EB conversion IEA'!Y77),NA(),'EUROSTAT EB conversion IEA'!Y77)</f>
        <v>x</v>
      </c>
      <c r="C70" s="179" t="str">
        <f>IF(ISBLANK('EUROSTAT EB conversion IEA'!Z77),NA(),'EUROSTAT EB conversion IEA'!Z77)</f>
        <v>x</v>
      </c>
      <c r="D70">
        <f>IF(ISBLANK('EUROSTAT EB conversion IEA'!AA77),NA(),'EUROSTAT EB conversion IEA'!AA77)</f>
        <v>0</v>
      </c>
      <c r="E70">
        <f>IF(ISBLANK('EUROSTAT EB conversion IEA'!AB77),NA(),'EUROSTAT EB conversion IEA'!AB77)</f>
        <v>0</v>
      </c>
      <c r="F70">
        <f>IF(ISBLANK('EUROSTAT EB conversion IEA'!AC77),NA(),'EUROSTAT EB conversion IEA'!AC77)</f>
        <v>0</v>
      </c>
      <c r="G70">
        <f>IF(ISBLANK('EUROSTAT EB conversion IEA'!AD77),NA(),'EUROSTAT EB conversion IEA'!AD77)</f>
        <v>0</v>
      </c>
      <c r="H70">
        <f>IF(ISBLANK('EUROSTAT EB conversion IEA'!AE77),NA(),'EUROSTAT EB conversion IEA'!AE77)</f>
        <v>0</v>
      </c>
      <c r="I70">
        <f>IF(ISBLANK('EUROSTAT EB conversion IEA'!AF77),NA(),'EUROSTAT EB conversion IEA'!AF77)</f>
        <v>0</v>
      </c>
      <c r="J70">
        <f>IF(ISBLANK('EUROSTAT EB conversion IEA'!AG77),NA(),'EUROSTAT EB conversion IEA'!AG77)</f>
        <v>0</v>
      </c>
      <c r="K70">
        <f>IF(ISBLANK('EUROSTAT EB conversion IEA'!AH77),NA(),'EUROSTAT EB conversion IEA'!AH77)</f>
        <v>0</v>
      </c>
      <c r="L70">
        <f>IF(ISBLANK('EUROSTAT EB conversion IEA'!AI77),NA(),'EUROSTAT EB conversion IEA'!AI77)</f>
        <v>0</v>
      </c>
      <c r="M70">
        <f>IF(ISBLANK('EUROSTAT EB conversion IEA'!AJ77),NA(),'EUROSTAT EB conversion IEA'!AJ77)</f>
        <v>0</v>
      </c>
      <c r="N70">
        <f>IF(ISBLANK('EUROSTAT EB conversion IEA'!AK77),NA(),'EUROSTAT EB conversion IEA'!AK77)</f>
        <v>0</v>
      </c>
      <c r="O70">
        <f>IF(ISBLANK('EUROSTAT EB conversion IEA'!AL77),NA(),'EUROSTAT EB conversion IEA'!AL77)</f>
        <v>0</v>
      </c>
      <c r="P70">
        <f>IF(ISBLANK('EUROSTAT EB conversion IEA'!AM77),NA(),'EUROSTAT EB conversion IEA'!AM77)</f>
        <v>0</v>
      </c>
      <c r="Q70">
        <f>IF(ISBLANK('EUROSTAT EB conversion IEA'!AN77),NA(),'EUROSTAT EB conversion IEA'!AN77)</f>
        <v>0</v>
      </c>
      <c r="R70">
        <f>IF(ISBLANK('EUROSTAT EB conversion IEA'!AO77),NA(),'EUROSTAT EB conversion IEA'!AO77)</f>
        <v>0</v>
      </c>
      <c r="S70">
        <f>IF(ISBLANK('EUROSTAT EB conversion IEA'!AP77),NA(),'EUROSTAT EB conversion IEA'!AP77)</f>
        <v>2671.0109280000001</v>
      </c>
      <c r="T70" s="179" t="str">
        <f>IF(ISBLANK('EUROSTAT EB conversion IEA'!AQ77),NA(),'EUROSTAT EB conversion IEA'!AQ77)</f>
        <v>x</v>
      </c>
      <c r="U70">
        <f>IF(ISBLANK('EUROSTAT EB conversion IEA'!AR77),NA(),'EUROSTAT EB conversion IEA'!AR77)</f>
        <v>0</v>
      </c>
      <c r="V70">
        <f>IF(ISBLANK('EUROSTAT EB conversion IEA'!AS77),NA(),'EUROSTAT EB conversion IEA'!AS77)</f>
        <v>0</v>
      </c>
      <c r="W70">
        <f>IF(ISBLANK('EUROSTAT EB conversion IEA'!AT77),NA(),'EUROSTAT EB conversion IEA'!AT77)</f>
        <v>0</v>
      </c>
      <c r="X70">
        <f>IF(ISBLANK('EUROSTAT EB conversion IEA'!AU77),NA(),'EUROSTAT EB conversion IEA'!AU77)</f>
        <v>0</v>
      </c>
      <c r="Y70">
        <f>IF(ISBLANK('EUROSTAT EB conversion IEA'!AV77),NA(),'EUROSTAT EB conversion IEA'!AV77)</f>
        <v>0</v>
      </c>
      <c r="Z70">
        <f>IF(ISBLANK('EUROSTAT EB conversion IEA'!AW77),NA(),'EUROSTAT EB conversion IEA'!AW77)</f>
        <v>0</v>
      </c>
      <c r="AA70">
        <f>IF(ISBLANK('EUROSTAT EB conversion IEA'!AX77),NA(),'EUROSTAT EB conversion IEA'!AX77)</f>
        <v>0</v>
      </c>
      <c r="AB70">
        <f>IF(ISBLANK('EUROSTAT EB conversion IEA'!AY77),NA(),'EUROSTAT EB conversion IEA'!AY77)</f>
        <v>5781.8451960000002</v>
      </c>
      <c r="AC70">
        <f>IF(ISBLANK('EUROSTAT EB conversion IEA'!AZ77),NA(),'EUROSTAT EB conversion IEA'!AZ77)</f>
        <v>174896.24309999999</v>
      </c>
      <c r="AD70">
        <f>IF(ISBLANK('EUROSTAT EB conversion IEA'!BA77),NA(),'EUROSTAT EB conversion IEA'!BA77)</f>
        <v>0</v>
      </c>
      <c r="AE70">
        <f>IF(ISBLANK('EUROSTAT EB conversion IEA'!BB77),NA(),'EUROSTAT EB conversion IEA'!BB77)</f>
        <v>0</v>
      </c>
      <c r="AF70">
        <f>IF(ISBLANK('EUROSTAT EB conversion IEA'!BC77),NA(),'EUROSTAT EB conversion IEA'!BC77)</f>
        <v>0</v>
      </c>
      <c r="AG70">
        <f>IF(ISBLANK('EUROSTAT EB conversion IEA'!BD77),NA(),'EUROSTAT EB conversion IEA'!BD77)</f>
        <v>0</v>
      </c>
      <c r="AH70">
        <f>IF(ISBLANK('EUROSTAT EB conversion IEA'!BE77),NA(),'EUROSTAT EB conversion IEA'!BE77)</f>
        <v>227122.30256400001</v>
      </c>
      <c r="AI70">
        <f>IF(ISBLANK('EUROSTAT EB conversion IEA'!BF77),NA(),'EUROSTAT EB conversion IEA'!BF77)</f>
        <v>0</v>
      </c>
      <c r="AJ70">
        <f>IF(ISBLANK('EUROSTAT EB conversion IEA'!BG77),NA(),'EUROSTAT EB conversion IEA'!BG77)</f>
        <v>0</v>
      </c>
      <c r="AK70">
        <f>IF(ISBLANK('EUROSTAT EB conversion IEA'!BH77),NA(),'EUROSTAT EB conversion IEA'!BH77)</f>
        <v>0</v>
      </c>
      <c r="AL70">
        <f>IF(ISBLANK('EUROSTAT EB conversion IEA'!BI77),NA(),'EUROSTAT EB conversion IEA'!BI77)</f>
        <v>0</v>
      </c>
      <c r="AM70">
        <f>IF(ISBLANK('EUROSTAT EB conversion IEA'!BJ77),NA(),'EUROSTAT EB conversion IEA'!BJ77)</f>
        <v>0</v>
      </c>
      <c r="AN70">
        <f>IF(ISBLANK('EUROSTAT EB conversion IEA'!BK77),NA(),'EUROSTAT EB conversion IEA'!BK77)</f>
        <v>0</v>
      </c>
      <c r="AO70">
        <f>IF(ISBLANK('EUROSTAT EB conversion IEA'!BL77),NA(),'EUROSTAT EB conversion IEA'!BL77)</f>
        <v>0</v>
      </c>
      <c r="AP70">
        <f>IF(ISBLANK('EUROSTAT EB conversion IEA'!BM77),NA(),'EUROSTAT EB conversion IEA'!BM77)</f>
        <v>0</v>
      </c>
      <c r="AQ70">
        <f>IF(ISBLANK('EUROSTAT EB conversion IEA'!BN77),NA(),'EUROSTAT EB conversion IEA'!BN77)</f>
        <v>0</v>
      </c>
      <c r="AR70">
        <f>IF(ISBLANK('EUROSTAT EB conversion IEA'!BO77),NA(),'EUROSTAT EB conversion IEA'!BO77)</f>
        <v>0</v>
      </c>
      <c r="AS70">
        <f>IF(ISBLANK('EUROSTAT EB conversion IEA'!BP77),NA(),'EUROSTAT EB conversion IEA'!BP77)</f>
        <v>0</v>
      </c>
      <c r="AT70">
        <f>IF(ISBLANK('EUROSTAT EB conversion IEA'!BQ77),NA(),'EUROSTAT EB conversion IEA'!BQ77)</f>
        <v>0</v>
      </c>
      <c r="AU70">
        <f>IF(ISBLANK('EUROSTAT EB conversion IEA'!BR77),NA(),'EUROSTAT EB conversion IEA'!BR77)</f>
        <v>0</v>
      </c>
      <c r="AV70">
        <f>IF(ISBLANK('EUROSTAT EB conversion IEA'!BS77),NA(),'EUROSTAT EB conversion IEA'!BS77)</f>
        <v>8320.8881880000008</v>
      </c>
      <c r="AW70">
        <f>IF(ISBLANK('EUROSTAT EB conversion IEA'!BT77),NA(),'EUROSTAT EB conversion IEA'!BT77)</f>
        <v>17290.939716000001</v>
      </c>
      <c r="AX70">
        <f>IF(ISBLANK('EUROSTAT EB conversion IEA'!BU77),NA(),'EUROSTAT EB conversion IEA'!BU77)</f>
        <v>0</v>
      </c>
      <c r="AY70" s="179">
        <f>IF(ISBLANK('EUROSTAT EB conversion IEA'!BV77),NA(),'EUROSTAT EB conversion IEA'!BV77)</f>
        <v>0</v>
      </c>
      <c r="AZ70">
        <f>IF(ISBLANK('EUROSTAT EB conversion IEA'!BW77),NA(),'EUROSTAT EB conversion IEA'!BW77)</f>
        <v>0</v>
      </c>
      <c r="BA70" s="179">
        <f>IF(ISBLANK('EUROSTAT EB conversion IEA'!BX77),NA(),'EUROSTAT EB conversion IEA'!BX77)</f>
        <v>0</v>
      </c>
      <c r="BB70" s="179">
        <f>IF(ISBLANK('EUROSTAT EB conversion IEA'!BY77),NA(),'EUROSTAT EB conversion IEA'!BY77)</f>
        <v>0</v>
      </c>
      <c r="BC70">
        <f>IF(ISBLANK('EUROSTAT EB conversion IEA'!BZ77),NA(),'EUROSTAT EB conversion IEA'!BZ77)</f>
        <v>0</v>
      </c>
      <c r="BD70">
        <f>IF(ISBLANK('EUROSTAT EB conversion IEA'!CA77),NA(),'EUROSTAT EB conversion IEA'!CA77)</f>
        <v>0</v>
      </c>
      <c r="BE70">
        <f>IF(ISBLANK('EUROSTAT EB conversion IEA'!CB77),NA(),'EUROSTAT EB conversion IEA'!CB77)</f>
        <v>0</v>
      </c>
      <c r="BF70">
        <f>IF(ISBLANK('EUROSTAT EB conversion IEA'!CC77),NA(),'EUROSTAT EB conversion IEA'!CC77)</f>
        <v>0</v>
      </c>
      <c r="BG70">
        <f>IF(ISBLANK('EUROSTAT EB conversion IEA'!CD77),NA(),'EUROSTAT EB conversion IEA'!CD77)</f>
        <v>0</v>
      </c>
      <c r="BH70">
        <f>IF(ISBLANK('EUROSTAT EB conversion IEA'!CE77),NA(),'EUROSTAT EB conversion IEA'!CE77)</f>
        <v>0</v>
      </c>
      <c r="BI70">
        <f>IF(ISBLANK('EUROSTAT EB conversion IEA'!CF77),NA(),'EUROSTAT EB conversion IEA'!CF77)</f>
        <v>0</v>
      </c>
      <c r="BJ70" s="179">
        <f>IF(ISBLANK('EUROSTAT EB conversion IEA'!CG77),NA(),'EUROSTAT EB conversion IEA'!CG77)</f>
        <v>0</v>
      </c>
      <c r="BK70">
        <f>IF(ISBLANK('EUROSTAT EB conversion IEA'!CH77),NA(),'EUROSTAT EB conversion IEA'!CH77)</f>
        <v>2694.8756880000001</v>
      </c>
      <c r="BL70">
        <f>IF(ISBLANK('EUROSTAT EB conversion IEA'!CI77),NA(),'EUROSTAT EB conversion IEA'!CI77)</f>
        <v>0</v>
      </c>
      <c r="BM70">
        <f>IF(ISBLANK('EUROSTAT EB conversion IEA'!CJ77),NA(),'EUROSTAT EB conversion IEA'!CJ77)</f>
        <v>438778.14724800002</v>
      </c>
      <c r="BN70" s="179">
        <f>IF(ISBLANK('EUROSTAT EB conversion IEA'!CK77),NA(),'EUROSTAT EB conversion IEA'!CK77)</f>
        <v>25611.827904000002</v>
      </c>
    </row>
    <row r="71" spans="1:66" x14ac:dyDescent="0.2">
      <c r="A71" t="s">
        <v>351</v>
      </c>
      <c r="B71" s="179" t="str">
        <f>IF(ISBLANK('EUROSTAT EB conversion IEA'!Y78),NA(),'EUROSTAT EB conversion IEA'!Y78)</f>
        <v>x</v>
      </c>
      <c r="C71" s="179" t="str">
        <f>IF(ISBLANK('EUROSTAT EB conversion IEA'!Z78),NA(),'EUROSTAT EB conversion IEA'!Z78)</f>
        <v>x</v>
      </c>
      <c r="D71">
        <f>IF(ISBLANK('EUROSTAT EB conversion IEA'!AA78),NA(),'EUROSTAT EB conversion IEA'!AA78)</f>
        <v>0</v>
      </c>
      <c r="E71">
        <f>IF(ISBLANK('EUROSTAT EB conversion IEA'!AB78),NA(),'EUROSTAT EB conversion IEA'!AB78)</f>
        <v>0</v>
      </c>
      <c r="F71">
        <f>IF(ISBLANK('EUROSTAT EB conversion IEA'!AC78),NA(),'EUROSTAT EB conversion IEA'!AC78)</f>
        <v>0</v>
      </c>
      <c r="G71">
        <f>IF(ISBLANK('EUROSTAT EB conversion IEA'!AD78),NA(),'EUROSTAT EB conversion IEA'!AD78)</f>
        <v>0</v>
      </c>
      <c r="H71">
        <f>IF(ISBLANK('EUROSTAT EB conversion IEA'!AE78),NA(),'EUROSTAT EB conversion IEA'!AE78)</f>
        <v>0</v>
      </c>
      <c r="I71">
        <f>IF(ISBLANK('EUROSTAT EB conversion IEA'!AF78),NA(),'EUROSTAT EB conversion IEA'!AF78)</f>
        <v>0</v>
      </c>
      <c r="J71">
        <f>IF(ISBLANK('EUROSTAT EB conversion IEA'!AG78),NA(),'EUROSTAT EB conversion IEA'!AG78)</f>
        <v>0</v>
      </c>
      <c r="K71">
        <f>IF(ISBLANK('EUROSTAT EB conversion IEA'!AH78),NA(),'EUROSTAT EB conversion IEA'!AH78)</f>
        <v>0</v>
      </c>
      <c r="L71">
        <f>IF(ISBLANK('EUROSTAT EB conversion IEA'!AI78),NA(),'EUROSTAT EB conversion IEA'!AI78)</f>
        <v>0</v>
      </c>
      <c r="M71">
        <f>IF(ISBLANK('EUROSTAT EB conversion IEA'!AJ78),NA(),'EUROSTAT EB conversion IEA'!AJ78)</f>
        <v>0</v>
      </c>
      <c r="N71">
        <f>IF(ISBLANK('EUROSTAT EB conversion IEA'!AK78),NA(),'EUROSTAT EB conversion IEA'!AK78)</f>
        <v>0</v>
      </c>
      <c r="O71">
        <f>IF(ISBLANK('EUROSTAT EB conversion IEA'!AL78),NA(),'EUROSTAT EB conversion IEA'!AL78)</f>
        <v>0</v>
      </c>
      <c r="P71">
        <f>IF(ISBLANK('EUROSTAT EB conversion IEA'!AM78),NA(),'EUROSTAT EB conversion IEA'!AM78)</f>
        <v>0</v>
      </c>
      <c r="Q71">
        <f>IF(ISBLANK('EUROSTAT EB conversion IEA'!AN78),NA(),'EUROSTAT EB conversion IEA'!AN78)</f>
        <v>0</v>
      </c>
      <c r="R71">
        <f>IF(ISBLANK('EUROSTAT EB conversion IEA'!AO78),NA(),'EUROSTAT EB conversion IEA'!AO78)</f>
        <v>0</v>
      </c>
      <c r="S71">
        <f>IF(ISBLANK('EUROSTAT EB conversion IEA'!AP78),NA(),'EUROSTAT EB conversion IEA'!AP78)</f>
        <v>0</v>
      </c>
      <c r="T71" s="179" t="str">
        <f>IF(ISBLANK('EUROSTAT EB conversion IEA'!AQ78),NA(),'EUROSTAT EB conversion IEA'!AQ78)</f>
        <v>x</v>
      </c>
      <c r="U71">
        <f>IF(ISBLANK('EUROSTAT EB conversion IEA'!AR78),NA(),'EUROSTAT EB conversion IEA'!AR78)</f>
        <v>0</v>
      </c>
      <c r="V71">
        <f>IF(ISBLANK('EUROSTAT EB conversion IEA'!AS78),NA(),'EUROSTAT EB conversion IEA'!AS78)</f>
        <v>0</v>
      </c>
      <c r="W71">
        <f>IF(ISBLANK('EUROSTAT EB conversion IEA'!AT78),NA(),'EUROSTAT EB conversion IEA'!AT78)</f>
        <v>0</v>
      </c>
      <c r="X71">
        <f>IF(ISBLANK('EUROSTAT EB conversion IEA'!AU78),NA(),'EUROSTAT EB conversion IEA'!AU78)</f>
        <v>0</v>
      </c>
      <c r="Y71">
        <f>IF(ISBLANK('EUROSTAT EB conversion IEA'!AV78),NA(),'EUROSTAT EB conversion IEA'!AV78)</f>
        <v>0</v>
      </c>
      <c r="Z71">
        <f>IF(ISBLANK('EUROSTAT EB conversion IEA'!AW78),NA(),'EUROSTAT EB conversion IEA'!AW78)</f>
        <v>0</v>
      </c>
      <c r="AA71">
        <f>IF(ISBLANK('EUROSTAT EB conversion IEA'!AX78),NA(),'EUROSTAT EB conversion IEA'!AX78)</f>
        <v>0</v>
      </c>
      <c r="AB71">
        <f>IF(ISBLANK('EUROSTAT EB conversion IEA'!AY78),NA(),'EUROSTAT EB conversion IEA'!AY78)</f>
        <v>0</v>
      </c>
      <c r="AC71">
        <f>IF(ISBLANK('EUROSTAT EB conversion IEA'!AZ78),NA(),'EUROSTAT EB conversion IEA'!AZ78)</f>
        <v>0</v>
      </c>
      <c r="AD71">
        <f>IF(ISBLANK('EUROSTAT EB conversion IEA'!BA78),NA(),'EUROSTAT EB conversion IEA'!BA78)</f>
        <v>0</v>
      </c>
      <c r="AE71">
        <f>IF(ISBLANK('EUROSTAT EB conversion IEA'!BB78),NA(),'EUROSTAT EB conversion IEA'!BB78)</f>
        <v>0</v>
      </c>
      <c r="AF71">
        <f>IF(ISBLANK('EUROSTAT EB conversion IEA'!BC78),NA(),'EUROSTAT EB conversion IEA'!BC78)</f>
        <v>0</v>
      </c>
      <c r="AG71">
        <f>IF(ISBLANK('EUROSTAT EB conversion IEA'!BD78),NA(),'EUROSTAT EB conversion IEA'!BD78)</f>
        <v>0</v>
      </c>
      <c r="AH71">
        <f>IF(ISBLANK('EUROSTAT EB conversion IEA'!BE78),NA(),'EUROSTAT EB conversion IEA'!BE78)</f>
        <v>904.76747999999998</v>
      </c>
      <c r="AI71">
        <f>IF(ISBLANK('EUROSTAT EB conversion IEA'!BF78),NA(),'EUROSTAT EB conversion IEA'!BF78)</f>
        <v>0</v>
      </c>
      <c r="AJ71">
        <f>IF(ISBLANK('EUROSTAT EB conversion IEA'!BG78),NA(),'EUROSTAT EB conversion IEA'!BG78)</f>
        <v>0</v>
      </c>
      <c r="AK71">
        <f>IF(ISBLANK('EUROSTAT EB conversion IEA'!BH78),NA(),'EUROSTAT EB conversion IEA'!BH78)</f>
        <v>0</v>
      </c>
      <c r="AL71">
        <f>IF(ISBLANK('EUROSTAT EB conversion IEA'!BI78),NA(),'EUROSTAT EB conversion IEA'!BI78)</f>
        <v>0</v>
      </c>
      <c r="AM71">
        <f>IF(ISBLANK('EUROSTAT EB conversion IEA'!BJ78),NA(),'EUROSTAT EB conversion IEA'!BJ78)</f>
        <v>0</v>
      </c>
      <c r="AN71">
        <f>IF(ISBLANK('EUROSTAT EB conversion IEA'!BK78),NA(),'EUROSTAT EB conversion IEA'!BK78)</f>
        <v>0</v>
      </c>
      <c r="AO71">
        <f>IF(ISBLANK('EUROSTAT EB conversion IEA'!BL78),NA(),'EUROSTAT EB conversion IEA'!BL78)</f>
        <v>0</v>
      </c>
      <c r="AP71">
        <f>IF(ISBLANK('EUROSTAT EB conversion IEA'!BM78),NA(),'EUROSTAT EB conversion IEA'!BM78)</f>
        <v>0</v>
      </c>
      <c r="AQ71">
        <f>IF(ISBLANK('EUROSTAT EB conversion IEA'!BN78),NA(),'EUROSTAT EB conversion IEA'!BN78)</f>
        <v>0</v>
      </c>
      <c r="AR71">
        <f>IF(ISBLANK('EUROSTAT EB conversion IEA'!BO78),NA(),'EUROSTAT EB conversion IEA'!BO78)</f>
        <v>0</v>
      </c>
      <c r="AS71">
        <f>IF(ISBLANK('EUROSTAT EB conversion IEA'!BP78),NA(),'EUROSTAT EB conversion IEA'!BP78)</f>
        <v>0</v>
      </c>
      <c r="AT71">
        <f>IF(ISBLANK('EUROSTAT EB conversion IEA'!BQ78),NA(),'EUROSTAT EB conversion IEA'!BQ78)</f>
        <v>0</v>
      </c>
      <c r="AU71">
        <f>IF(ISBLANK('EUROSTAT EB conversion IEA'!BR78),NA(),'EUROSTAT EB conversion IEA'!BR78)</f>
        <v>0</v>
      </c>
      <c r="AV71">
        <f>IF(ISBLANK('EUROSTAT EB conversion IEA'!BS78),NA(),'EUROSTAT EB conversion IEA'!BS78)</f>
        <v>0</v>
      </c>
      <c r="AW71">
        <f>IF(ISBLANK('EUROSTAT EB conversion IEA'!BT78),NA(),'EUROSTAT EB conversion IEA'!BT78)</f>
        <v>68.872860000000003</v>
      </c>
      <c r="AX71">
        <f>IF(ISBLANK('EUROSTAT EB conversion IEA'!BU78),NA(),'EUROSTAT EB conversion IEA'!BU78)</f>
        <v>0</v>
      </c>
      <c r="AY71" s="179">
        <f>IF(ISBLANK('EUROSTAT EB conversion IEA'!BV78),NA(),'EUROSTAT EB conversion IEA'!BV78)</f>
        <v>0</v>
      </c>
      <c r="AZ71">
        <f>IF(ISBLANK('EUROSTAT EB conversion IEA'!BW78),NA(),'EUROSTAT EB conversion IEA'!BW78)</f>
        <v>0</v>
      </c>
      <c r="BA71" s="179">
        <f>IF(ISBLANK('EUROSTAT EB conversion IEA'!BX78),NA(),'EUROSTAT EB conversion IEA'!BX78)</f>
        <v>0</v>
      </c>
      <c r="BB71" s="179">
        <f>IF(ISBLANK('EUROSTAT EB conversion IEA'!BY78),NA(),'EUROSTAT EB conversion IEA'!BY78)</f>
        <v>0</v>
      </c>
      <c r="BC71">
        <f>IF(ISBLANK('EUROSTAT EB conversion IEA'!BZ78),NA(),'EUROSTAT EB conversion IEA'!BZ78)</f>
        <v>0</v>
      </c>
      <c r="BD71">
        <f>IF(ISBLANK('EUROSTAT EB conversion IEA'!CA78),NA(),'EUROSTAT EB conversion IEA'!CA78)</f>
        <v>0</v>
      </c>
      <c r="BE71">
        <f>IF(ISBLANK('EUROSTAT EB conversion IEA'!CB78),NA(),'EUROSTAT EB conversion IEA'!CB78)</f>
        <v>0</v>
      </c>
      <c r="BF71">
        <f>IF(ISBLANK('EUROSTAT EB conversion IEA'!CC78),NA(),'EUROSTAT EB conversion IEA'!CC78)</f>
        <v>0</v>
      </c>
      <c r="BG71">
        <f>IF(ISBLANK('EUROSTAT EB conversion IEA'!CD78),NA(),'EUROSTAT EB conversion IEA'!CD78)</f>
        <v>0</v>
      </c>
      <c r="BH71">
        <f>IF(ISBLANK('EUROSTAT EB conversion IEA'!CE78),NA(),'EUROSTAT EB conversion IEA'!CE78)</f>
        <v>0</v>
      </c>
      <c r="BI71">
        <f>IF(ISBLANK('EUROSTAT EB conversion IEA'!CF78),NA(),'EUROSTAT EB conversion IEA'!CF78)</f>
        <v>0</v>
      </c>
      <c r="BJ71" s="179">
        <f>IF(ISBLANK('EUROSTAT EB conversion IEA'!CG78),NA(),'EUROSTAT EB conversion IEA'!CG78)</f>
        <v>0</v>
      </c>
      <c r="BK71">
        <f>IF(ISBLANK('EUROSTAT EB conversion IEA'!CH78),NA(),'EUROSTAT EB conversion IEA'!CH78)</f>
        <v>5814.0416880000012</v>
      </c>
      <c r="BL71">
        <f>IF(ISBLANK('EUROSTAT EB conversion IEA'!CI78),NA(),'EUROSTAT EB conversion IEA'!CI78)</f>
        <v>0</v>
      </c>
      <c r="BM71">
        <f>IF(ISBLANK('EUROSTAT EB conversion IEA'!CJ78),NA(),'EUROSTAT EB conversion IEA'!CJ78)</f>
        <v>6787.6820280000011</v>
      </c>
      <c r="BN71" s="179">
        <f>IF(ISBLANK('EUROSTAT EB conversion IEA'!CK78),NA(),'EUROSTAT EB conversion IEA'!CK78)</f>
        <v>68.872860000000003</v>
      </c>
    </row>
    <row r="72" spans="1:66" x14ac:dyDescent="0.2">
      <c r="A72" t="s">
        <v>359</v>
      </c>
      <c r="B72" s="179" t="str">
        <f>IF(ISBLANK('EUROSTAT EB conversion IEA'!Y79),NA(),'EUROSTAT EB conversion IEA'!Y79)</f>
        <v>x</v>
      </c>
      <c r="C72" s="179" t="str">
        <f>IF(ISBLANK('EUROSTAT EB conversion IEA'!Z79),NA(),'EUROSTAT EB conversion IEA'!Z79)</f>
        <v>x</v>
      </c>
      <c r="D72">
        <f>IF(ISBLANK('EUROSTAT EB conversion IEA'!AA79),NA(),'EUROSTAT EB conversion IEA'!AA79)</f>
        <v>0</v>
      </c>
      <c r="E72">
        <f>IF(ISBLANK('EUROSTAT EB conversion IEA'!AB79),NA(),'EUROSTAT EB conversion IEA'!AB79)</f>
        <v>0</v>
      </c>
      <c r="F72">
        <f>IF(ISBLANK('EUROSTAT EB conversion IEA'!AC79),NA(),'EUROSTAT EB conversion IEA'!AC79)</f>
        <v>0</v>
      </c>
      <c r="G72">
        <f>IF(ISBLANK('EUROSTAT EB conversion IEA'!AD79),NA(),'EUROSTAT EB conversion IEA'!AD79)</f>
        <v>0</v>
      </c>
      <c r="H72">
        <f>IF(ISBLANK('EUROSTAT EB conversion IEA'!AE79),NA(),'EUROSTAT EB conversion IEA'!AE79)</f>
        <v>0</v>
      </c>
      <c r="I72">
        <f>IF(ISBLANK('EUROSTAT EB conversion IEA'!AF79),NA(),'EUROSTAT EB conversion IEA'!AF79)</f>
        <v>0</v>
      </c>
      <c r="J72">
        <f>IF(ISBLANK('EUROSTAT EB conversion IEA'!AG79),NA(),'EUROSTAT EB conversion IEA'!AG79)</f>
        <v>0</v>
      </c>
      <c r="K72">
        <f>IF(ISBLANK('EUROSTAT EB conversion IEA'!AH79),NA(),'EUROSTAT EB conversion IEA'!AH79)</f>
        <v>0</v>
      </c>
      <c r="L72">
        <f>IF(ISBLANK('EUROSTAT EB conversion IEA'!AI79),NA(),'EUROSTAT EB conversion IEA'!AI79)</f>
        <v>0</v>
      </c>
      <c r="M72">
        <f>IF(ISBLANK('EUROSTAT EB conversion IEA'!AJ79),NA(),'EUROSTAT EB conversion IEA'!AJ79)</f>
        <v>0</v>
      </c>
      <c r="N72">
        <f>IF(ISBLANK('EUROSTAT EB conversion IEA'!AK79),NA(),'EUROSTAT EB conversion IEA'!AK79)</f>
        <v>0</v>
      </c>
      <c r="O72">
        <f>IF(ISBLANK('EUROSTAT EB conversion IEA'!AL79),NA(),'EUROSTAT EB conversion IEA'!AL79)</f>
        <v>0</v>
      </c>
      <c r="P72">
        <f>IF(ISBLANK('EUROSTAT EB conversion IEA'!AM79),NA(),'EUROSTAT EB conversion IEA'!AM79)</f>
        <v>0</v>
      </c>
      <c r="Q72">
        <f>IF(ISBLANK('EUROSTAT EB conversion IEA'!AN79),NA(),'EUROSTAT EB conversion IEA'!AN79)</f>
        <v>0</v>
      </c>
      <c r="R72">
        <f>IF(ISBLANK('EUROSTAT EB conversion IEA'!AO79),NA(),'EUROSTAT EB conversion IEA'!AO79)</f>
        <v>0</v>
      </c>
      <c r="S72">
        <f>IF(ISBLANK('EUROSTAT EB conversion IEA'!AP79),NA(),'EUROSTAT EB conversion IEA'!AP79)</f>
        <v>0</v>
      </c>
      <c r="T72" s="179" t="str">
        <f>IF(ISBLANK('EUROSTAT EB conversion IEA'!AQ79),NA(),'EUROSTAT EB conversion IEA'!AQ79)</f>
        <v>x</v>
      </c>
      <c r="U72">
        <f>IF(ISBLANK('EUROSTAT EB conversion IEA'!AR79),NA(),'EUROSTAT EB conversion IEA'!AR79)</f>
        <v>0</v>
      </c>
      <c r="V72">
        <f>IF(ISBLANK('EUROSTAT EB conversion IEA'!AS79),NA(),'EUROSTAT EB conversion IEA'!AS79)</f>
        <v>0</v>
      </c>
      <c r="W72">
        <f>IF(ISBLANK('EUROSTAT EB conversion IEA'!AT79),NA(),'EUROSTAT EB conversion IEA'!AT79)</f>
        <v>0</v>
      </c>
      <c r="X72">
        <f>IF(ISBLANK('EUROSTAT EB conversion IEA'!AU79),NA(),'EUROSTAT EB conversion IEA'!AU79)</f>
        <v>0</v>
      </c>
      <c r="Y72">
        <f>IF(ISBLANK('EUROSTAT EB conversion IEA'!AV79),NA(),'EUROSTAT EB conversion IEA'!AV79)</f>
        <v>0</v>
      </c>
      <c r="Z72">
        <f>IF(ISBLANK('EUROSTAT EB conversion IEA'!AW79),NA(),'EUROSTAT EB conversion IEA'!AW79)</f>
        <v>0</v>
      </c>
      <c r="AA72">
        <f>IF(ISBLANK('EUROSTAT EB conversion IEA'!AX79),NA(),'EUROSTAT EB conversion IEA'!AX79)</f>
        <v>0</v>
      </c>
      <c r="AB72">
        <f>IF(ISBLANK('EUROSTAT EB conversion IEA'!AY79),NA(),'EUROSTAT EB conversion IEA'!AY79)</f>
        <v>0</v>
      </c>
      <c r="AC72">
        <f>IF(ISBLANK('EUROSTAT EB conversion IEA'!AZ79),NA(),'EUROSTAT EB conversion IEA'!AZ79)</f>
        <v>0</v>
      </c>
      <c r="AD72">
        <f>IF(ISBLANK('EUROSTAT EB conversion IEA'!BA79),NA(),'EUROSTAT EB conversion IEA'!BA79)</f>
        <v>0</v>
      </c>
      <c r="AE72">
        <f>IF(ISBLANK('EUROSTAT EB conversion IEA'!BB79),NA(),'EUROSTAT EB conversion IEA'!BB79)</f>
        <v>0</v>
      </c>
      <c r="AF72">
        <f>IF(ISBLANK('EUROSTAT EB conversion IEA'!BC79),NA(),'EUROSTAT EB conversion IEA'!BC79)</f>
        <v>0</v>
      </c>
      <c r="AG72">
        <f>IF(ISBLANK('EUROSTAT EB conversion IEA'!BD79),NA(),'EUROSTAT EB conversion IEA'!BD79)</f>
        <v>0</v>
      </c>
      <c r="AH72">
        <f>IF(ISBLANK('EUROSTAT EB conversion IEA'!BE79),NA(),'EUROSTAT EB conversion IEA'!BE79)</f>
        <v>0</v>
      </c>
      <c r="AI72">
        <f>IF(ISBLANK('EUROSTAT EB conversion IEA'!BF79),NA(),'EUROSTAT EB conversion IEA'!BF79)</f>
        <v>0</v>
      </c>
      <c r="AJ72">
        <f>IF(ISBLANK('EUROSTAT EB conversion IEA'!BG79),NA(),'EUROSTAT EB conversion IEA'!BG79)</f>
        <v>0</v>
      </c>
      <c r="AK72">
        <f>IF(ISBLANK('EUROSTAT EB conversion IEA'!BH79),NA(),'EUROSTAT EB conversion IEA'!BH79)</f>
        <v>0</v>
      </c>
      <c r="AL72">
        <f>IF(ISBLANK('EUROSTAT EB conversion IEA'!BI79),NA(),'EUROSTAT EB conversion IEA'!BI79)</f>
        <v>0</v>
      </c>
      <c r="AM72">
        <f>IF(ISBLANK('EUROSTAT EB conversion IEA'!BJ79),NA(),'EUROSTAT EB conversion IEA'!BJ79)</f>
        <v>0</v>
      </c>
      <c r="AN72">
        <f>IF(ISBLANK('EUROSTAT EB conversion IEA'!BK79),NA(),'EUROSTAT EB conversion IEA'!BK79)</f>
        <v>0</v>
      </c>
      <c r="AO72">
        <f>IF(ISBLANK('EUROSTAT EB conversion IEA'!BL79),NA(),'EUROSTAT EB conversion IEA'!BL79)</f>
        <v>0</v>
      </c>
      <c r="AP72">
        <f>IF(ISBLANK('EUROSTAT EB conversion IEA'!BM79),NA(),'EUROSTAT EB conversion IEA'!BM79)</f>
        <v>0</v>
      </c>
      <c r="AQ72">
        <f>IF(ISBLANK('EUROSTAT EB conversion IEA'!BN79),NA(),'EUROSTAT EB conversion IEA'!BN79)</f>
        <v>0</v>
      </c>
      <c r="AR72">
        <f>IF(ISBLANK('EUROSTAT EB conversion IEA'!BO79),NA(),'EUROSTAT EB conversion IEA'!BO79)</f>
        <v>0</v>
      </c>
      <c r="AS72">
        <f>IF(ISBLANK('EUROSTAT EB conversion IEA'!BP79),NA(),'EUROSTAT EB conversion IEA'!BP79)</f>
        <v>0</v>
      </c>
      <c r="AT72">
        <f>IF(ISBLANK('EUROSTAT EB conversion IEA'!BQ79),NA(),'EUROSTAT EB conversion IEA'!BQ79)</f>
        <v>0</v>
      </c>
      <c r="AU72">
        <f>IF(ISBLANK('EUROSTAT EB conversion IEA'!BR79),NA(),'EUROSTAT EB conversion IEA'!BR79)</f>
        <v>0</v>
      </c>
      <c r="AV72">
        <f>IF(ISBLANK('EUROSTAT EB conversion IEA'!BS79),NA(),'EUROSTAT EB conversion IEA'!BS79)</f>
        <v>0</v>
      </c>
      <c r="AW72">
        <f>IF(ISBLANK('EUROSTAT EB conversion IEA'!BT79),NA(),'EUROSTAT EB conversion IEA'!BT79)</f>
        <v>0</v>
      </c>
      <c r="AX72">
        <f>IF(ISBLANK('EUROSTAT EB conversion IEA'!BU79),NA(),'EUROSTAT EB conversion IEA'!BU79)</f>
        <v>0</v>
      </c>
      <c r="AY72" s="179">
        <f>IF(ISBLANK('EUROSTAT EB conversion IEA'!BV79),NA(),'EUROSTAT EB conversion IEA'!BV79)</f>
        <v>0</v>
      </c>
      <c r="AZ72">
        <f>IF(ISBLANK('EUROSTAT EB conversion IEA'!BW79),NA(),'EUROSTAT EB conversion IEA'!BW79)</f>
        <v>0</v>
      </c>
      <c r="BA72" s="179">
        <f>IF(ISBLANK('EUROSTAT EB conversion IEA'!BX79),NA(),'EUROSTAT EB conversion IEA'!BX79)</f>
        <v>0</v>
      </c>
      <c r="BB72" s="179">
        <f>IF(ISBLANK('EUROSTAT EB conversion IEA'!BY79),NA(),'EUROSTAT EB conversion IEA'!BY79)</f>
        <v>0</v>
      </c>
      <c r="BC72">
        <f>IF(ISBLANK('EUROSTAT EB conversion IEA'!BZ79),NA(),'EUROSTAT EB conversion IEA'!BZ79)</f>
        <v>0</v>
      </c>
      <c r="BD72">
        <f>IF(ISBLANK('EUROSTAT EB conversion IEA'!CA79),NA(),'EUROSTAT EB conversion IEA'!CA79)</f>
        <v>0</v>
      </c>
      <c r="BE72">
        <f>IF(ISBLANK('EUROSTAT EB conversion IEA'!CB79),NA(),'EUROSTAT EB conversion IEA'!CB79)</f>
        <v>0</v>
      </c>
      <c r="BF72">
        <f>IF(ISBLANK('EUROSTAT EB conversion IEA'!CC79),NA(),'EUROSTAT EB conversion IEA'!CC79)</f>
        <v>0</v>
      </c>
      <c r="BG72">
        <f>IF(ISBLANK('EUROSTAT EB conversion IEA'!CD79),NA(),'EUROSTAT EB conversion IEA'!CD79)</f>
        <v>0</v>
      </c>
      <c r="BH72">
        <f>IF(ISBLANK('EUROSTAT EB conversion IEA'!CE79),NA(),'EUROSTAT EB conversion IEA'!CE79)</f>
        <v>0</v>
      </c>
      <c r="BI72">
        <f>IF(ISBLANK('EUROSTAT EB conversion IEA'!CF79),NA(),'EUROSTAT EB conversion IEA'!CF79)</f>
        <v>0</v>
      </c>
      <c r="BJ72" s="179">
        <f>IF(ISBLANK('EUROSTAT EB conversion IEA'!CG79),NA(),'EUROSTAT EB conversion IEA'!CG79)</f>
        <v>0</v>
      </c>
      <c r="BK72">
        <f>IF(ISBLANK('EUROSTAT EB conversion IEA'!CH79),NA(),'EUROSTAT EB conversion IEA'!CH79)</f>
        <v>0</v>
      </c>
      <c r="BL72">
        <f>IF(ISBLANK('EUROSTAT EB conversion IEA'!CI79),NA(),'EUROSTAT EB conversion IEA'!CI79)</f>
        <v>0</v>
      </c>
      <c r="BM72">
        <f>IF(ISBLANK('EUROSTAT EB conversion IEA'!CJ79),NA(),'EUROSTAT EB conversion IEA'!CJ79)</f>
        <v>0</v>
      </c>
      <c r="BN72" s="179">
        <f>IF(ISBLANK('EUROSTAT EB conversion IEA'!CK79),NA(),'EUROSTAT EB conversion IEA'!CK79)</f>
        <v>0</v>
      </c>
    </row>
    <row r="73" spans="1:66" x14ac:dyDescent="0.2">
      <c r="A73" t="s">
        <v>357</v>
      </c>
      <c r="B73" s="179" t="str">
        <f>IF(ISBLANK('EUROSTAT EB conversion IEA'!Y80),NA(),'EUROSTAT EB conversion IEA'!Y80)</f>
        <v>x</v>
      </c>
      <c r="C73" s="179" t="str">
        <f>IF(ISBLANK('EUROSTAT EB conversion IEA'!Z80),NA(),'EUROSTAT EB conversion IEA'!Z80)</f>
        <v>x</v>
      </c>
      <c r="D73">
        <f>IF(ISBLANK('EUROSTAT EB conversion IEA'!AA80),NA(),'EUROSTAT EB conversion IEA'!AA80)</f>
        <v>0</v>
      </c>
      <c r="E73">
        <f>IF(ISBLANK('EUROSTAT EB conversion IEA'!AB80),NA(),'EUROSTAT EB conversion IEA'!AB80)</f>
        <v>0</v>
      </c>
      <c r="F73">
        <f>IF(ISBLANK('EUROSTAT EB conversion IEA'!AC80),NA(),'EUROSTAT EB conversion IEA'!AC80)</f>
        <v>0</v>
      </c>
      <c r="G73">
        <f>IF(ISBLANK('EUROSTAT EB conversion IEA'!AD80),NA(),'EUROSTAT EB conversion IEA'!AD80)</f>
        <v>0</v>
      </c>
      <c r="H73">
        <f>IF(ISBLANK('EUROSTAT EB conversion IEA'!AE80),NA(),'EUROSTAT EB conversion IEA'!AE80)</f>
        <v>0</v>
      </c>
      <c r="I73">
        <f>IF(ISBLANK('EUROSTAT EB conversion IEA'!AF80),NA(),'EUROSTAT EB conversion IEA'!AF80)</f>
        <v>0</v>
      </c>
      <c r="J73">
        <f>IF(ISBLANK('EUROSTAT EB conversion IEA'!AG80),NA(),'EUROSTAT EB conversion IEA'!AG80)</f>
        <v>0</v>
      </c>
      <c r="K73">
        <f>IF(ISBLANK('EUROSTAT EB conversion IEA'!AH80),NA(),'EUROSTAT EB conversion IEA'!AH80)</f>
        <v>0</v>
      </c>
      <c r="L73">
        <f>IF(ISBLANK('EUROSTAT EB conversion IEA'!AI80),NA(),'EUROSTAT EB conversion IEA'!AI80)</f>
        <v>0</v>
      </c>
      <c r="M73">
        <f>IF(ISBLANK('EUROSTAT EB conversion IEA'!AJ80),NA(),'EUROSTAT EB conversion IEA'!AJ80)</f>
        <v>0</v>
      </c>
      <c r="N73">
        <f>IF(ISBLANK('EUROSTAT EB conversion IEA'!AK80),NA(),'EUROSTAT EB conversion IEA'!AK80)</f>
        <v>0</v>
      </c>
      <c r="O73">
        <f>IF(ISBLANK('EUROSTAT EB conversion IEA'!AL80),NA(),'EUROSTAT EB conversion IEA'!AL80)</f>
        <v>0</v>
      </c>
      <c r="P73">
        <f>IF(ISBLANK('EUROSTAT EB conversion IEA'!AM80),NA(),'EUROSTAT EB conversion IEA'!AM80)</f>
        <v>0</v>
      </c>
      <c r="Q73">
        <f>IF(ISBLANK('EUROSTAT EB conversion IEA'!AN80),NA(),'EUROSTAT EB conversion IEA'!AN80)</f>
        <v>0</v>
      </c>
      <c r="R73">
        <f>IF(ISBLANK('EUROSTAT EB conversion IEA'!AO80),NA(),'EUROSTAT EB conversion IEA'!AO80)</f>
        <v>0</v>
      </c>
      <c r="S73">
        <f>IF(ISBLANK('EUROSTAT EB conversion IEA'!AP80),NA(),'EUROSTAT EB conversion IEA'!AP80)</f>
        <v>0</v>
      </c>
      <c r="T73" s="179" t="str">
        <f>IF(ISBLANK('EUROSTAT EB conversion IEA'!AQ80),NA(),'EUROSTAT EB conversion IEA'!AQ80)</f>
        <v>x</v>
      </c>
      <c r="U73">
        <f>IF(ISBLANK('EUROSTAT EB conversion IEA'!AR80),NA(),'EUROSTAT EB conversion IEA'!AR80)</f>
        <v>0</v>
      </c>
      <c r="V73">
        <f>IF(ISBLANK('EUROSTAT EB conversion IEA'!AS80),NA(),'EUROSTAT EB conversion IEA'!AS80)</f>
        <v>0</v>
      </c>
      <c r="W73">
        <f>IF(ISBLANK('EUROSTAT EB conversion IEA'!AT80),NA(),'EUROSTAT EB conversion IEA'!AT80)</f>
        <v>0</v>
      </c>
      <c r="X73">
        <f>IF(ISBLANK('EUROSTAT EB conversion IEA'!AU80),NA(),'EUROSTAT EB conversion IEA'!AU80)</f>
        <v>0</v>
      </c>
      <c r="Y73">
        <f>IF(ISBLANK('EUROSTAT EB conversion IEA'!AV80),NA(),'EUROSTAT EB conversion IEA'!AV80)</f>
        <v>0</v>
      </c>
      <c r="Z73">
        <f>IF(ISBLANK('EUROSTAT EB conversion IEA'!AW80),NA(),'EUROSTAT EB conversion IEA'!AW80)</f>
        <v>0</v>
      </c>
      <c r="AA73">
        <f>IF(ISBLANK('EUROSTAT EB conversion IEA'!AX80),NA(),'EUROSTAT EB conversion IEA'!AX80)</f>
        <v>0</v>
      </c>
      <c r="AB73">
        <f>IF(ISBLANK('EUROSTAT EB conversion IEA'!AY80),NA(),'EUROSTAT EB conversion IEA'!AY80)</f>
        <v>0</v>
      </c>
      <c r="AC73">
        <f>IF(ISBLANK('EUROSTAT EB conversion IEA'!AZ80),NA(),'EUROSTAT EB conversion IEA'!AZ80)</f>
        <v>0</v>
      </c>
      <c r="AD73">
        <f>IF(ISBLANK('EUROSTAT EB conversion IEA'!BA80),NA(),'EUROSTAT EB conversion IEA'!BA80)</f>
        <v>0</v>
      </c>
      <c r="AE73">
        <f>IF(ISBLANK('EUROSTAT EB conversion IEA'!BB80),NA(),'EUROSTAT EB conversion IEA'!BB80)</f>
        <v>0</v>
      </c>
      <c r="AF73">
        <f>IF(ISBLANK('EUROSTAT EB conversion IEA'!BC80),NA(),'EUROSTAT EB conversion IEA'!BC80)</f>
        <v>0</v>
      </c>
      <c r="AG73">
        <f>IF(ISBLANK('EUROSTAT EB conversion IEA'!BD80),NA(),'EUROSTAT EB conversion IEA'!BD80)</f>
        <v>0</v>
      </c>
      <c r="AH73">
        <f>IF(ISBLANK('EUROSTAT EB conversion IEA'!BE80),NA(),'EUROSTAT EB conversion IEA'!BE80)</f>
        <v>11609.577720000001</v>
      </c>
      <c r="AI73">
        <f>IF(ISBLANK('EUROSTAT EB conversion IEA'!BF80),NA(),'EUROSTAT EB conversion IEA'!BF80)</f>
        <v>0</v>
      </c>
      <c r="AJ73">
        <f>IF(ISBLANK('EUROSTAT EB conversion IEA'!BG80),NA(),'EUROSTAT EB conversion IEA'!BG80)</f>
        <v>0</v>
      </c>
      <c r="AK73">
        <f>IF(ISBLANK('EUROSTAT EB conversion IEA'!BH80),NA(),'EUROSTAT EB conversion IEA'!BH80)</f>
        <v>0</v>
      </c>
      <c r="AL73">
        <f>IF(ISBLANK('EUROSTAT EB conversion IEA'!BI80),NA(),'EUROSTAT EB conversion IEA'!BI80)</f>
        <v>0</v>
      </c>
      <c r="AM73">
        <f>IF(ISBLANK('EUROSTAT EB conversion IEA'!BJ80),NA(),'EUROSTAT EB conversion IEA'!BJ80)</f>
        <v>0</v>
      </c>
      <c r="AN73">
        <f>IF(ISBLANK('EUROSTAT EB conversion IEA'!BK80),NA(),'EUROSTAT EB conversion IEA'!BK80)</f>
        <v>0</v>
      </c>
      <c r="AO73">
        <f>IF(ISBLANK('EUROSTAT EB conversion IEA'!BL80),NA(),'EUROSTAT EB conversion IEA'!BL80)</f>
        <v>0</v>
      </c>
      <c r="AP73">
        <f>IF(ISBLANK('EUROSTAT EB conversion IEA'!BM80),NA(),'EUROSTAT EB conversion IEA'!BM80)</f>
        <v>0</v>
      </c>
      <c r="AQ73">
        <f>IF(ISBLANK('EUROSTAT EB conversion IEA'!BN80),NA(),'EUROSTAT EB conversion IEA'!BN80)</f>
        <v>0</v>
      </c>
      <c r="AR73">
        <f>IF(ISBLANK('EUROSTAT EB conversion IEA'!BO80),NA(),'EUROSTAT EB conversion IEA'!BO80)</f>
        <v>0</v>
      </c>
      <c r="AS73">
        <f>IF(ISBLANK('EUROSTAT EB conversion IEA'!BP80),NA(),'EUROSTAT EB conversion IEA'!BP80)</f>
        <v>0</v>
      </c>
      <c r="AT73">
        <f>IF(ISBLANK('EUROSTAT EB conversion IEA'!BQ80),NA(),'EUROSTAT EB conversion IEA'!BQ80)</f>
        <v>0</v>
      </c>
      <c r="AU73">
        <f>IF(ISBLANK('EUROSTAT EB conversion IEA'!BR80),NA(),'EUROSTAT EB conversion IEA'!BR80)</f>
        <v>0</v>
      </c>
      <c r="AV73">
        <f>IF(ISBLANK('EUROSTAT EB conversion IEA'!BS80),NA(),'EUROSTAT EB conversion IEA'!BS80)</f>
        <v>0</v>
      </c>
      <c r="AW73">
        <f>IF(ISBLANK('EUROSTAT EB conversion IEA'!BT80),NA(),'EUROSTAT EB conversion IEA'!BT80)</f>
        <v>117.565344</v>
      </c>
      <c r="AX73">
        <f>IF(ISBLANK('EUROSTAT EB conversion IEA'!BU80),NA(),'EUROSTAT EB conversion IEA'!BU80)</f>
        <v>0</v>
      </c>
      <c r="AY73" s="179">
        <f>IF(ISBLANK('EUROSTAT EB conversion IEA'!BV80),NA(),'EUROSTAT EB conversion IEA'!BV80)</f>
        <v>0</v>
      </c>
      <c r="AZ73">
        <f>IF(ISBLANK('EUROSTAT EB conversion IEA'!BW80),NA(),'EUROSTAT EB conversion IEA'!BW80)</f>
        <v>0</v>
      </c>
      <c r="BA73" s="179">
        <f>IF(ISBLANK('EUROSTAT EB conversion IEA'!BX80),NA(),'EUROSTAT EB conversion IEA'!BX80)</f>
        <v>0</v>
      </c>
      <c r="BB73" s="179">
        <f>IF(ISBLANK('EUROSTAT EB conversion IEA'!BY80),NA(),'EUROSTAT EB conversion IEA'!BY80)</f>
        <v>0</v>
      </c>
      <c r="BC73">
        <f>IF(ISBLANK('EUROSTAT EB conversion IEA'!BZ80),NA(),'EUROSTAT EB conversion IEA'!BZ80)</f>
        <v>0</v>
      </c>
      <c r="BD73">
        <f>IF(ISBLANK('EUROSTAT EB conversion IEA'!CA80),NA(),'EUROSTAT EB conversion IEA'!CA80)</f>
        <v>0</v>
      </c>
      <c r="BE73">
        <f>IF(ISBLANK('EUROSTAT EB conversion IEA'!CB80),NA(),'EUROSTAT EB conversion IEA'!CB80)</f>
        <v>0</v>
      </c>
      <c r="BF73">
        <f>IF(ISBLANK('EUROSTAT EB conversion IEA'!CC80),NA(),'EUROSTAT EB conversion IEA'!CC80)</f>
        <v>0</v>
      </c>
      <c r="BG73">
        <f>IF(ISBLANK('EUROSTAT EB conversion IEA'!CD80),NA(),'EUROSTAT EB conversion IEA'!CD80)</f>
        <v>0</v>
      </c>
      <c r="BH73">
        <f>IF(ISBLANK('EUROSTAT EB conversion IEA'!CE80),NA(),'EUROSTAT EB conversion IEA'!CE80)</f>
        <v>0</v>
      </c>
      <c r="BI73">
        <f>IF(ISBLANK('EUROSTAT EB conversion IEA'!CF80),NA(),'EUROSTAT EB conversion IEA'!CF80)</f>
        <v>0</v>
      </c>
      <c r="BJ73" s="179">
        <f>IF(ISBLANK('EUROSTAT EB conversion IEA'!CG80),NA(),'EUROSTAT EB conversion IEA'!CG80)</f>
        <v>0</v>
      </c>
      <c r="BK73">
        <f>IF(ISBLANK('EUROSTAT EB conversion IEA'!CH80),NA(),'EUROSTAT EB conversion IEA'!CH80)</f>
        <v>0</v>
      </c>
      <c r="BL73">
        <f>IF(ISBLANK('EUROSTAT EB conversion IEA'!CI80),NA(),'EUROSTAT EB conversion IEA'!CI80)</f>
        <v>0</v>
      </c>
      <c r="BM73">
        <f>IF(ISBLANK('EUROSTAT EB conversion IEA'!CJ80),NA(),'EUROSTAT EB conversion IEA'!CJ80)</f>
        <v>11727.184932</v>
      </c>
      <c r="BN73" s="179">
        <f>IF(ISBLANK('EUROSTAT EB conversion IEA'!CK80),NA(),'EUROSTAT EB conversion IEA'!CK80)</f>
        <v>117.565344</v>
      </c>
    </row>
    <row r="74" spans="1:66" x14ac:dyDescent="0.2">
      <c r="A74" t="s">
        <v>456</v>
      </c>
      <c r="B74" s="179" t="str">
        <f>IF(ISBLANK('EUROSTAT EB conversion IEA'!Y81),NA(),'EUROSTAT EB conversion IEA'!Y81)</f>
        <v>x</v>
      </c>
      <c r="C74" s="179" t="str">
        <f>IF(ISBLANK('EUROSTAT EB conversion IEA'!Z81),NA(),'EUROSTAT EB conversion IEA'!Z81)</f>
        <v>x</v>
      </c>
      <c r="D74">
        <f>IF(ISBLANK('EUROSTAT EB conversion IEA'!AA81),NA(),'EUROSTAT EB conversion IEA'!AA81)</f>
        <v>0</v>
      </c>
      <c r="E74">
        <f>IF(ISBLANK('EUROSTAT EB conversion IEA'!AB81),NA(),'EUROSTAT EB conversion IEA'!AB81)</f>
        <v>0</v>
      </c>
      <c r="F74">
        <f>IF(ISBLANK('EUROSTAT EB conversion IEA'!AC81),NA(),'EUROSTAT EB conversion IEA'!AC81)</f>
        <v>0</v>
      </c>
      <c r="G74">
        <f>IF(ISBLANK('EUROSTAT EB conversion IEA'!AD81),NA(),'EUROSTAT EB conversion IEA'!AD81)</f>
        <v>0</v>
      </c>
      <c r="H74">
        <f>IF(ISBLANK('EUROSTAT EB conversion IEA'!AE81),NA(),'EUROSTAT EB conversion IEA'!AE81)</f>
        <v>0</v>
      </c>
      <c r="I74">
        <f>IF(ISBLANK('EUROSTAT EB conversion IEA'!AF81),NA(),'EUROSTAT EB conversion IEA'!AF81)</f>
        <v>0</v>
      </c>
      <c r="J74">
        <f>IF(ISBLANK('EUROSTAT EB conversion IEA'!AG81),NA(),'EUROSTAT EB conversion IEA'!AG81)</f>
        <v>0</v>
      </c>
      <c r="K74">
        <f>IF(ISBLANK('EUROSTAT EB conversion IEA'!AH81),NA(),'EUROSTAT EB conversion IEA'!AH81)</f>
        <v>0</v>
      </c>
      <c r="L74">
        <f>IF(ISBLANK('EUROSTAT EB conversion IEA'!AI81),NA(),'EUROSTAT EB conversion IEA'!AI81)</f>
        <v>0</v>
      </c>
      <c r="M74">
        <f>IF(ISBLANK('EUROSTAT EB conversion IEA'!AJ81),NA(),'EUROSTAT EB conversion IEA'!AJ81)</f>
        <v>0</v>
      </c>
      <c r="N74">
        <f>IF(ISBLANK('EUROSTAT EB conversion IEA'!AK81),NA(),'EUROSTAT EB conversion IEA'!AK81)</f>
        <v>0</v>
      </c>
      <c r="O74">
        <f>IF(ISBLANK('EUROSTAT EB conversion IEA'!AL81),NA(),'EUROSTAT EB conversion IEA'!AL81)</f>
        <v>0</v>
      </c>
      <c r="P74">
        <f>IF(ISBLANK('EUROSTAT EB conversion IEA'!AM81),NA(),'EUROSTAT EB conversion IEA'!AM81)</f>
        <v>0</v>
      </c>
      <c r="Q74">
        <f>IF(ISBLANK('EUROSTAT EB conversion IEA'!AN81),NA(),'EUROSTAT EB conversion IEA'!AN81)</f>
        <v>0</v>
      </c>
      <c r="R74">
        <f>IF(ISBLANK('EUROSTAT EB conversion IEA'!AO81),NA(),'EUROSTAT EB conversion IEA'!AO81)</f>
        <v>0</v>
      </c>
      <c r="S74">
        <f>IF(ISBLANK('EUROSTAT EB conversion IEA'!AP81),NA(),'EUROSTAT EB conversion IEA'!AP81)</f>
        <v>0</v>
      </c>
      <c r="T74" s="179" t="str">
        <f>IF(ISBLANK('EUROSTAT EB conversion IEA'!AQ81),NA(),'EUROSTAT EB conversion IEA'!AQ81)</f>
        <v>x</v>
      </c>
      <c r="U74">
        <f>IF(ISBLANK('EUROSTAT EB conversion IEA'!AR81),NA(),'EUROSTAT EB conversion IEA'!AR81)</f>
        <v>0</v>
      </c>
      <c r="V74">
        <f>IF(ISBLANK('EUROSTAT EB conversion IEA'!AS81),NA(),'EUROSTAT EB conversion IEA'!AS81)</f>
        <v>0</v>
      </c>
      <c r="W74">
        <f>IF(ISBLANK('EUROSTAT EB conversion IEA'!AT81),NA(),'EUROSTAT EB conversion IEA'!AT81)</f>
        <v>0</v>
      </c>
      <c r="X74">
        <f>IF(ISBLANK('EUROSTAT EB conversion IEA'!AU81),NA(),'EUROSTAT EB conversion IEA'!AU81)</f>
        <v>0</v>
      </c>
      <c r="Y74">
        <f>IF(ISBLANK('EUROSTAT EB conversion IEA'!AV81),NA(),'EUROSTAT EB conversion IEA'!AV81)</f>
        <v>0</v>
      </c>
      <c r="Z74">
        <f>IF(ISBLANK('EUROSTAT EB conversion IEA'!AW81),NA(),'EUROSTAT EB conversion IEA'!AW81)</f>
        <v>0</v>
      </c>
      <c r="AA74">
        <f>IF(ISBLANK('EUROSTAT EB conversion IEA'!AX81),NA(),'EUROSTAT EB conversion IEA'!AX81)</f>
        <v>0</v>
      </c>
      <c r="AB74">
        <f>IF(ISBLANK('EUROSTAT EB conversion IEA'!AY81),NA(),'EUROSTAT EB conversion IEA'!AY81)</f>
        <v>0</v>
      </c>
      <c r="AC74">
        <f>IF(ISBLANK('EUROSTAT EB conversion IEA'!AZ81),NA(),'EUROSTAT EB conversion IEA'!AZ81)</f>
        <v>0</v>
      </c>
      <c r="AD74">
        <f>IF(ISBLANK('EUROSTAT EB conversion IEA'!BA81),NA(),'EUROSTAT EB conversion IEA'!BA81)</f>
        <v>0</v>
      </c>
      <c r="AE74">
        <f>IF(ISBLANK('EUROSTAT EB conversion IEA'!BB81),NA(),'EUROSTAT EB conversion IEA'!BB81)</f>
        <v>0</v>
      </c>
      <c r="AF74">
        <f>IF(ISBLANK('EUROSTAT EB conversion IEA'!BC81),NA(),'EUROSTAT EB conversion IEA'!BC81)</f>
        <v>0</v>
      </c>
      <c r="AG74">
        <f>IF(ISBLANK('EUROSTAT EB conversion IEA'!BD81),NA(),'EUROSTAT EB conversion IEA'!BD81)</f>
        <v>0</v>
      </c>
      <c r="AH74">
        <f>IF(ISBLANK('EUROSTAT EB conversion IEA'!BE81),NA(),'EUROSTAT EB conversion IEA'!BE81)</f>
        <v>0</v>
      </c>
      <c r="AI74">
        <f>IF(ISBLANK('EUROSTAT EB conversion IEA'!BF81),NA(),'EUROSTAT EB conversion IEA'!BF81)</f>
        <v>0</v>
      </c>
      <c r="AJ74">
        <f>IF(ISBLANK('EUROSTAT EB conversion IEA'!BG81),NA(),'EUROSTAT EB conversion IEA'!BG81)</f>
        <v>0</v>
      </c>
      <c r="AK74">
        <f>IF(ISBLANK('EUROSTAT EB conversion IEA'!BH81),NA(),'EUROSTAT EB conversion IEA'!BH81)</f>
        <v>0</v>
      </c>
      <c r="AL74">
        <f>IF(ISBLANK('EUROSTAT EB conversion IEA'!BI81),NA(),'EUROSTAT EB conversion IEA'!BI81)</f>
        <v>0</v>
      </c>
      <c r="AM74">
        <f>IF(ISBLANK('EUROSTAT EB conversion IEA'!BJ81),NA(),'EUROSTAT EB conversion IEA'!BJ81)</f>
        <v>0</v>
      </c>
      <c r="AN74">
        <f>IF(ISBLANK('EUROSTAT EB conversion IEA'!BK81),NA(),'EUROSTAT EB conversion IEA'!BK81)</f>
        <v>0</v>
      </c>
      <c r="AO74">
        <f>IF(ISBLANK('EUROSTAT EB conversion IEA'!BL81),NA(),'EUROSTAT EB conversion IEA'!BL81)</f>
        <v>0</v>
      </c>
      <c r="AP74">
        <f>IF(ISBLANK('EUROSTAT EB conversion IEA'!BM81),NA(),'EUROSTAT EB conversion IEA'!BM81)</f>
        <v>0</v>
      </c>
      <c r="AQ74">
        <f>IF(ISBLANK('EUROSTAT EB conversion IEA'!BN81),NA(),'EUROSTAT EB conversion IEA'!BN81)</f>
        <v>0</v>
      </c>
      <c r="AR74">
        <f>IF(ISBLANK('EUROSTAT EB conversion IEA'!BO81),NA(),'EUROSTAT EB conversion IEA'!BO81)</f>
        <v>0</v>
      </c>
      <c r="AS74">
        <f>IF(ISBLANK('EUROSTAT EB conversion IEA'!BP81),NA(),'EUROSTAT EB conversion IEA'!BP81)</f>
        <v>0</v>
      </c>
      <c r="AT74">
        <f>IF(ISBLANK('EUROSTAT EB conversion IEA'!BQ81),NA(),'EUROSTAT EB conversion IEA'!BQ81)</f>
        <v>0</v>
      </c>
      <c r="AU74">
        <f>IF(ISBLANK('EUROSTAT EB conversion IEA'!BR81),NA(),'EUROSTAT EB conversion IEA'!BR81)</f>
        <v>0</v>
      </c>
      <c r="AV74">
        <f>IF(ISBLANK('EUROSTAT EB conversion IEA'!BS81),NA(),'EUROSTAT EB conversion IEA'!BS81)</f>
        <v>0</v>
      </c>
      <c r="AW74">
        <f>IF(ISBLANK('EUROSTAT EB conversion IEA'!BT81),NA(),'EUROSTAT EB conversion IEA'!BT81)</f>
        <v>0</v>
      </c>
      <c r="AX74">
        <f>IF(ISBLANK('EUROSTAT EB conversion IEA'!BU81),NA(),'EUROSTAT EB conversion IEA'!BU81)</f>
        <v>0</v>
      </c>
      <c r="AY74" s="179">
        <f>IF(ISBLANK('EUROSTAT EB conversion IEA'!BV81),NA(),'EUROSTAT EB conversion IEA'!BV81)</f>
        <v>0</v>
      </c>
      <c r="AZ74">
        <f>IF(ISBLANK('EUROSTAT EB conversion IEA'!BW81),NA(),'EUROSTAT EB conversion IEA'!BW81)</f>
        <v>0</v>
      </c>
      <c r="BA74" s="179">
        <f>IF(ISBLANK('EUROSTAT EB conversion IEA'!BX81),NA(),'EUROSTAT EB conversion IEA'!BX81)</f>
        <v>0</v>
      </c>
      <c r="BB74" s="179">
        <f>IF(ISBLANK('EUROSTAT EB conversion IEA'!BY81),NA(),'EUROSTAT EB conversion IEA'!BY81)</f>
        <v>0</v>
      </c>
      <c r="BC74">
        <f>IF(ISBLANK('EUROSTAT EB conversion IEA'!BZ81),NA(),'EUROSTAT EB conversion IEA'!BZ81)</f>
        <v>0</v>
      </c>
      <c r="BD74">
        <f>IF(ISBLANK('EUROSTAT EB conversion IEA'!CA81),NA(),'EUROSTAT EB conversion IEA'!CA81)</f>
        <v>0</v>
      </c>
      <c r="BE74">
        <f>IF(ISBLANK('EUROSTAT EB conversion IEA'!CB81),NA(),'EUROSTAT EB conversion IEA'!CB81)</f>
        <v>0</v>
      </c>
      <c r="BF74">
        <f>IF(ISBLANK('EUROSTAT EB conversion IEA'!CC81),NA(),'EUROSTAT EB conversion IEA'!CC81)</f>
        <v>0</v>
      </c>
      <c r="BG74">
        <f>IF(ISBLANK('EUROSTAT EB conversion IEA'!CD81),NA(),'EUROSTAT EB conversion IEA'!CD81)</f>
        <v>0</v>
      </c>
      <c r="BH74">
        <f>IF(ISBLANK('EUROSTAT EB conversion IEA'!CE81),NA(),'EUROSTAT EB conversion IEA'!CE81)</f>
        <v>0</v>
      </c>
      <c r="BI74">
        <f>IF(ISBLANK('EUROSTAT EB conversion IEA'!CF81),NA(),'EUROSTAT EB conversion IEA'!CF81)</f>
        <v>0</v>
      </c>
      <c r="BJ74" s="179">
        <f>IF(ISBLANK('EUROSTAT EB conversion IEA'!CG81),NA(),'EUROSTAT EB conversion IEA'!CG81)</f>
        <v>0</v>
      </c>
      <c r="BK74">
        <f>IF(ISBLANK('EUROSTAT EB conversion IEA'!CH81),NA(),'EUROSTAT EB conversion IEA'!CH81)</f>
        <v>0</v>
      </c>
      <c r="BL74">
        <f>IF(ISBLANK('EUROSTAT EB conversion IEA'!CI81),NA(),'EUROSTAT EB conversion IEA'!CI81)</f>
        <v>0</v>
      </c>
      <c r="BM74">
        <f>IF(ISBLANK('EUROSTAT EB conversion IEA'!CJ81),NA(),'EUROSTAT EB conversion IEA'!CJ81)</f>
        <v>0</v>
      </c>
      <c r="BN74" s="179">
        <f>IF(ISBLANK('EUROSTAT EB conversion IEA'!CK81),NA(),'EUROSTAT EB conversion IEA'!CK81)</f>
        <v>0</v>
      </c>
    </row>
    <row r="75" spans="1:66" x14ac:dyDescent="0.2">
      <c r="A75" t="s">
        <v>457</v>
      </c>
      <c r="B75" s="179" t="str">
        <f>IF(ISBLANK('EUROSTAT EB conversion IEA'!Y82),NA(),'EUROSTAT EB conversion IEA'!Y82)</f>
        <v>x</v>
      </c>
      <c r="C75" s="179" t="str">
        <f>IF(ISBLANK('EUROSTAT EB conversion IEA'!Z82),NA(),'EUROSTAT EB conversion IEA'!Z82)</f>
        <v>x</v>
      </c>
      <c r="D75">
        <f>IF(ISBLANK('EUROSTAT EB conversion IEA'!AA82),NA(),'EUROSTAT EB conversion IEA'!AA82)</f>
        <v>3.7681200000000001</v>
      </c>
      <c r="E75">
        <f>IF(ISBLANK('EUROSTAT EB conversion IEA'!AB82),NA(),'EUROSTAT EB conversion IEA'!AB82)</f>
        <v>0</v>
      </c>
      <c r="F75">
        <f>IF(ISBLANK('EUROSTAT EB conversion IEA'!AC82),NA(),'EUROSTAT EB conversion IEA'!AC82)</f>
        <v>0</v>
      </c>
      <c r="G75">
        <f>IF(ISBLANK('EUROSTAT EB conversion IEA'!AD82),NA(),'EUROSTAT EB conversion IEA'!AD82)</f>
        <v>0</v>
      </c>
      <c r="H75">
        <f>IF(ISBLANK('EUROSTAT EB conversion IEA'!AE82),NA(),'EUROSTAT EB conversion IEA'!AE82)</f>
        <v>39.900204000000002</v>
      </c>
      <c r="I75">
        <f>IF(ISBLANK('EUROSTAT EB conversion IEA'!AF82),NA(),'EUROSTAT EB conversion IEA'!AF82)</f>
        <v>0</v>
      </c>
      <c r="J75">
        <f>IF(ISBLANK('EUROSTAT EB conversion IEA'!AG82),NA(),'EUROSTAT EB conversion IEA'!AG82)</f>
        <v>0</v>
      </c>
      <c r="K75">
        <f>IF(ISBLANK('EUROSTAT EB conversion IEA'!AH82),NA(),'EUROSTAT EB conversion IEA'!AH82)</f>
        <v>0</v>
      </c>
      <c r="L75">
        <f>IF(ISBLANK('EUROSTAT EB conversion IEA'!AI82),NA(),'EUROSTAT EB conversion IEA'!AI82)</f>
        <v>0</v>
      </c>
      <c r="M75">
        <f>IF(ISBLANK('EUROSTAT EB conversion IEA'!AJ82),NA(),'EUROSTAT EB conversion IEA'!AJ82)</f>
        <v>129.41398800000002</v>
      </c>
      <c r="N75">
        <f>IF(ISBLANK('EUROSTAT EB conversion IEA'!AK82),NA(),'EUROSTAT EB conversion IEA'!AK82)</f>
        <v>0</v>
      </c>
      <c r="O75">
        <f>IF(ISBLANK('EUROSTAT EB conversion IEA'!AL82),NA(),'EUROSTAT EB conversion IEA'!AL82)</f>
        <v>0</v>
      </c>
      <c r="P75">
        <f>IF(ISBLANK('EUROSTAT EB conversion IEA'!AM82),NA(),'EUROSTAT EB conversion IEA'!AM82)</f>
        <v>0</v>
      </c>
      <c r="Q75">
        <f>IF(ISBLANK('EUROSTAT EB conversion IEA'!AN82),NA(),'EUROSTAT EB conversion IEA'!AN82)</f>
        <v>0</v>
      </c>
      <c r="R75">
        <f>IF(ISBLANK('EUROSTAT EB conversion IEA'!AO82),NA(),'EUROSTAT EB conversion IEA'!AO82)</f>
        <v>0</v>
      </c>
      <c r="S75">
        <f>IF(ISBLANK('EUROSTAT EB conversion IEA'!AP82),NA(),'EUROSTAT EB conversion IEA'!AP82)</f>
        <v>481406.88880800002</v>
      </c>
      <c r="T75" s="179" t="str">
        <f>IF(ISBLANK('EUROSTAT EB conversion IEA'!AQ82),NA(),'EUROSTAT EB conversion IEA'!AQ82)</f>
        <v>x</v>
      </c>
      <c r="U75">
        <f>IF(ISBLANK('EUROSTAT EB conversion IEA'!AR82),NA(),'EUROSTAT EB conversion IEA'!AR82)</f>
        <v>0</v>
      </c>
      <c r="V75">
        <f>IF(ISBLANK('EUROSTAT EB conversion IEA'!AS82),NA(),'EUROSTAT EB conversion IEA'!AS82)</f>
        <v>0</v>
      </c>
      <c r="W75">
        <f>IF(ISBLANK('EUROSTAT EB conversion IEA'!AT82),NA(),'EUROSTAT EB conversion IEA'!AT82)</f>
        <v>0</v>
      </c>
      <c r="X75">
        <f>IF(ISBLANK('EUROSTAT EB conversion IEA'!AU82),NA(),'EUROSTAT EB conversion IEA'!AU82)</f>
        <v>0</v>
      </c>
      <c r="Y75">
        <f>IF(ISBLANK('EUROSTAT EB conversion IEA'!AV82),NA(),'EUROSTAT EB conversion IEA'!AV82)</f>
        <v>0</v>
      </c>
      <c r="Z75">
        <f>IF(ISBLANK('EUROSTAT EB conversion IEA'!AW82),NA(),'EUROSTAT EB conversion IEA'!AW82)</f>
        <v>0</v>
      </c>
      <c r="AA75">
        <f>IF(ISBLANK('EUROSTAT EB conversion IEA'!AX82),NA(),'EUROSTAT EB conversion IEA'!AX82)</f>
        <v>0</v>
      </c>
      <c r="AB75">
        <f>IF(ISBLANK('EUROSTAT EB conversion IEA'!AY82),NA(),'EUROSTAT EB conversion IEA'!AY82)</f>
        <v>6691.0506839999998</v>
      </c>
      <c r="AC75">
        <f>IF(ISBLANK('EUROSTAT EB conversion IEA'!AZ82),NA(),'EUROSTAT EB conversion IEA'!AZ82)</f>
        <v>0</v>
      </c>
      <c r="AD75">
        <f>IF(ISBLANK('EUROSTAT EB conversion IEA'!BA82),NA(),'EUROSTAT EB conversion IEA'!BA82)</f>
        <v>0</v>
      </c>
      <c r="AE75">
        <f>IF(ISBLANK('EUROSTAT EB conversion IEA'!BB82),NA(),'EUROSTAT EB conversion IEA'!BB82)</f>
        <v>0</v>
      </c>
      <c r="AF75">
        <f>IF(ISBLANK('EUROSTAT EB conversion IEA'!BC82),NA(),'EUROSTAT EB conversion IEA'!BC82)</f>
        <v>1112.558364</v>
      </c>
      <c r="AG75">
        <f>IF(ISBLANK('EUROSTAT EB conversion IEA'!BD82),NA(),'EUROSTAT EB conversion IEA'!BD82)</f>
        <v>246.89559600000001</v>
      </c>
      <c r="AH75">
        <f>IF(ISBLANK('EUROSTAT EB conversion IEA'!BE82),NA(),'EUROSTAT EB conversion IEA'!BE82)</f>
        <v>29814.244668000003</v>
      </c>
      <c r="AI75">
        <f>IF(ISBLANK('EUROSTAT EB conversion IEA'!BF82),NA(),'EUROSTAT EB conversion IEA'!BF82)</f>
        <v>295.21126800000002</v>
      </c>
      <c r="AJ75">
        <f>IF(ISBLANK('EUROSTAT EB conversion IEA'!BG82),NA(),'EUROSTAT EB conversion IEA'!BG82)</f>
        <v>0</v>
      </c>
      <c r="AK75">
        <f>IF(ISBLANK('EUROSTAT EB conversion IEA'!BH82),NA(),'EUROSTAT EB conversion IEA'!BH82)</f>
        <v>0</v>
      </c>
      <c r="AL75">
        <f>IF(ISBLANK('EUROSTAT EB conversion IEA'!BI82),NA(),'EUROSTAT EB conversion IEA'!BI82)</f>
        <v>0</v>
      </c>
      <c r="AM75">
        <f>IF(ISBLANK('EUROSTAT EB conversion IEA'!BJ82),NA(),'EUROSTAT EB conversion IEA'!BJ82)</f>
        <v>0</v>
      </c>
      <c r="AN75">
        <f>IF(ISBLANK('EUROSTAT EB conversion IEA'!BK82),NA(),'EUROSTAT EB conversion IEA'!BK82)</f>
        <v>0</v>
      </c>
      <c r="AO75">
        <f>IF(ISBLANK('EUROSTAT EB conversion IEA'!BL82),NA(),'EUROSTAT EB conversion IEA'!BL82)</f>
        <v>0</v>
      </c>
      <c r="AP75">
        <f>IF(ISBLANK('EUROSTAT EB conversion IEA'!BM82),NA(),'EUROSTAT EB conversion IEA'!BM82)</f>
        <v>12.97908</v>
      </c>
      <c r="AQ75">
        <f>IF(ISBLANK('EUROSTAT EB conversion IEA'!BN82),NA(),'EUROSTAT EB conversion IEA'!BN82)</f>
        <v>0</v>
      </c>
      <c r="AR75">
        <f>IF(ISBLANK('EUROSTAT EB conversion IEA'!BO82),NA(),'EUROSTAT EB conversion IEA'!BO82)</f>
        <v>1836.9166320000002</v>
      </c>
      <c r="AS75">
        <f>IF(ISBLANK('EUROSTAT EB conversion IEA'!BP82),NA(),'EUROSTAT EB conversion IEA'!BP82)</f>
        <v>1628.9582759999998</v>
      </c>
      <c r="AT75">
        <f>IF(ISBLANK('EUROSTAT EB conversion IEA'!BQ82),NA(),'EUROSTAT EB conversion IEA'!BQ82)</f>
        <v>24844.010652000001</v>
      </c>
      <c r="AU75">
        <f>IF(ISBLANK('EUROSTAT EB conversion IEA'!BR82),NA(),'EUROSTAT EB conversion IEA'!BR82)</f>
        <v>3690.9991440000003</v>
      </c>
      <c r="AV75">
        <f>IF(ISBLANK('EUROSTAT EB conversion IEA'!BS82),NA(),'EUROSTAT EB conversion IEA'!BS82)</f>
        <v>0</v>
      </c>
      <c r="AW75">
        <f>IF(ISBLANK('EUROSTAT EB conversion IEA'!BT82),NA(),'EUROSTAT EB conversion IEA'!BT82)</f>
        <v>1228.658328</v>
      </c>
      <c r="AX75">
        <f>IF(ISBLANK('EUROSTAT EB conversion IEA'!BU82),NA(),'EUROSTAT EB conversion IEA'!BU82)</f>
        <v>338.75398799999999</v>
      </c>
      <c r="AY75" s="179">
        <f>IF(ISBLANK('EUROSTAT EB conversion IEA'!BV82),NA(),'EUROSTAT EB conversion IEA'!BV82)</f>
        <v>0</v>
      </c>
      <c r="AZ75">
        <f>IF(ISBLANK('EUROSTAT EB conversion IEA'!BW82),NA(),'EUROSTAT EB conversion IEA'!BW82)</f>
        <v>270.006732</v>
      </c>
      <c r="BA75" s="179">
        <f>IF(ISBLANK('EUROSTAT EB conversion IEA'!BX82),NA(),'EUROSTAT EB conversion IEA'!BX82)</f>
        <v>0</v>
      </c>
      <c r="BB75" s="179">
        <f>IF(ISBLANK('EUROSTAT EB conversion IEA'!BY82),NA(),'EUROSTAT EB conversion IEA'!BY82)</f>
        <v>0</v>
      </c>
      <c r="BC75">
        <f>IF(ISBLANK('EUROSTAT EB conversion IEA'!BZ82),NA(),'EUROSTAT EB conversion IEA'!BZ82)</f>
        <v>0</v>
      </c>
      <c r="BD75">
        <f>IF(ISBLANK('EUROSTAT EB conversion IEA'!CA82),NA(),'EUROSTAT EB conversion IEA'!CA82)</f>
        <v>0</v>
      </c>
      <c r="BE75">
        <f>IF(ISBLANK('EUROSTAT EB conversion IEA'!CB82),NA(),'EUROSTAT EB conversion IEA'!CB82)</f>
        <v>5563.9222559999998</v>
      </c>
      <c r="BF75">
        <f>IF(ISBLANK('EUROSTAT EB conversion IEA'!CC82),NA(),'EUROSTAT EB conversion IEA'!CC82)</f>
        <v>0</v>
      </c>
      <c r="BG75">
        <f>IF(ISBLANK('EUROSTAT EB conversion IEA'!CD82),NA(),'EUROSTAT EB conversion IEA'!CD82)</f>
        <v>1207.0125720000001</v>
      </c>
      <c r="BH75">
        <f>IF(ISBLANK('EUROSTAT EB conversion IEA'!CE82),NA(),'EUROSTAT EB conversion IEA'!CE82)</f>
        <v>0</v>
      </c>
      <c r="BI75">
        <f>IF(ISBLANK('EUROSTAT EB conversion IEA'!CF82),NA(),'EUROSTAT EB conversion IEA'!CF82)</f>
        <v>0</v>
      </c>
      <c r="BJ75" s="179">
        <f>IF(ISBLANK('EUROSTAT EB conversion IEA'!CG82),NA(),'EUROSTAT EB conversion IEA'!CG82)</f>
        <v>0</v>
      </c>
      <c r="BK75">
        <f>IF(ISBLANK('EUROSTAT EB conversion IEA'!CH82),NA(),'EUROSTAT EB conversion IEA'!CH82)</f>
        <v>257317.08548399998</v>
      </c>
      <c r="BL75">
        <f>IF(ISBLANK('EUROSTAT EB conversion IEA'!CI82),NA(),'EUROSTAT EB conversion IEA'!CI82)</f>
        <v>24733.144188000002</v>
      </c>
      <c r="BM75">
        <f>IF(ISBLANK('EUROSTAT EB conversion IEA'!CJ82),NA(),'EUROSTAT EB conversion IEA'!CJ82)</f>
        <v>853295.212008</v>
      </c>
      <c r="BN75" s="179">
        <f>IF(ISBLANK('EUROSTAT EB conversion IEA'!CK82),NA(),'EUROSTAT EB conversion IEA'!CK82)</f>
        <v>38980.280304000007</v>
      </c>
    </row>
    <row r="76" spans="1:66" x14ac:dyDescent="0.2">
      <c r="A76" t="s">
        <v>458</v>
      </c>
      <c r="B76" s="179" t="str">
        <f>IF(ISBLANK('EUROSTAT EB conversion IEA'!Y83),NA(),'EUROSTAT EB conversion IEA'!Y83)</f>
        <v>x</v>
      </c>
      <c r="C76" s="179" t="str">
        <f>IF(ISBLANK('EUROSTAT EB conversion IEA'!Z83),NA(),'EUROSTAT EB conversion IEA'!Z83)</f>
        <v>x</v>
      </c>
      <c r="D76">
        <f>IF(ISBLANK('EUROSTAT EB conversion IEA'!AA83),NA(),'EUROSTAT EB conversion IEA'!AA83)</f>
        <v>3.7681200000000001</v>
      </c>
      <c r="E76">
        <f>IF(ISBLANK('EUROSTAT EB conversion IEA'!AB83),NA(),'EUROSTAT EB conversion IEA'!AB83)</f>
        <v>0</v>
      </c>
      <c r="F76">
        <f>IF(ISBLANK('EUROSTAT EB conversion IEA'!AC83),NA(),'EUROSTAT EB conversion IEA'!AC83)</f>
        <v>0</v>
      </c>
      <c r="G76">
        <f>IF(ISBLANK('EUROSTAT EB conversion IEA'!AD83),NA(),'EUROSTAT EB conversion IEA'!AD83)</f>
        <v>0</v>
      </c>
      <c r="H76">
        <f>IF(ISBLANK('EUROSTAT EB conversion IEA'!AE83),NA(),'EUROSTAT EB conversion IEA'!AE83)</f>
        <v>0</v>
      </c>
      <c r="I76">
        <f>IF(ISBLANK('EUROSTAT EB conversion IEA'!AF83),NA(),'EUROSTAT EB conversion IEA'!AF83)</f>
        <v>0</v>
      </c>
      <c r="J76">
        <f>IF(ISBLANK('EUROSTAT EB conversion IEA'!AG83),NA(),'EUROSTAT EB conversion IEA'!AG83)</f>
        <v>0</v>
      </c>
      <c r="K76">
        <f>IF(ISBLANK('EUROSTAT EB conversion IEA'!AH83),NA(),'EUROSTAT EB conversion IEA'!AH83)</f>
        <v>0</v>
      </c>
      <c r="L76">
        <f>IF(ISBLANK('EUROSTAT EB conversion IEA'!AI83),NA(),'EUROSTAT EB conversion IEA'!AI83)</f>
        <v>0</v>
      </c>
      <c r="M76">
        <f>IF(ISBLANK('EUROSTAT EB conversion IEA'!AJ83),NA(),'EUROSTAT EB conversion IEA'!AJ83)</f>
        <v>43.124040000000001</v>
      </c>
      <c r="N76">
        <f>IF(ISBLANK('EUROSTAT EB conversion IEA'!AK83),NA(),'EUROSTAT EB conversion IEA'!AK83)</f>
        <v>0</v>
      </c>
      <c r="O76">
        <f>IF(ISBLANK('EUROSTAT EB conversion IEA'!AL83),NA(),'EUROSTAT EB conversion IEA'!AL83)</f>
        <v>0</v>
      </c>
      <c r="P76">
        <f>IF(ISBLANK('EUROSTAT EB conversion IEA'!AM83),NA(),'EUROSTAT EB conversion IEA'!AM83)</f>
        <v>0</v>
      </c>
      <c r="Q76">
        <f>IF(ISBLANK('EUROSTAT EB conversion IEA'!AN83),NA(),'EUROSTAT EB conversion IEA'!AN83)</f>
        <v>0</v>
      </c>
      <c r="R76">
        <f>IF(ISBLANK('EUROSTAT EB conversion IEA'!AO83),NA(),'EUROSTAT EB conversion IEA'!AO83)</f>
        <v>0</v>
      </c>
      <c r="S76">
        <f>IF(ISBLANK('EUROSTAT EB conversion IEA'!AP83),NA(),'EUROSTAT EB conversion IEA'!AP83)</f>
        <v>270203.72094000003</v>
      </c>
      <c r="T76" s="179" t="str">
        <f>IF(ISBLANK('EUROSTAT EB conversion IEA'!AQ83),NA(),'EUROSTAT EB conversion IEA'!AQ83)</f>
        <v>x</v>
      </c>
      <c r="U76">
        <f>IF(ISBLANK('EUROSTAT EB conversion IEA'!AR83),NA(),'EUROSTAT EB conversion IEA'!AR83)</f>
        <v>0</v>
      </c>
      <c r="V76">
        <f>IF(ISBLANK('EUROSTAT EB conversion IEA'!AS83),NA(),'EUROSTAT EB conversion IEA'!AS83)</f>
        <v>0</v>
      </c>
      <c r="W76">
        <f>IF(ISBLANK('EUROSTAT EB conversion IEA'!AT83),NA(),'EUROSTAT EB conversion IEA'!AT83)</f>
        <v>0</v>
      </c>
      <c r="X76">
        <f>IF(ISBLANK('EUROSTAT EB conversion IEA'!AU83),NA(),'EUROSTAT EB conversion IEA'!AU83)</f>
        <v>0</v>
      </c>
      <c r="Y76">
        <f>IF(ISBLANK('EUROSTAT EB conversion IEA'!AV83),NA(),'EUROSTAT EB conversion IEA'!AV83)</f>
        <v>0</v>
      </c>
      <c r="Z76">
        <f>IF(ISBLANK('EUROSTAT EB conversion IEA'!AW83),NA(),'EUROSTAT EB conversion IEA'!AW83)</f>
        <v>0</v>
      </c>
      <c r="AA76">
        <f>IF(ISBLANK('EUROSTAT EB conversion IEA'!AX83),NA(),'EUROSTAT EB conversion IEA'!AX83)</f>
        <v>0</v>
      </c>
      <c r="AB76">
        <f>IF(ISBLANK('EUROSTAT EB conversion IEA'!AY83),NA(),'EUROSTAT EB conversion IEA'!AY83)</f>
        <v>971.88188400000013</v>
      </c>
      <c r="AC76">
        <f>IF(ISBLANK('EUROSTAT EB conversion IEA'!AZ83),NA(),'EUROSTAT EB conversion IEA'!AZ83)</f>
        <v>0</v>
      </c>
      <c r="AD76">
        <f>IF(ISBLANK('EUROSTAT EB conversion IEA'!BA83),NA(),'EUROSTAT EB conversion IEA'!BA83)</f>
        <v>0</v>
      </c>
      <c r="AE76">
        <f>IF(ISBLANK('EUROSTAT EB conversion IEA'!BB83),NA(),'EUROSTAT EB conversion IEA'!BB83)</f>
        <v>0</v>
      </c>
      <c r="AF76">
        <f>IF(ISBLANK('EUROSTAT EB conversion IEA'!BC83),NA(),'EUROSTAT EB conversion IEA'!BC83)</f>
        <v>0</v>
      </c>
      <c r="AG76">
        <f>IF(ISBLANK('EUROSTAT EB conversion IEA'!BD83),NA(),'EUROSTAT EB conversion IEA'!BD83)</f>
        <v>235.08882000000003</v>
      </c>
      <c r="AH76">
        <f>IF(ISBLANK('EUROSTAT EB conversion IEA'!BE83),NA(),'EUROSTAT EB conversion IEA'!BE83)</f>
        <v>304.50596400000001</v>
      </c>
      <c r="AI76">
        <f>IF(ISBLANK('EUROSTAT EB conversion IEA'!BF83),NA(),'EUROSTAT EB conversion IEA'!BF83)</f>
        <v>0</v>
      </c>
      <c r="AJ76">
        <f>IF(ISBLANK('EUROSTAT EB conversion IEA'!BG83),NA(),'EUROSTAT EB conversion IEA'!BG83)</f>
        <v>0</v>
      </c>
      <c r="AK76">
        <f>IF(ISBLANK('EUROSTAT EB conversion IEA'!BH83),NA(),'EUROSTAT EB conversion IEA'!BH83)</f>
        <v>0</v>
      </c>
      <c r="AL76">
        <f>IF(ISBLANK('EUROSTAT EB conversion IEA'!BI83),NA(),'EUROSTAT EB conversion IEA'!BI83)</f>
        <v>0</v>
      </c>
      <c r="AM76">
        <f>IF(ISBLANK('EUROSTAT EB conversion IEA'!BJ83),NA(),'EUROSTAT EB conversion IEA'!BJ83)</f>
        <v>0</v>
      </c>
      <c r="AN76">
        <f>IF(ISBLANK('EUROSTAT EB conversion IEA'!BK83),NA(),'EUROSTAT EB conversion IEA'!BK83)</f>
        <v>0</v>
      </c>
      <c r="AO76">
        <f>IF(ISBLANK('EUROSTAT EB conversion IEA'!BL83),NA(),'EUROSTAT EB conversion IEA'!BL83)</f>
        <v>0</v>
      </c>
      <c r="AP76">
        <f>IF(ISBLANK('EUROSTAT EB conversion IEA'!BM83),NA(),'EUROSTAT EB conversion IEA'!BM83)</f>
        <v>0</v>
      </c>
      <c r="AQ76">
        <f>IF(ISBLANK('EUROSTAT EB conversion IEA'!BN83),NA(),'EUROSTAT EB conversion IEA'!BN83)</f>
        <v>0</v>
      </c>
      <c r="AR76">
        <f>IF(ISBLANK('EUROSTAT EB conversion IEA'!BO83),NA(),'EUROSTAT EB conversion IEA'!BO83)</f>
        <v>0</v>
      </c>
      <c r="AS76">
        <f>IF(ISBLANK('EUROSTAT EB conversion IEA'!BP83),NA(),'EUROSTAT EB conversion IEA'!BP83)</f>
        <v>0</v>
      </c>
      <c r="AT76">
        <f>IF(ISBLANK('EUROSTAT EB conversion IEA'!BQ83),NA(),'EUROSTAT EB conversion IEA'!BQ83)</f>
        <v>16008.355404000002</v>
      </c>
      <c r="AU76">
        <f>IF(ISBLANK('EUROSTAT EB conversion IEA'!BR83),NA(),'EUROSTAT EB conversion IEA'!BR83)</f>
        <v>0</v>
      </c>
      <c r="AV76">
        <f>IF(ISBLANK('EUROSTAT EB conversion IEA'!BS83),NA(),'EUROSTAT EB conversion IEA'!BS83)</f>
        <v>0</v>
      </c>
      <c r="AW76">
        <f>IF(ISBLANK('EUROSTAT EB conversion IEA'!BT83),NA(),'EUROSTAT EB conversion IEA'!BT83)</f>
        <v>0</v>
      </c>
      <c r="AX76">
        <f>IF(ISBLANK('EUROSTAT EB conversion IEA'!BU83),NA(),'EUROSTAT EB conversion IEA'!BU83)</f>
        <v>0</v>
      </c>
      <c r="AY76" s="179">
        <f>IF(ISBLANK('EUROSTAT EB conversion IEA'!BV83),NA(),'EUROSTAT EB conversion IEA'!BV83)</f>
        <v>0</v>
      </c>
      <c r="AZ76">
        <f>IF(ISBLANK('EUROSTAT EB conversion IEA'!BW83),NA(),'EUROSTAT EB conversion IEA'!BW83)</f>
        <v>270.006732</v>
      </c>
      <c r="BA76" s="179">
        <f>IF(ISBLANK('EUROSTAT EB conversion IEA'!BX83),NA(),'EUROSTAT EB conversion IEA'!BX83)</f>
        <v>0</v>
      </c>
      <c r="BB76" s="179">
        <f>IF(ISBLANK('EUROSTAT EB conversion IEA'!BY83),NA(),'EUROSTAT EB conversion IEA'!BY83)</f>
        <v>0</v>
      </c>
      <c r="BC76">
        <f>IF(ISBLANK('EUROSTAT EB conversion IEA'!BZ83),NA(),'EUROSTAT EB conversion IEA'!BZ83)</f>
        <v>0</v>
      </c>
      <c r="BD76">
        <f>IF(ISBLANK('EUROSTAT EB conversion IEA'!CA83),NA(),'EUROSTAT EB conversion IEA'!CA83)</f>
        <v>0</v>
      </c>
      <c r="BE76">
        <f>IF(ISBLANK('EUROSTAT EB conversion IEA'!CB83),NA(),'EUROSTAT EB conversion IEA'!CB83)</f>
        <v>0</v>
      </c>
      <c r="BF76">
        <f>IF(ISBLANK('EUROSTAT EB conversion IEA'!CC83),NA(),'EUROSTAT EB conversion IEA'!CC83)</f>
        <v>0</v>
      </c>
      <c r="BG76">
        <f>IF(ISBLANK('EUROSTAT EB conversion IEA'!CD83),NA(),'EUROSTAT EB conversion IEA'!CD83)</f>
        <v>966.02036400000009</v>
      </c>
      <c r="BH76">
        <f>IF(ISBLANK('EUROSTAT EB conversion IEA'!CE83),NA(),'EUROSTAT EB conversion IEA'!CE83)</f>
        <v>0</v>
      </c>
      <c r="BI76">
        <f>IF(ISBLANK('EUROSTAT EB conversion IEA'!CF83),NA(),'EUROSTAT EB conversion IEA'!CF83)</f>
        <v>0</v>
      </c>
      <c r="BJ76" s="179">
        <f>IF(ISBLANK('EUROSTAT EB conversion IEA'!CG83),NA(),'EUROSTAT EB conversion IEA'!CG83)</f>
        <v>0</v>
      </c>
      <c r="BK76">
        <f>IF(ISBLANK('EUROSTAT EB conversion IEA'!CH83),NA(),'EUROSTAT EB conversion IEA'!CH83)</f>
        <v>84094.055135999995</v>
      </c>
      <c r="BL76">
        <f>IF(ISBLANK('EUROSTAT EB conversion IEA'!CI83),NA(),'EUROSTAT EB conversion IEA'!CI83)</f>
        <v>12081.053268</v>
      </c>
      <c r="BM76">
        <f>IF(ISBLANK('EUROSTAT EB conversion IEA'!CJ83),NA(),'EUROSTAT EB conversion IEA'!CJ83)</f>
        <v>389701.85929200007</v>
      </c>
      <c r="BN76" s="179">
        <f>IF(ISBLANK('EUROSTAT EB conversion IEA'!CK83),NA(),'EUROSTAT EB conversion IEA'!CK83)</f>
        <v>17244.382500000003</v>
      </c>
    </row>
    <row r="77" spans="1:66" x14ac:dyDescent="0.2">
      <c r="A77" t="s">
        <v>459</v>
      </c>
      <c r="B77" s="179" t="str">
        <f>IF(ISBLANK('EUROSTAT EB conversion IEA'!Y84),NA(),'EUROSTAT EB conversion IEA'!Y84)</f>
        <v>x</v>
      </c>
      <c r="C77" s="179" t="str">
        <f>IF(ISBLANK('EUROSTAT EB conversion IEA'!Z84),NA(),'EUROSTAT EB conversion IEA'!Z84)</f>
        <v>x</v>
      </c>
      <c r="D77">
        <f>IF(ISBLANK('EUROSTAT EB conversion IEA'!AA84),NA(),'EUROSTAT EB conversion IEA'!AA84)</f>
        <v>0</v>
      </c>
      <c r="E77">
        <f>IF(ISBLANK('EUROSTAT EB conversion IEA'!AB84),NA(),'EUROSTAT EB conversion IEA'!AB84)</f>
        <v>0</v>
      </c>
      <c r="F77">
        <f>IF(ISBLANK('EUROSTAT EB conversion IEA'!AC84),NA(),'EUROSTAT EB conversion IEA'!AC84)</f>
        <v>0</v>
      </c>
      <c r="G77">
        <f>IF(ISBLANK('EUROSTAT EB conversion IEA'!AD84),NA(),'EUROSTAT EB conversion IEA'!AD84)</f>
        <v>0</v>
      </c>
      <c r="H77">
        <f>IF(ISBLANK('EUROSTAT EB conversion IEA'!AE84),NA(),'EUROSTAT EB conversion IEA'!AE84)</f>
        <v>39.900204000000002</v>
      </c>
      <c r="I77">
        <f>IF(ISBLANK('EUROSTAT EB conversion IEA'!AF84),NA(),'EUROSTAT EB conversion IEA'!AF84)</f>
        <v>0</v>
      </c>
      <c r="J77">
        <f>IF(ISBLANK('EUROSTAT EB conversion IEA'!AG84),NA(),'EUROSTAT EB conversion IEA'!AG84)</f>
        <v>0</v>
      </c>
      <c r="K77">
        <f>IF(ISBLANK('EUROSTAT EB conversion IEA'!AH84),NA(),'EUROSTAT EB conversion IEA'!AH84)</f>
        <v>0</v>
      </c>
      <c r="L77">
        <f>IF(ISBLANK('EUROSTAT EB conversion IEA'!AI84),NA(),'EUROSTAT EB conversion IEA'!AI84)</f>
        <v>0</v>
      </c>
      <c r="M77">
        <f>IF(ISBLANK('EUROSTAT EB conversion IEA'!AJ84),NA(),'EUROSTAT EB conversion IEA'!AJ84)</f>
        <v>86.248080000000002</v>
      </c>
      <c r="N77">
        <f>IF(ISBLANK('EUROSTAT EB conversion IEA'!AK84),NA(),'EUROSTAT EB conversion IEA'!AK84)</f>
        <v>0</v>
      </c>
      <c r="O77">
        <f>IF(ISBLANK('EUROSTAT EB conversion IEA'!AL84),NA(),'EUROSTAT EB conversion IEA'!AL84)</f>
        <v>0</v>
      </c>
      <c r="P77">
        <f>IF(ISBLANK('EUROSTAT EB conversion IEA'!AM84),NA(),'EUROSTAT EB conversion IEA'!AM84)</f>
        <v>0</v>
      </c>
      <c r="Q77">
        <f>IF(ISBLANK('EUROSTAT EB conversion IEA'!AN84),NA(),'EUROSTAT EB conversion IEA'!AN84)</f>
        <v>0</v>
      </c>
      <c r="R77">
        <f>IF(ISBLANK('EUROSTAT EB conversion IEA'!AO84),NA(),'EUROSTAT EB conversion IEA'!AO84)</f>
        <v>0</v>
      </c>
      <c r="S77">
        <f>IF(ISBLANK('EUROSTAT EB conversion IEA'!AP84),NA(),'EUROSTAT EB conversion IEA'!AP84)</f>
        <v>121297.45752</v>
      </c>
      <c r="T77" s="179" t="str">
        <f>IF(ISBLANK('EUROSTAT EB conversion IEA'!AQ84),NA(),'EUROSTAT EB conversion IEA'!AQ84)</f>
        <v>x</v>
      </c>
      <c r="U77">
        <f>IF(ISBLANK('EUROSTAT EB conversion IEA'!AR84),NA(),'EUROSTAT EB conversion IEA'!AR84)</f>
        <v>0</v>
      </c>
      <c r="V77">
        <f>IF(ISBLANK('EUROSTAT EB conversion IEA'!AS84),NA(),'EUROSTAT EB conversion IEA'!AS84)</f>
        <v>0</v>
      </c>
      <c r="W77">
        <f>IF(ISBLANK('EUROSTAT EB conversion IEA'!AT84),NA(),'EUROSTAT EB conversion IEA'!AT84)</f>
        <v>0</v>
      </c>
      <c r="X77">
        <f>IF(ISBLANK('EUROSTAT EB conversion IEA'!AU84),NA(),'EUROSTAT EB conversion IEA'!AU84)</f>
        <v>0</v>
      </c>
      <c r="Y77">
        <f>IF(ISBLANK('EUROSTAT EB conversion IEA'!AV84),NA(),'EUROSTAT EB conversion IEA'!AV84)</f>
        <v>0</v>
      </c>
      <c r="Z77">
        <f>IF(ISBLANK('EUROSTAT EB conversion IEA'!AW84),NA(),'EUROSTAT EB conversion IEA'!AW84)</f>
        <v>0</v>
      </c>
      <c r="AA77">
        <f>IF(ISBLANK('EUROSTAT EB conversion IEA'!AX84),NA(),'EUROSTAT EB conversion IEA'!AX84)</f>
        <v>0</v>
      </c>
      <c r="AB77">
        <f>IF(ISBLANK('EUROSTAT EB conversion IEA'!AY84),NA(),'EUROSTAT EB conversion IEA'!AY84)</f>
        <v>4419.1255320000009</v>
      </c>
      <c r="AC77">
        <f>IF(ISBLANK('EUROSTAT EB conversion IEA'!AZ84),NA(),'EUROSTAT EB conversion IEA'!AZ84)</f>
        <v>0</v>
      </c>
      <c r="AD77">
        <f>IF(ISBLANK('EUROSTAT EB conversion IEA'!BA84),NA(),'EUROSTAT EB conversion IEA'!BA84)</f>
        <v>0</v>
      </c>
      <c r="AE77">
        <f>IF(ISBLANK('EUROSTAT EB conversion IEA'!BB84),NA(),'EUROSTAT EB conversion IEA'!BB84)</f>
        <v>0</v>
      </c>
      <c r="AF77">
        <f>IF(ISBLANK('EUROSTAT EB conversion IEA'!BC84),NA(),'EUROSTAT EB conversion IEA'!BC84)</f>
        <v>0</v>
      </c>
      <c r="AG77">
        <f>IF(ISBLANK('EUROSTAT EB conversion IEA'!BD84),NA(),'EUROSTAT EB conversion IEA'!BD84)</f>
        <v>11.806775999999999</v>
      </c>
      <c r="AH77">
        <f>IF(ISBLANK('EUROSTAT EB conversion IEA'!BE84),NA(),'EUROSTAT EB conversion IEA'!BE84)</f>
        <v>5615.7967079999999</v>
      </c>
      <c r="AI77">
        <f>IF(ISBLANK('EUROSTAT EB conversion IEA'!BF84),NA(),'EUROSTAT EB conversion IEA'!BF84)</f>
        <v>0</v>
      </c>
      <c r="AJ77">
        <f>IF(ISBLANK('EUROSTAT EB conversion IEA'!BG84),NA(),'EUROSTAT EB conversion IEA'!BG84)</f>
        <v>0</v>
      </c>
      <c r="AK77">
        <f>IF(ISBLANK('EUROSTAT EB conversion IEA'!BH84),NA(),'EUROSTAT EB conversion IEA'!BH84)</f>
        <v>0</v>
      </c>
      <c r="AL77">
        <f>IF(ISBLANK('EUROSTAT EB conversion IEA'!BI84),NA(),'EUROSTAT EB conversion IEA'!BI84)</f>
        <v>0</v>
      </c>
      <c r="AM77">
        <f>IF(ISBLANK('EUROSTAT EB conversion IEA'!BJ84),NA(),'EUROSTAT EB conversion IEA'!BJ84)</f>
        <v>0</v>
      </c>
      <c r="AN77">
        <f>IF(ISBLANK('EUROSTAT EB conversion IEA'!BK84),NA(),'EUROSTAT EB conversion IEA'!BK84)</f>
        <v>0</v>
      </c>
      <c r="AO77">
        <f>IF(ISBLANK('EUROSTAT EB conversion IEA'!BL84),NA(),'EUROSTAT EB conversion IEA'!BL84)</f>
        <v>0</v>
      </c>
      <c r="AP77">
        <f>IF(ISBLANK('EUROSTAT EB conversion IEA'!BM84),NA(),'EUROSTAT EB conversion IEA'!BM84)</f>
        <v>12.97908</v>
      </c>
      <c r="AQ77">
        <f>IF(ISBLANK('EUROSTAT EB conversion IEA'!BN84),NA(),'EUROSTAT EB conversion IEA'!BN84)</f>
        <v>0</v>
      </c>
      <c r="AR77">
        <f>IF(ISBLANK('EUROSTAT EB conversion IEA'!BO84),NA(),'EUROSTAT EB conversion IEA'!BO84)</f>
        <v>1836.9166320000002</v>
      </c>
      <c r="AS77">
        <f>IF(ISBLANK('EUROSTAT EB conversion IEA'!BP84),NA(),'EUROSTAT EB conversion IEA'!BP84)</f>
        <v>1628.9582759999998</v>
      </c>
      <c r="AT77">
        <f>IF(ISBLANK('EUROSTAT EB conversion IEA'!BQ84),NA(),'EUROSTAT EB conversion IEA'!BQ84)</f>
        <v>3398.4255600000001</v>
      </c>
      <c r="AU77">
        <f>IF(ISBLANK('EUROSTAT EB conversion IEA'!BR84),NA(),'EUROSTAT EB conversion IEA'!BR84)</f>
        <v>1599.1063920000001</v>
      </c>
      <c r="AV77">
        <f>IF(ISBLANK('EUROSTAT EB conversion IEA'!BS84),NA(),'EUROSTAT EB conversion IEA'!BS84)</f>
        <v>0</v>
      </c>
      <c r="AW77">
        <f>IF(ISBLANK('EUROSTAT EB conversion IEA'!BT84),NA(),'EUROSTAT EB conversion IEA'!BT84)</f>
        <v>0</v>
      </c>
      <c r="AX77">
        <f>IF(ISBLANK('EUROSTAT EB conversion IEA'!BU84),NA(),'EUROSTAT EB conversion IEA'!BU84)</f>
        <v>338.75398799999999</v>
      </c>
      <c r="AY77" s="179">
        <f>IF(ISBLANK('EUROSTAT EB conversion IEA'!BV84),NA(),'EUROSTAT EB conversion IEA'!BV84)</f>
        <v>0</v>
      </c>
      <c r="AZ77">
        <f>IF(ISBLANK('EUROSTAT EB conversion IEA'!BW84),NA(),'EUROSTAT EB conversion IEA'!BW84)</f>
        <v>0</v>
      </c>
      <c r="BA77" s="179">
        <f>IF(ISBLANK('EUROSTAT EB conversion IEA'!BX84),NA(),'EUROSTAT EB conversion IEA'!BX84)</f>
        <v>0</v>
      </c>
      <c r="BB77" s="179">
        <f>IF(ISBLANK('EUROSTAT EB conversion IEA'!BY84),NA(),'EUROSTAT EB conversion IEA'!BY84)</f>
        <v>0</v>
      </c>
      <c r="BC77">
        <f>IF(ISBLANK('EUROSTAT EB conversion IEA'!BZ84),NA(),'EUROSTAT EB conversion IEA'!BZ84)</f>
        <v>0</v>
      </c>
      <c r="BD77">
        <f>IF(ISBLANK('EUROSTAT EB conversion IEA'!CA84),NA(),'EUROSTAT EB conversion IEA'!CA84)</f>
        <v>0</v>
      </c>
      <c r="BE77">
        <f>IF(ISBLANK('EUROSTAT EB conversion IEA'!CB84),NA(),'EUROSTAT EB conversion IEA'!CB84)</f>
        <v>0</v>
      </c>
      <c r="BF77">
        <f>IF(ISBLANK('EUROSTAT EB conversion IEA'!CC84),NA(),'EUROSTAT EB conversion IEA'!CC84)</f>
        <v>0</v>
      </c>
      <c r="BG77">
        <f>IF(ISBLANK('EUROSTAT EB conversion IEA'!CD84),NA(),'EUROSTAT EB conversion IEA'!CD84)</f>
        <v>240.99220800000003</v>
      </c>
      <c r="BH77">
        <f>IF(ISBLANK('EUROSTAT EB conversion IEA'!CE84),NA(),'EUROSTAT EB conversion IEA'!CE84)</f>
        <v>0</v>
      </c>
      <c r="BI77">
        <f>IF(ISBLANK('EUROSTAT EB conversion IEA'!CF84),NA(),'EUROSTAT EB conversion IEA'!CF84)</f>
        <v>0</v>
      </c>
      <c r="BJ77" s="179">
        <f>IF(ISBLANK('EUROSTAT EB conversion IEA'!CG84),NA(),'EUROSTAT EB conversion IEA'!CG84)</f>
        <v>0</v>
      </c>
      <c r="BK77">
        <f>IF(ISBLANK('EUROSTAT EB conversion IEA'!CH84),NA(),'EUROSTAT EB conversion IEA'!CH84)</f>
        <v>132016.62848400002</v>
      </c>
      <c r="BL77">
        <f>IF(ISBLANK('EUROSTAT EB conversion IEA'!CI84),NA(),'EUROSTAT EB conversion IEA'!CI84)</f>
        <v>9252.5767919999998</v>
      </c>
      <c r="BM77">
        <f>IF(ISBLANK('EUROSTAT EB conversion IEA'!CJ84),NA(),'EUROSTAT EB conversion IEA'!CJ84)</f>
        <v>287842.5</v>
      </c>
      <c r="BN77" s="179">
        <f>IF(ISBLANK('EUROSTAT EB conversion IEA'!CK84),NA(),'EUROSTAT EB conversion IEA'!CK84)</f>
        <v>7414.1947799999998</v>
      </c>
    </row>
    <row r="78" spans="1:66" x14ac:dyDescent="0.2">
      <c r="A78" t="s">
        <v>460</v>
      </c>
      <c r="B78" s="179" t="str">
        <f>IF(ISBLANK('EUROSTAT EB conversion IEA'!Y85),NA(),'EUROSTAT EB conversion IEA'!Y85)</f>
        <v>x</v>
      </c>
      <c r="C78" s="179" t="str">
        <f>IF(ISBLANK('EUROSTAT EB conversion IEA'!Z85),NA(),'EUROSTAT EB conversion IEA'!Z85)</f>
        <v>x</v>
      </c>
      <c r="D78">
        <f>IF(ISBLANK('EUROSTAT EB conversion IEA'!AA85),NA(),'EUROSTAT EB conversion IEA'!AA85)</f>
        <v>0</v>
      </c>
      <c r="E78">
        <f>IF(ISBLANK('EUROSTAT EB conversion IEA'!AB85),NA(),'EUROSTAT EB conversion IEA'!AB85)</f>
        <v>0</v>
      </c>
      <c r="F78">
        <f>IF(ISBLANK('EUROSTAT EB conversion IEA'!AC85),NA(),'EUROSTAT EB conversion IEA'!AC85)</f>
        <v>0</v>
      </c>
      <c r="G78">
        <f>IF(ISBLANK('EUROSTAT EB conversion IEA'!AD85),NA(),'EUROSTAT EB conversion IEA'!AD85)</f>
        <v>0</v>
      </c>
      <c r="H78">
        <f>IF(ISBLANK('EUROSTAT EB conversion IEA'!AE85),NA(),'EUROSTAT EB conversion IEA'!AE85)</f>
        <v>0</v>
      </c>
      <c r="I78">
        <f>IF(ISBLANK('EUROSTAT EB conversion IEA'!AF85),NA(),'EUROSTAT EB conversion IEA'!AF85)</f>
        <v>0</v>
      </c>
      <c r="J78">
        <f>IF(ISBLANK('EUROSTAT EB conversion IEA'!AG85),NA(),'EUROSTAT EB conversion IEA'!AG85)</f>
        <v>0</v>
      </c>
      <c r="K78">
        <f>IF(ISBLANK('EUROSTAT EB conversion IEA'!AH85),NA(),'EUROSTAT EB conversion IEA'!AH85)</f>
        <v>0</v>
      </c>
      <c r="L78">
        <f>IF(ISBLANK('EUROSTAT EB conversion IEA'!AI85),NA(),'EUROSTAT EB conversion IEA'!AI85)</f>
        <v>0</v>
      </c>
      <c r="M78">
        <f>IF(ISBLANK('EUROSTAT EB conversion IEA'!AJ85),NA(),'EUROSTAT EB conversion IEA'!AJ85)</f>
        <v>0</v>
      </c>
      <c r="N78">
        <f>IF(ISBLANK('EUROSTAT EB conversion IEA'!AK85),NA(),'EUROSTAT EB conversion IEA'!AK85)</f>
        <v>0</v>
      </c>
      <c r="O78">
        <f>IF(ISBLANK('EUROSTAT EB conversion IEA'!AL85),NA(),'EUROSTAT EB conversion IEA'!AL85)</f>
        <v>0</v>
      </c>
      <c r="P78">
        <f>IF(ISBLANK('EUROSTAT EB conversion IEA'!AM85),NA(),'EUROSTAT EB conversion IEA'!AM85)</f>
        <v>0</v>
      </c>
      <c r="Q78">
        <f>IF(ISBLANK('EUROSTAT EB conversion IEA'!AN85),NA(),'EUROSTAT EB conversion IEA'!AN85)</f>
        <v>0</v>
      </c>
      <c r="R78">
        <f>IF(ISBLANK('EUROSTAT EB conversion IEA'!AO85),NA(),'EUROSTAT EB conversion IEA'!AO85)</f>
        <v>0</v>
      </c>
      <c r="S78">
        <f>IF(ISBLANK('EUROSTAT EB conversion IEA'!AP85),NA(),'EUROSTAT EB conversion IEA'!AP85)</f>
        <v>89770.895388000004</v>
      </c>
      <c r="T78" s="179" t="str">
        <f>IF(ISBLANK('EUROSTAT EB conversion IEA'!AQ85),NA(),'EUROSTAT EB conversion IEA'!AQ85)</f>
        <v>x</v>
      </c>
      <c r="U78">
        <f>IF(ISBLANK('EUROSTAT EB conversion IEA'!AR85),NA(),'EUROSTAT EB conversion IEA'!AR85)</f>
        <v>0</v>
      </c>
      <c r="V78">
        <f>IF(ISBLANK('EUROSTAT EB conversion IEA'!AS85),NA(),'EUROSTAT EB conversion IEA'!AS85)</f>
        <v>0</v>
      </c>
      <c r="W78">
        <f>IF(ISBLANK('EUROSTAT EB conversion IEA'!AT85),NA(),'EUROSTAT EB conversion IEA'!AT85)</f>
        <v>0</v>
      </c>
      <c r="X78">
        <f>IF(ISBLANK('EUROSTAT EB conversion IEA'!AU85),NA(),'EUROSTAT EB conversion IEA'!AU85)</f>
        <v>0</v>
      </c>
      <c r="Y78">
        <f>IF(ISBLANK('EUROSTAT EB conversion IEA'!AV85),NA(),'EUROSTAT EB conversion IEA'!AV85)</f>
        <v>0</v>
      </c>
      <c r="Z78">
        <f>IF(ISBLANK('EUROSTAT EB conversion IEA'!AW85),NA(),'EUROSTAT EB conversion IEA'!AW85)</f>
        <v>0</v>
      </c>
      <c r="AA78">
        <f>IF(ISBLANK('EUROSTAT EB conversion IEA'!AX85),NA(),'EUROSTAT EB conversion IEA'!AX85)</f>
        <v>0</v>
      </c>
      <c r="AB78">
        <f>IF(ISBLANK('EUROSTAT EB conversion IEA'!AY85),NA(),'EUROSTAT EB conversion IEA'!AY85)</f>
        <v>1300.0014000000001</v>
      </c>
      <c r="AC78">
        <f>IF(ISBLANK('EUROSTAT EB conversion IEA'!AZ85),NA(),'EUROSTAT EB conversion IEA'!AZ85)</f>
        <v>0</v>
      </c>
      <c r="AD78">
        <f>IF(ISBLANK('EUROSTAT EB conversion IEA'!BA85),NA(),'EUROSTAT EB conversion IEA'!BA85)</f>
        <v>0</v>
      </c>
      <c r="AE78">
        <f>IF(ISBLANK('EUROSTAT EB conversion IEA'!BB85),NA(),'EUROSTAT EB conversion IEA'!BB85)</f>
        <v>0</v>
      </c>
      <c r="AF78">
        <f>IF(ISBLANK('EUROSTAT EB conversion IEA'!BC85),NA(),'EUROSTAT EB conversion IEA'!BC85)</f>
        <v>0</v>
      </c>
      <c r="AG78">
        <f>IF(ISBLANK('EUROSTAT EB conversion IEA'!BD85),NA(),'EUROSTAT EB conversion IEA'!BD85)</f>
        <v>0</v>
      </c>
      <c r="AH78">
        <f>IF(ISBLANK('EUROSTAT EB conversion IEA'!BE85),NA(),'EUROSTAT EB conversion IEA'!BE85)</f>
        <v>16138.774224000001</v>
      </c>
      <c r="AI78">
        <f>IF(ISBLANK('EUROSTAT EB conversion IEA'!BF85),NA(),'EUROSTAT EB conversion IEA'!BF85)</f>
        <v>0</v>
      </c>
      <c r="AJ78">
        <f>IF(ISBLANK('EUROSTAT EB conversion IEA'!BG85),NA(),'EUROSTAT EB conversion IEA'!BG85)</f>
        <v>0</v>
      </c>
      <c r="AK78">
        <f>IF(ISBLANK('EUROSTAT EB conversion IEA'!BH85),NA(),'EUROSTAT EB conversion IEA'!BH85)</f>
        <v>0</v>
      </c>
      <c r="AL78">
        <f>IF(ISBLANK('EUROSTAT EB conversion IEA'!BI85),NA(),'EUROSTAT EB conversion IEA'!BI85)</f>
        <v>0</v>
      </c>
      <c r="AM78">
        <f>IF(ISBLANK('EUROSTAT EB conversion IEA'!BJ85),NA(),'EUROSTAT EB conversion IEA'!BJ85)</f>
        <v>0</v>
      </c>
      <c r="AN78">
        <f>IF(ISBLANK('EUROSTAT EB conversion IEA'!BK85),NA(),'EUROSTAT EB conversion IEA'!BK85)</f>
        <v>0</v>
      </c>
      <c r="AO78">
        <f>IF(ISBLANK('EUROSTAT EB conversion IEA'!BL85),NA(),'EUROSTAT EB conversion IEA'!BL85)</f>
        <v>0</v>
      </c>
      <c r="AP78">
        <f>IF(ISBLANK('EUROSTAT EB conversion IEA'!BM85),NA(),'EUROSTAT EB conversion IEA'!BM85)</f>
        <v>0</v>
      </c>
      <c r="AQ78">
        <f>IF(ISBLANK('EUROSTAT EB conversion IEA'!BN85),NA(),'EUROSTAT EB conversion IEA'!BN85)</f>
        <v>0</v>
      </c>
      <c r="AR78">
        <f>IF(ISBLANK('EUROSTAT EB conversion IEA'!BO85),NA(),'EUROSTAT EB conversion IEA'!BO85)</f>
        <v>0</v>
      </c>
      <c r="AS78">
        <f>IF(ISBLANK('EUROSTAT EB conversion IEA'!BP85),NA(),'EUROSTAT EB conversion IEA'!BP85)</f>
        <v>0</v>
      </c>
      <c r="AT78">
        <f>IF(ISBLANK('EUROSTAT EB conversion IEA'!BQ85),NA(),'EUROSTAT EB conversion IEA'!BQ85)</f>
        <v>5437.2296880000013</v>
      </c>
      <c r="AU78">
        <f>IF(ISBLANK('EUROSTAT EB conversion IEA'!BR85),NA(),'EUROSTAT EB conversion IEA'!BR85)</f>
        <v>2091.850884</v>
      </c>
      <c r="AV78">
        <f>IF(ISBLANK('EUROSTAT EB conversion IEA'!BS85),NA(),'EUROSTAT EB conversion IEA'!BS85)</f>
        <v>0</v>
      </c>
      <c r="AW78">
        <f>IF(ISBLANK('EUROSTAT EB conversion IEA'!BT85),NA(),'EUROSTAT EB conversion IEA'!BT85)</f>
        <v>1228.658328</v>
      </c>
      <c r="AX78">
        <f>IF(ISBLANK('EUROSTAT EB conversion IEA'!BU85),NA(),'EUROSTAT EB conversion IEA'!BU85)</f>
        <v>0</v>
      </c>
      <c r="AY78" s="179">
        <f>IF(ISBLANK('EUROSTAT EB conversion IEA'!BV85),NA(),'EUROSTAT EB conversion IEA'!BV85)</f>
        <v>0</v>
      </c>
      <c r="AZ78">
        <f>IF(ISBLANK('EUROSTAT EB conversion IEA'!BW85),NA(),'EUROSTAT EB conversion IEA'!BW85)</f>
        <v>0</v>
      </c>
      <c r="BA78" s="179">
        <f>IF(ISBLANK('EUROSTAT EB conversion IEA'!BX85),NA(),'EUROSTAT EB conversion IEA'!BX85)</f>
        <v>0</v>
      </c>
      <c r="BB78" s="179">
        <f>IF(ISBLANK('EUROSTAT EB conversion IEA'!BY85),NA(),'EUROSTAT EB conversion IEA'!BY85)</f>
        <v>0</v>
      </c>
      <c r="BC78">
        <f>IF(ISBLANK('EUROSTAT EB conversion IEA'!BZ85),NA(),'EUROSTAT EB conversion IEA'!BZ85)</f>
        <v>0</v>
      </c>
      <c r="BD78">
        <f>IF(ISBLANK('EUROSTAT EB conversion IEA'!CA85),NA(),'EUROSTAT EB conversion IEA'!CA85)</f>
        <v>0</v>
      </c>
      <c r="BE78">
        <f>IF(ISBLANK('EUROSTAT EB conversion IEA'!CB85),NA(),'EUROSTAT EB conversion IEA'!CB85)</f>
        <v>5563.9222559999998</v>
      </c>
      <c r="BF78">
        <f>IF(ISBLANK('EUROSTAT EB conversion IEA'!CC85),NA(),'EUROSTAT EB conversion IEA'!CC85)</f>
        <v>0</v>
      </c>
      <c r="BG78">
        <f>IF(ISBLANK('EUROSTAT EB conversion IEA'!CD85),NA(),'EUROSTAT EB conversion IEA'!CD85)</f>
        <v>0</v>
      </c>
      <c r="BH78">
        <f>IF(ISBLANK('EUROSTAT EB conversion IEA'!CE85),NA(),'EUROSTAT EB conversion IEA'!CE85)</f>
        <v>0</v>
      </c>
      <c r="BI78">
        <f>IF(ISBLANK('EUROSTAT EB conversion IEA'!CF85),NA(),'EUROSTAT EB conversion IEA'!CF85)</f>
        <v>0</v>
      </c>
      <c r="BJ78" s="179">
        <f>IF(ISBLANK('EUROSTAT EB conversion IEA'!CG85),NA(),'EUROSTAT EB conversion IEA'!CG85)</f>
        <v>0</v>
      </c>
      <c r="BK78">
        <f>IF(ISBLANK('EUROSTAT EB conversion IEA'!CH85),NA(),'EUROSTAT EB conversion IEA'!CH85)</f>
        <v>41206.443732</v>
      </c>
      <c r="BL78">
        <f>IF(ISBLANK('EUROSTAT EB conversion IEA'!CI85),NA(),'EUROSTAT EB conversion IEA'!CI85)</f>
        <v>3399.5141280000003</v>
      </c>
      <c r="BM78">
        <f>IF(ISBLANK('EUROSTAT EB conversion IEA'!CJ85),NA(),'EUROSTAT EB conversion IEA'!CJ85)</f>
        <v>166137.33189599999</v>
      </c>
      <c r="BN78" s="179">
        <f>IF(ISBLANK('EUROSTAT EB conversion IEA'!CK85),NA(),'EUROSTAT EB conversion IEA'!CK85)</f>
        <v>14321.661156</v>
      </c>
    </row>
    <row r="79" spans="1:66" x14ac:dyDescent="0.2">
      <c r="A79" t="s">
        <v>371</v>
      </c>
      <c r="B79" s="179" t="str">
        <f>IF(ISBLANK('EUROSTAT EB conversion IEA'!Y86),NA(),'EUROSTAT EB conversion IEA'!Y86)</f>
        <v>x</v>
      </c>
      <c r="C79" s="179" t="str">
        <f>IF(ISBLANK('EUROSTAT EB conversion IEA'!Z86),NA(),'EUROSTAT EB conversion IEA'!Z86)</f>
        <v>x</v>
      </c>
      <c r="D79">
        <f>IF(ISBLANK('EUROSTAT EB conversion IEA'!AA86),NA(),'EUROSTAT EB conversion IEA'!AA86)</f>
        <v>0</v>
      </c>
      <c r="E79">
        <f>IF(ISBLANK('EUROSTAT EB conversion IEA'!AB86),NA(),'EUROSTAT EB conversion IEA'!AB86)</f>
        <v>0</v>
      </c>
      <c r="F79">
        <f>IF(ISBLANK('EUROSTAT EB conversion IEA'!AC86),NA(),'EUROSTAT EB conversion IEA'!AC86)</f>
        <v>0</v>
      </c>
      <c r="G79">
        <f>IF(ISBLANK('EUROSTAT EB conversion IEA'!AD86),NA(),'EUROSTAT EB conversion IEA'!AD86)</f>
        <v>0</v>
      </c>
      <c r="H79">
        <f>IF(ISBLANK('EUROSTAT EB conversion IEA'!AE86),NA(),'EUROSTAT EB conversion IEA'!AE86)</f>
        <v>0</v>
      </c>
      <c r="I79">
        <f>IF(ISBLANK('EUROSTAT EB conversion IEA'!AF86),NA(),'EUROSTAT EB conversion IEA'!AF86)</f>
        <v>0</v>
      </c>
      <c r="J79">
        <f>IF(ISBLANK('EUROSTAT EB conversion IEA'!AG86),NA(),'EUROSTAT EB conversion IEA'!AG86)</f>
        <v>0</v>
      </c>
      <c r="K79">
        <f>IF(ISBLANK('EUROSTAT EB conversion IEA'!AH86),NA(),'EUROSTAT EB conversion IEA'!AH86)</f>
        <v>0</v>
      </c>
      <c r="L79">
        <f>IF(ISBLANK('EUROSTAT EB conversion IEA'!AI86),NA(),'EUROSTAT EB conversion IEA'!AI86)</f>
        <v>0</v>
      </c>
      <c r="M79">
        <f>IF(ISBLANK('EUROSTAT EB conversion IEA'!AJ86),NA(),'EUROSTAT EB conversion IEA'!AJ86)</f>
        <v>0</v>
      </c>
      <c r="N79">
        <f>IF(ISBLANK('EUROSTAT EB conversion IEA'!AK86),NA(),'EUROSTAT EB conversion IEA'!AK86)</f>
        <v>0</v>
      </c>
      <c r="O79">
        <f>IF(ISBLANK('EUROSTAT EB conversion IEA'!AL86),NA(),'EUROSTAT EB conversion IEA'!AL86)</f>
        <v>0</v>
      </c>
      <c r="P79">
        <f>IF(ISBLANK('EUROSTAT EB conversion IEA'!AM86),NA(),'EUROSTAT EB conversion IEA'!AM86)</f>
        <v>0</v>
      </c>
      <c r="Q79">
        <f>IF(ISBLANK('EUROSTAT EB conversion IEA'!AN86),NA(),'EUROSTAT EB conversion IEA'!AN86)</f>
        <v>0</v>
      </c>
      <c r="R79">
        <f>IF(ISBLANK('EUROSTAT EB conversion IEA'!AO86),NA(),'EUROSTAT EB conversion IEA'!AO86)</f>
        <v>0</v>
      </c>
      <c r="S79">
        <f>IF(ISBLANK('EUROSTAT EB conversion IEA'!AP86),NA(),'EUROSTAT EB conversion IEA'!AP86)</f>
        <v>0</v>
      </c>
      <c r="T79" s="179" t="str">
        <f>IF(ISBLANK('EUROSTAT EB conversion IEA'!AQ86),NA(),'EUROSTAT EB conversion IEA'!AQ86)</f>
        <v>x</v>
      </c>
      <c r="U79">
        <f>IF(ISBLANK('EUROSTAT EB conversion IEA'!AR86),NA(),'EUROSTAT EB conversion IEA'!AR86)</f>
        <v>0</v>
      </c>
      <c r="V79">
        <f>IF(ISBLANK('EUROSTAT EB conversion IEA'!AS86),NA(),'EUROSTAT EB conversion IEA'!AS86)</f>
        <v>0</v>
      </c>
      <c r="W79">
        <f>IF(ISBLANK('EUROSTAT EB conversion IEA'!AT86),NA(),'EUROSTAT EB conversion IEA'!AT86)</f>
        <v>0</v>
      </c>
      <c r="X79">
        <f>IF(ISBLANK('EUROSTAT EB conversion IEA'!AU86),NA(),'EUROSTAT EB conversion IEA'!AU86)</f>
        <v>0</v>
      </c>
      <c r="Y79">
        <f>IF(ISBLANK('EUROSTAT EB conversion IEA'!AV86),NA(),'EUROSTAT EB conversion IEA'!AV86)</f>
        <v>0</v>
      </c>
      <c r="Z79">
        <f>IF(ISBLANK('EUROSTAT EB conversion IEA'!AW86),NA(),'EUROSTAT EB conversion IEA'!AW86)</f>
        <v>0</v>
      </c>
      <c r="AA79">
        <f>IF(ISBLANK('EUROSTAT EB conversion IEA'!AX86),NA(),'EUROSTAT EB conversion IEA'!AX86)</f>
        <v>0</v>
      </c>
      <c r="AB79">
        <f>IF(ISBLANK('EUROSTAT EB conversion IEA'!AY86),NA(),'EUROSTAT EB conversion IEA'!AY86)</f>
        <v>0</v>
      </c>
      <c r="AC79">
        <f>IF(ISBLANK('EUROSTAT EB conversion IEA'!AZ86),NA(),'EUROSTAT EB conversion IEA'!AZ86)</f>
        <v>0</v>
      </c>
      <c r="AD79">
        <f>IF(ISBLANK('EUROSTAT EB conversion IEA'!BA86),NA(),'EUROSTAT EB conversion IEA'!BA86)</f>
        <v>0</v>
      </c>
      <c r="AE79">
        <f>IF(ISBLANK('EUROSTAT EB conversion IEA'!BB86),NA(),'EUROSTAT EB conversion IEA'!BB86)</f>
        <v>0</v>
      </c>
      <c r="AF79">
        <f>IF(ISBLANK('EUROSTAT EB conversion IEA'!BC86),NA(),'EUROSTAT EB conversion IEA'!BC86)</f>
        <v>0</v>
      </c>
      <c r="AG79">
        <f>IF(ISBLANK('EUROSTAT EB conversion IEA'!BD86),NA(),'EUROSTAT EB conversion IEA'!BD86)</f>
        <v>0</v>
      </c>
      <c r="AH79">
        <f>IF(ISBLANK('EUROSTAT EB conversion IEA'!BE86),NA(),'EUROSTAT EB conversion IEA'!BE86)</f>
        <v>6133.1177159999997</v>
      </c>
      <c r="AI79">
        <f>IF(ISBLANK('EUROSTAT EB conversion IEA'!BF86),NA(),'EUROSTAT EB conversion IEA'!BF86)</f>
        <v>295.21126800000002</v>
      </c>
      <c r="AJ79">
        <f>IF(ISBLANK('EUROSTAT EB conversion IEA'!BG86),NA(),'EUROSTAT EB conversion IEA'!BG86)</f>
        <v>0</v>
      </c>
      <c r="AK79">
        <f>IF(ISBLANK('EUROSTAT EB conversion IEA'!BH86),NA(),'EUROSTAT EB conversion IEA'!BH86)</f>
        <v>0</v>
      </c>
      <c r="AL79">
        <f>IF(ISBLANK('EUROSTAT EB conversion IEA'!BI86),NA(),'EUROSTAT EB conversion IEA'!BI86)</f>
        <v>0</v>
      </c>
      <c r="AM79">
        <f>IF(ISBLANK('EUROSTAT EB conversion IEA'!BJ86),NA(),'EUROSTAT EB conversion IEA'!BJ86)</f>
        <v>0</v>
      </c>
      <c r="AN79">
        <f>IF(ISBLANK('EUROSTAT EB conversion IEA'!BK86),NA(),'EUROSTAT EB conversion IEA'!BK86)</f>
        <v>0</v>
      </c>
      <c r="AO79">
        <f>IF(ISBLANK('EUROSTAT EB conversion IEA'!BL86),NA(),'EUROSTAT EB conversion IEA'!BL86)</f>
        <v>0</v>
      </c>
      <c r="AP79">
        <f>IF(ISBLANK('EUROSTAT EB conversion IEA'!BM86),NA(),'EUROSTAT EB conversion IEA'!BM86)</f>
        <v>0</v>
      </c>
      <c r="AQ79">
        <f>IF(ISBLANK('EUROSTAT EB conversion IEA'!BN86),NA(),'EUROSTAT EB conversion IEA'!BN86)</f>
        <v>0</v>
      </c>
      <c r="AR79">
        <f>IF(ISBLANK('EUROSTAT EB conversion IEA'!BO86),NA(),'EUROSTAT EB conversion IEA'!BO86)</f>
        <v>0</v>
      </c>
      <c r="AS79">
        <f>IF(ISBLANK('EUROSTAT EB conversion IEA'!BP86),NA(),'EUROSTAT EB conversion IEA'!BP86)</f>
        <v>0</v>
      </c>
      <c r="AT79">
        <f>IF(ISBLANK('EUROSTAT EB conversion IEA'!BQ86),NA(),'EUROSTAT EB conversion IEA'!BQ86)</f>
        <v>0</v>
      </c>
      <c r="AU79">
        <f>IF(ISBLANK('EUROSTAT EB conversion IEA'!BR86),NA(),'EUROSTAT EB conversion IEA'!BR86)</f>
        <v>0</v>
      </c>
      <c r="AV79">
        <f>IF(ISBLANK('EUROSTAT EB conversion IEA'!BS86),NA(),'EUROSTAT EB conversion IEA'!BS86)</f>
        <v>0</v>
      </c>
      <c r="AW79">
        <f>IF(ISBLANK('EUROSTAT EB conversion IEA'!BT86),NA(),'EUROSTAT EB conversion IEA'!BT86)</f>
        <v>0</v>
      </c>
      <c r="AX79">
        <f>IF(ISBLANK('EUROSTAT EB conversion IEA'!BU86),NA(),'EUROSTAT EB conversion IEA'!BU86)</f>
        <v>0</v>
      </c>
      <c r="AY79" s="179">
        <f>IF(ISBLANK('EUROSTAT EB conversion IEA'!BV86),NA(),'EUROSTAT EB conversion IEA'!BV86)</f>
        <v>0</v>
      </c>
      <c r="AZ79">
        <f>IF(ISBLANK('EUROSTAT EB conversion IEA'!BW86),NA(),'EUROSTAT EB conversion IEA'!BW86)</f>
        <v>0</v>
      </c>
      <c r="BA79" s="179">
        <f>IF(ISBLANK('EUROSTAT EB conversion IEA'!BX86),NA(),'EUROSTAT EB conversion IEA'!BX86)</f>
        <v>0</v>
      </c>
      <c r="BB79" s="179">
        <f>IF(ISBLANK('EUROSTAT EB conversion IEA'!BY86),NA(),'EUROSTAT EB conversion IEA'!BY86)</f>
        <v>0</v>
      </c>
      <c r="BC79">
        <f>IF(ISBLANK('EUROSTAT EB conversion IEA'!BZ86),NA(),'EUROSTAT EB conversion IEA'!BZ86)</f>
        <v>0</v>
      </c>
      <c r="BD79">
        <f>IF(ISBLANK('EUROSTAT EB conversion IEA'!CA86),NA(),'EUROSTAT EB conversion IEA'!CA86)</f>
        <v>0</v>
      </c>
      <c r="BE79">
        <f>IF(ISBLANK('EUROSTAT EB conversion IEA'!CB86),NA(),'EUROSTAT EB conversion IEA'!CB86)</f>
        <v>0</v>
      </c>
      <c r="BF79">
        <f>IF(ISBLANK('EUROSTAT EB conversion IEA'!CC86),NA(),'EUROSTAT EB conversion IEA'!CC86)</f>
        <v>0</v>
      </c>
      <c r="BG79">
        <f>IF(ISBLANK('EUROSTAT EB conversion IEA'!CD86),NA(),'EUROSTAT EB conversion IEA'!CD86)</f>
        <v>0</v>
      </c>
      <c r="BH79">
        <f>IF(ISBLANK('EUROSTAT EB conversion IEA'!CE86),NA(),'EUROSTAT EB conversion IEA'!CE86)</f>
        <v>0</v>
      </c>
      <c r="BI79">
        <f>IF(ISBLANK('EUROSTAT EB conversion IEA'!CF86),NA(),'EUROSTAT EB conversion IEA'!CF86)</f>
        <v>0</v>
      </c>
      <c r="BJ79" s="179">
        <f>IF(ISBLANK('EUROSTAT EB conversion IEA'!CG86),NA(),'EUROSTAT EB conversion IEA'!CG86)</f>
        <v>0</v>
      </c>
      <c r="BK79">
        <f>IF(ISBLANK('EUROSTAT EB conversion IEA'!CH86),NA(),'EUROSTAT EB conversion IEA'!CH86)</f>
        <v>0</v>
      </c>
      <c r="BL79">
        <f>IF(ISBLANK('EUROSTAT EB conversion IEA'!CI86),NA(),'EUROSTAT EB conversion IEA'!CI86)</f>
        <v>0</v>
      </c>
      <c r="BM79">
        <f>IF(ISBLANK('EUROSTAT EB conversion IEA'!CJ86),NA(),'EUROSTAT EB conversion IEA'!CJ86)</f>
        <v>6428.3289840000007</v>
      </c>
      <c r="BN79" s="179">
        <f>IF(ISBLANK('EUROSTAT EB conversion IEA'!CK86),NA(),'EUROSTAT EB conversion IEA'!CK86)</f>
        <v>0</v>
      </c>
    </row>
    <row r="80" spans="1:66" x14ac:dyDescent="0.2">
      <c r="A80" t="s">
        <v>461</v>
      </c>
      <c r="B80" s="179" t="str">
        <f>IF(ISBLANK('EUROSTAT EB conversion IEA'!Y87),NA(),'EUROSTAT EB conversion IEA'!Y87)</f>
        <v>x</v>
      </c>
      <c r="C80" s="179" t="str">
        <f>IF(ISBLANK('EUROSTAT EB conversion IEA'!Z87),NA(),'EUROSTAT EB conversion IEA'!Z87)</f>
        <v>x</v>
      </c>
      <c r="D80">
        <f>IF(ISBLANK('EUROSTAT EB conversion IEA'!AA87),NA(),'EUROSTAT EB conversion IEA'!AA87)</f>
        <v>0</v>
      </c>
      <c r="E80">
        <f>IF(ISBLANK('EUROSTAT EB conversion IEA'!AB87),NA(),'EUROSTAT EB conversion IEA'!AB87)</f>
        <v>0</v>
      </c>
      <c r="F80">
        <f>IF(ISBLANK('EUROSTAT EB conversion IEA'!AC87),NA(),'EUROSTAT EB conversion IEA'!AC87)</f>
        <v>0</v>
      </c>
      <c r="G80">
        <f>IF(ISBLANK('EUROSTAT EB conversion IEA'!AD87),NA(),'EUROSTAT EB conversion IEA'!AD87)</f>
        <v>0</v>
      </c>
      <c r="H80">
        <f>IF(ISBLANK('EUROSTAT EB conversion IEA'!AE87),NA(),'EUROSTAT EB conversion IEA'!AE87)</f>
        <v>0</v>
      </c>
      <c r="I80">
        <f>IF(ISBLANK('EUROSTAT EB conversion IEA'!AF87),NA(),'EUROSTAT EB conversion IEA'!AF87)</f>
        <v>0</v>
      </c>
      <c r="J80">
        <f>IF(ISBLANK('EUROSTAT EB conversion IEA'!AG87),NA(),'EUROSTAT EB conversion IEA'!AG87)</f>
        <v>0</v>
      </c>
      <c r="K80">
        <f>IF(ISBLANK('EUROSTAT EB conversion IEA'!AH87),NA(),'EUROSTAT EB conversion IEA'!AH87)</f>
        <v>0</v>
      </c>
      <c r="L80">
        <f>IF(ISBLANK('EUROSTAT EB conversion IEA'!AI87),NA(),'EUROSTAT EB conversion IEA'!AI87)</f>
        <v>0</v>
      </c>
      <c r="M80">
        <f>IF(ISBLANK('EUROSTAT EB conversion IEA'!AJ87),NA(),'EUROSTAT EB conversion IEA'!AJ87)</f>
        <v>0</v>
      </c>
      <c r="N80">
        <f>IF(ISBLANK('EUROSTAT EB conversion IEA'!AK87),NA(),'EUROSTAT EB conversion IEA'!AK87)</f>
        <v>0</v>
      </c>
      <c r="O80">
        <f>IF(ISBLANK('EUROSTAT EB conversion IEA'!AL87),NA(),'EUROSTAT EB conversion IEA'!AL87)</f>
        <v>0</v>
      </c>
      <c r="P80">
        <f>IF(ISBLANK('EUROSTAT EB conversion IEA'!AM87),NA(),'EUROSTAT EB conversion IEA'!AM87)</f>
        <v>0</v>
      </c>
      <c r="Q80">
        <f>IF(ISBLANK('EUROSTAT EB conversion IEA'!AN87),NA(),'EUROSTAT EB conversion IEA'!AN87)</f>
        <v>0</v>
      </c>
      <c r="R80">
        <f>IF(ISBLANK('EUROSTAT EB conversion IEA'!AO87),NA(),'EUROSTAT EB conversion IEA'!AO87)</f>
        <v>0</v>
      </c>
      <c r="S80">
        <f>IF(ISBLANK('EUROSTAT EB conversion IEA'!AP87),NA(),'EUROSTAT EB conversion IEA'!AP87)</f>
        <v>134.81496000000001</v>
      </c>
      <c r="T80" s="179" t="str">
        <f>IF(ISBLANK('EUROSTAT EB conversion IEA'!AQ87),NA(),'EUROSTAT EB conversion IEA'!AQ87)</f>
        <v>x</v>
      </c>
      <c r="U80">
        <f>IF(ISBLANK('EUROSTAT EB conversion IEA'!AR87),NA(),'EUROSTAT EB conversion IEA'!AR87)</f>
        <v>0</v>
      </c>
      <c r="V80">
        <f>IF(ISBLANK('EUROSTAT EB conversion IEA'!AS87),NA(),'EUROSTAT EB conversion IEA'!AS87)</f>
        <v>0</v>
      </c>
      <c r="W80">
        <f>IF(ISBLANK('EUROSTAT EB conversion IEA'!AT87),NA(),'EUROSTAT EB conversion IEA'!AT87)</f>
        <v>0</v>
      </c>
      <c r="X80">
        <f>IF(ISBLANK('EUROSTAT EB conversion IEA'!AU87),NA(),'EUROSTAT EB conversion IEA'!AU87)</f>
        <v>0</v>
      </c>
      <c r="Y80">
        <f>IF(ISBLANK('EUROSTAT EB conversion IEA'!AV87),NA(),'EUROSTAT EB conversion IEA'!AV87)</f>
        <v>0</v>
      </c>
      <c r="Z80">
        <f>IF(ISBLANK('EUROSTAT EB conversion IEA'!AW87),NA(),'EUROSTAT EB conversion IEA'!AW87)</f>
        <v>0</v>
      </c>
      <c r="AA80">
        <f>IF(ISBLANK('EUROSTAT EB conversion IEA'!AX87),NA(),'EUROSTAT EB conversion IEA'!AX87)</f>
        <v>0</v>
      </c>
      <c r="AB80">
        <f>IF(ISBLANK('EUROSTAT EB conversion IEA'!AY87),NA(),'EUROSTAT EB conversion IEA'!AY87)</f>
        <v>0</v>
      </c>
      <c r="AC80">
        <f>IF(ISBLANK('EUROSTAT EB conversion IEA'!AZ87),NA(),'EUROSTAT EB conversion IEA'!AZ87)</f>
        <v>0</v>
      </c>
      <c r="AD80">
        <f>IF(ISBLANK('EUROSTAT EB conversion IEA'!BA87),NA(),'EUROSTAT EB conversion IEA'!BA87)</f>
        <v>0</v>
      </c>
      <c r="AE80">
        <f>IF(ISBLANK('EUROSTAT EB conversion IEA'!BB87),NA(),'EUROSTAT EB conversion IEA'!BB87)</f>
        <v>0</v>
      </c>
      <c r="AF80">
        <f>IF(ISBLANK('EUROSTAT EB conversion IEA'!BC87),NA(),'EUROSTAT EB conversion IEA'!BC87)</f>
        <v>1112.558364</v>
      </c>
      <c r="AG80">
        <f>IF(ISBLANK('EUROSTAT EB conversion IEA'!BD87),NA(),'EUROSTAT EB conversion IEA'!BD87)</f>
        <v>0</v>
      </c>
      <c r="AH80">
        <f>IF(ISBLANK('EUROSTAT EB conversion IEA'!BE87),NA(),'EUROSTAT EB conversion IEA'!BE87)</f>
        <v>1622.0919240000001</v>
      </c>
      <c r="AI80">
        <f>IF(ISBLANK('EUROSTAT EB conversion IEA'!BF87),NA(),'EUROSTAT EB conversion IEA'!BF87)</f>
        <v>0</v>
      </c>
      <c r="AJ80">
        <f>IF(ISBLANK('EUROSTAT EB conversion IEA'!BG87),NA(),'EUROSTAT EB conversion IEA'!BG87)</f>
        <v>0</v>
      </c>
      <c r="AK80">
        <f>IF(ISBLANK('EUROSTAT EB conversion IEA'!BH87),NA(),'EUROSTAT EB conversion IEA'!BH87)</f>
        <v>0</v>
      </c>
      <c r="AL80">
        <f>IF(ISBLANK('EUROSTAT EB conversion IEA'!BI87),NA(),'EUROSTAT EB conversion IEA'!BI87)</f>
        <v>0</v>
      </c>
      <c r="AM80">
        <f>IF(ISBLANK('EUROSTAT EB conversion IEA'!BJ87),NA(),'EUROSTAT EB conversion IEA'!BJ87)</f>
        <v>0</v>
      </c>
      <c r="AN80">
        <f>IF(ISBLANK('EUROSTAT EB conversion IEA'!BK87),NA(),'EUROSTAT EB conversion IEA'!BK87)</f>
        <v>0</v>
      </c>
      <c r="AO80">
        <f>IF(ISBLANK('EUROSTAT EB conversion IEA'!BL87),NA(),'EUROSTAT EB conversion IEA'!BL87)</f>
        <v>0</v>
      </c>
      <c r="AP80">
        <f>IF(ISBLANK('EUROSTAT EB conversion IEA'!BM87),NA(),'EUROSTAT EB conversion IEA'!BM87)</f>
        <v>0</v>
      </c>
      <c r="AQ80">
        <f>IF(ISBLANK('EUROSTAT EB conversion IEA'!BN87),NA(),'EUROSTAT EB conversion IEA'!BN87)</f>
        <v>0</v>
      </c>
      <c r="AR80">
        <f>IF(ISBLANK('EUROSTAT EB conversion IEA'!BO87),NA(),'EUROSTAT EB conversion IEA'!BO87)</f>
        <v>0</v>
      </c>
      <c r="AS80">
        <f>IF(ISBLANK('EUROSTAT EB conversion IEA'!BP87),NA(),'EUROSTAT EB conversion IEA'!BP87)</f>
        <v>0</v>
      </c>
      <c r="AT80">
        <f>IF(ISBLANK('EUROSTAT EB conversion IEA'!BQ87),NA(),'EUROSTAT EB conversion IEA'!BQ87)</f>
        <v>0</v>
      </c>
      <c r="AU80">
        <f>IF(ISBLANK('EUROSTAT EB conversion IEA'!BR87),NA(),'EUROSTAT EB conversion IEA'!BR87)</f>
        <v>0</v>
      </c>
      <c r="AV80">
        <f>IF(ISBLANK('EUROSTAT EB conversion IEA'!BS87),NA(),'EUROSTAT EB conversion IEA'!BS87)</f>
        <v>0</v>
      </c>
      <c r="AW80">
        <f>IF(ISBLANK('EUROSTAT EB conversion IEA'!BT87),NA(),'EUROSTAT EB conversion IEA'!BT87)</f>
        <v>0</v>
      </c>
      <c r="AX80">
        <f>IF(ISBLANK('EUROSTAT EB conversion IEA'!BU87),NA(),'EUROSTAT EB conversion IEA'!BU87)</f>
        <v>0</v>
      </c>
      <c r="AY80" s="179">
        <f>IF(ISBLANK('EUROSTAT EB conversion IEA'!BV87),NA(),'EUROSTAT EB conversion IEA'!BV87)</f>
        <v>0</v>
      </c>
      <c r="AZ80">
        <f>IF(ISBLANK('EUROSTAT EB conversion IEA'!BW87),NA(),'EUROSTAT EB conversion IEA'!BW87)</f>
        <v>0</v>
      </c>
      <c r="BA80" s="179">
        <f>IF(ISBLANK('EUROSTAT EB conversion IEA'!BX87),NA(),'EUROSTAT EB conversion IEA'!BX87)</f>
        <v>0</v>
      </c>
      <c r="BB80" s="179">
        <f>IF(ISBLANK('EUROSTAT EB conversion IEA'!BY87),NA(),'EUROSTAT EB conversion IEA'!BY87)</f>
        <v>0</v>
      </c>
      <c r="BC80">
        <f>IF(ISBLANK('EUROSTAT EB conversion IEA'!BZ87),NA(),'EUROSTAT EB conversion IEA'!BZ87)</f>
        <v>0</v>
      </c>
      <c r="BD80">
        <f>IF(ISBLANK('EUROSTAT EB conversion IEA'!CA87),NA(),'EUROSTAT EB conversion IEA'!CA87)</f>
        <v>0</v>
      </c>
      <c r="BE80">
        <f>IF(ISBLANK('EUROSTAT EB conversion IEA'!CB87),NA(),'EUROSTAT EB conversion IEA'!CB87)</f>
        <v>0</v>
      </c>
      <c r="BF80">
        <f>IF(ISBLANK('EUROSTAT EB conversion IEA'!CC87),NA(),'EUROSTAT EB conversion IEA'!CC87)</f>
        <v>0</v>
      </c>
      <c r="BG80">
        <f>IF(ISBLANK('EUROSTAT EB conversion IEA'!CD87),NA(),'EUROSTAT EB conversion IEA'!CD87)</f>
        <v>0</v>
      </c>
      <c r="BH80">
        <f>IF(ISBLANK('EUROSTAT EB conversion IEA'!CE87),NA(),'EUROSTAT EB conversion IEA'!CE87)</f>
        <v>0</v>
      </c>
      <c r="BI80">
        <f>IF(ISBLANK('EUROSTAT EB conversion IEA'!CF87),NA(),'EUROSTAT EB conversion IEA'!CF87)</f>
        <v>0</v>
      </c>
      <c r="BJ80" s="179">
        <f>IF(ISBLANK('EUROSTAT EB conversion IEA'!CG87),NA(),'EUROSTAT EB conversion IEA'!CG87)</f>
        <v>0</v>
      </c>
      <c r="BK80">
        <f>IF(ISBLANK('EUROSTAT EB conversion IEA'!CH87),NA(),'EUROSTAT EB conversion IEA'!CH87)</f>
        <v>0</v>
      </c>
      <c r="BL80">
        <f>IF(ISBLANK('EUROSTAT EB conversion IEA'!CI87),NA(),'EUROSTAT EB conversion IEA'!CI87)</f>
        <v>0</v>
      </c>
      <c r="BM80">
        <f>IF(ISBLANK('EUROSTAT EB conversion IEA'!CJ87),NA(),'EUROSTAT EB conversion IEA'!CJ87)</f>
        <v>3185.191836</v>
      </c>
      <c r="BN80" s="179">
        <f>IF(ISBLANK('EUROSTAT EB conversion IEA'!CK87),NA(),'EUROSTAT EB conversion IEA'!CK87)</f>
        <v>0</v>
      </c>
    </row>
    <row r="81" spans="1:66" x14ac:dyDescent="0.2">
      <c r="A81" t="s">
        <v>462</v>
      </c>
      <c r="B81" s="179" t="str">
        <f>IF(ISBLANK('EUROSTAT EB conversion IEA'!Y88),NA(),'EUROSTAT EB conversion IEA'!Y88)</f>
        <v>x</v>
      </c>
      <c r="C81" s="179" t="str">
        <f>IF(ISBLANK('EUROSTAT EB conversion IEA'!Z88),NA(),'EUROSTAT EB conversion IEA'!Z88)</f>
        <v>x</v>
      </c>
      <c r="D81">
        <f>IF(ISBLANK('EUROSTAT EB conversion IEA'!AA88),NA(),'EUROSTAT EB conversion IEA'!AA88)</f>
        <v>151.72963200000001</v>
      </c>
      <c r="E81">
        <f>IF(ISBLANK('EUROSTAT EB conversion IEA'!AB88),NA(),'EUROSTAT EB conversion IEA'!AB88)</f>
        <v>0</v>
      </c>
      <c r="F81">
        <f>IF(ISBLANK('EUROSTAT EB conversion IEA'!AC88),NA(),'EUROSTAT EB conversion IEA'!AC88)</f>
        <v>0</v>
      </c>
      <c r="G81">
        <f>IF(ISBLANK('EUROSTAT EB conversion IEA'!AD88),NA(),'EUROSTAT EB conversion IEA'!AD88)</f>
        <v>0</v>
      </c>
      <c r="H81">
        <f>IF(ISBLANK('EUROSTAT EB conversion IEA'!AE88),NA(),'EUROSTAT EB conversion IEA'!AE88)</f>
        <v>0</v>
      </c>
      <c r="I81">
        <f>IF(ISBLANK('EUROSTAT EB conversion IEA'!AF88),NA(),'EUROSTAT EB conversion IEA'!AF88)</f>
        <v>0</v>
      </c>
      <c r="J81">
        <f>IF(ISBLANK('EUROSTAT EB conversion IEA'!AG88),NA(),'EUROSTAT EB conversion IEA'!AG88)</f>
        <v>153.529956</v>
      </c>
      <c r="K81">
        <f>IF(ISBLANK('EUROSTAT EB conversion IEA'!AH88),NA(),'EUROSTAT EB conversion IEA'!AH88)</f>
        <v>0</v>
      </c>
      <c r="L81">
        <f>IF(ISBLANK('EUROSTAT EB conversion IEA'!AI88),NA(),'EUROSTAT EB conversion IEA'!AI88)</f>
        <v>2139.538536</v>
      </c>
      <c r="M81">
        <f>IF(ISBLANK('EUROSTAT EB conversion IEA'!AJ88),NA(),'EUROSTAT EB conversion IEA'!AJ88)</f>
        <v>0</v>
      </c>
      <c r="N81">
        <f>IF(ISBLANK('EUROSTAT EB conversion IEA'!AK88),NA(),'EUROSTAT EB conversion IEA'!AK88)</f>
        <v>0</v>
      </c>
      <c r="O81">
        <f>IF(ISBLANK('EUROSTAT EB conversion IEA'!AL88),NA(),'EUROSTAT EB conversion IEA'!AL88)</f>
        <v>0</v>
      </c>
      <c r="P81">
        <f>IF(ISBLANK('EUROSTAT EB conversion IEA'!AM88),NA(),'EUROSTAT EB conversion IEA'!AM88)</f>
        <v>0</v>
      </c>
      <c r="Q81">
        <f>IF(ISBLANK('EUROSTAT EB conversion IEA'!AN88),NA(),'EUROSTAT EB conversion IEA'!AN88)</f>
        <v>0</v>
      </c>
      <c r="R81">
        <f>IF(ISBLANK('EUROSTAT EB conversion IEA'!AO88),NA(),'EUROSTAT EB conversion IEA'!AO88)</f>
        <v>0</v>
      </c>
      <c r="S81">
        <f>IF(ISBLANK('EUROSTAT EB conversion IEA'!AP88),NA(),'EUROSTAT EB conversion IEA'!AP88)</f>
        <v>110323.729116</v>
      </c>
      <c r="T81" s="179" t="str">
        <f>IF(ISBLANK('EUROSTAT EB conversion IEA'!AQ88),NA(),'EUROSTAT EB conversion IEA'!AQ88)</f>
        <v>x</v>
      </c>
      <c r="U81">
        <f>IF(ISBLANK('EUROSTAT EB conversion IEA'!AR88),NA(),'EUROSTAT EB conversion IEA'!AR88)</f>
        <v>0</v>
      </c>
      <c r="V81">
        <f>IF(ISBLANK('EUROSTAT EB conversion IEA'!AS88),NA(),'EUROSTAT EB conversion IEA'!AS88)</f>
        <v>60983.965836000003</v>
      </c>
      <c r="W81">
        <f>IF(ISBLANK('EUROSTAT EB conversion IEA'!AT88),NA(),'EUROSTAT EB conversion IEA'!AT88)</f>
        <v>0</v>
      </c>
      <c r="X81">
        <f>IF(ISBLANK('EUROSTAT EB conversion IEA'!AU88),NA(),'EUROSTAT EB conversion IEA'!AU88)</f>
        <v>0</v>
      </c>
      <c r="Y81">
        <f>IF(ISBLANK('EUROSTAT EB conversion IEA'!AV88),NA(),'EUROSTAT EB conversion IEA'!AV88)</f>
        <v>0</v>
      </c>
      <c r="Z81">
        <f>IF(ISBLANK('EUROSTAT EB conversion IEA'!AW88),NA(),'EUROSTAT EB conversion IEA'!AW88)</f>
        <v>0</v>
      </c>
      <c r="AA81">
        <f>IF(ISBLANK('EUROSTAT EB conversion IEA'!AX88),NA(),'EUROSTAT EB conversion IEA'!AX88)</f>
        <v>0</v>
      </c>
      <c r="AB81">
        <f>IF(ISBLANK('EUROSTAT EB conversion IEA'!AY88),NA(),'EUROSTAT EB conversion IEA'!AY88)</f>
        <v>69605.256924000001</v>
      </c>
      <c r="AC81">
        <f>IF(ISBLANK('EUROSTAT EB conversion IEA'!AZ88),NA(),'EUROSTAT EB conversion IEA'!AZ88)</f>
        <v>0</v>
      </c>
      <c r="AD81">
        <f>IF(ISBLANK('EUROSTAT EB conversion IEA'!BA88),NA(),'EUROSTAT EB conversion IEA'!BA88)</f>
        <v>0</v>
      </c>
      <c r="AE81">
        <f>IF(ISBLANK('EUROSTAT EB conversion IEA'!BB88),NA(),'EUROSTAT EB conversion IEA'!BB88)</f>
        <v>0</v>
      </c>
      <c r="AF81">
        <f>IF(ISBLANK('EUROSTAT EB conversion IEA'!BC88),NA(),'EUROSTAT EB conversion IEA'!BC88)</f>
        <v>0</v>
      </c>
      <c r="AG81">
        <f>IF(ISBLANK('EUROSTAT EB conversion IEA'!BD88),NA(),'EUROSTAT EB conversion IEA'!BD88)</f>
        <v>2193.6319920000001</v>
      </c>
      <c r="AH81">
        <f>IF(ISBLANK('EUROSTAT EB conversion IEA'!BE88),NA(),'EUROSTAT EB conversion IEA'!BE88)</f>
        <v>168.35122799999999</v>
      </c>
      <c r="AI81">
        <f>IF(ISBLANK('EUROSTAT EB conversion IEA'!BF88),NA(),'EUROSTAT EB conversion IEA'!BF88)</f>
        <v>11.723040000000001</v>
      </c>
      <c r="AJ81">
        <f>IF(ISBLANK('EUROSTAT EB conversion IEA'!BG88),NA(),'EUROSTAT EB conversion IEA'!BG88)</f>
        <v>207674.11414800002</v>
      </c>
      <c r="AK81">
        <f>IF(ISBLANK('EUROSTAT EB conversion IEA'!BH88),NA(),'EUROSTAT EB conversion IEA'!BH88)</f>
        <v>1306.155996</v>
      </c>
      <c r="AL81">
        <f>IF(ISBLANK('EUROSTAT EB conversion IEA'!BI88),NA(),'EUROSTAT EB conversion IEA'!BI88)</f>
        <v>6531.4498680000006</v>
      </c>
      <c r="AM81">
        <f>IF(ISBLANK('EUROSTAT EB conversion IEA'!BJ88),NA(),'EUROSTAT EB conversion IEA'!BJ88)</f>
        <v>3850.3487520000003</v>
      </c>
      <c r="AN81">
        <f>IF(ISBLANK('EUROSTAT EB conversion IEA'!BK88),NA(),'EUROSTAT EB conversion IEA'!BK88)</f>
        <v>3058.2061920000001</v>
      </c>
      <c r="AO81">
        <f>IF(ISBLANK('EUROSTAT EB conversion IEA'!BL88),NA(),'EUROSTAT EB conversion IEA'!BL88)</f>
        <v>19577.267460000003</v>
      </c>
      <c r="AP81">
        <f>IF(ISBLANK('EUROSTAT EB conversion IEA'!BM88),NA(),'EUROSTAT EB conversion IEA'!BM88)</f>
        <v>14444.04132</v>
      </c>
      <c r="AQ81">
        <f>IF(ISBLANK('EUROSTAT EB conversion IEA'!BN88),NA(),'EUROSTAT EB conversion IEA'!BN88)</f>
        <v>0</v>
      </c>
      <c r="AR81">
        <f>IF(ISBLANK('EUROSTAT EB conversion IEA'!BO88),NA(),'EUROSTAT EB conversion IEA'!BO88)</f>
        <v>0</v>
      </c>
      <c r="AS81">
        <f>IF(ISBLANK('EUROSTAT EB conversion IEA'!BP88),NA(),'EUROSTAT EB conversion IEA'!BP88)</f>
        <v>0</v>
      </c>
      <c r="AT81">
        <f>IF(ISBLANK('EUROSTAT EB conversion IEA'!BQ88),NA(),'EUROSTAT EB conversion IEA'!BQ88)</f>
        <v>0</v>
      </c>
      <c r="AU81">
        <f>IF(ISBLANK('EUROSTAT EB conversion IEA'!BR88),NA(),'EUROSTAT EB conversion IEA'!BR88)</f>
        <v>0</v>
      </c>
      <c r="AV81">
        <f>IF(ISBLANK('EUROSTAT EB conversion IEA'!BS88),NA(),'EUROSTAT EB conversion IEA'!BS88)</f>
        <v>0</v>
      </c>
      <c r="AW81">
        <f>IF(ISBLANK('EUROSTAT EB conversion IEA'!BT88),NA(),'EUROSTAT EB conversion IEA'!BT88)</f>
        <v>0</v>
      </c>
      <c r="AX81">
        <f>IF(ISBLANK('EUROSTAT EB conversion IEA'!BU88),NA(),'EUROSTAT EB conversion IEA'!BU88)</f>
        <v>0</v>
      </c>
      <c r="AY81" s="179">
        <f>IF(ISBLANK('EUROSTAT EB conversion IEA'!BV88),NA(),'EUROSTAT EB conversion IEA'!BV88)</f>
        <v>0</v>
      </c>
      <c r="AZ81">
        <f>IF(ISBLANK('EUROSTAT EB conversion IEA'!BW88),NA(),'EUROSTAT EB conversion IEA'!BW88)</f>
        <v>0</v>
      </c>
      <c r="BA81" s="179">
        <f>IF(ISBLANK('EUROSTAT EB conversion IEA'!BX88),NA(),'EUROSTAT EB conversion IEA'!BX88)</f>
        <v>0</v>
      </c>
      <c r="BB81" s="179">
        <f>IF(ISBLANK('EUROSTAT EB conversion IEA'!BY88),NA(),'EUROSTAT EB conversion IEA'!BY88)</f>
        <v>0</v>
      </c>
      <c r="BC81">
        <f>IF(ISBLANK('EUROSTAT EB conversion IEA'!BZ88),NA(),'EUROSTAT EB conversion IEA'!BZ88)</f>
        <v>0</v>
      </c>
      <c r="BD81">
        <f>IF(ISBLANK('EUROSTAT EB conversion IEA'!CA88),NA(),'EUROSTAT EB conversion IEA'!CA88)</f>
        <v>0</v>
      </c>
      <c r="BE81">
        <f>IF(ISBLANK('EUROSTAT EB conversion IEA'!CB88),NA(),'EUROSTAT EB conversion IEA'!CB88)</f>
        <v>0</v>
      </c>
      <c r="BF81">
        <f>IF(ISBLANK('EUROSTAT EB conversion IEA'!CC88),NA(),'EUROSTAT EB conversion IEA'!CC88)</f>
        <v>0</v>
      </c>
      <c r="BG81">
        <f>IF(ISBLANK('EUROSTAT EB conversion IEA'!CD88),NA(),'EUROSTAT EB conversion IEA'!CD88)</f>
        <v>0</v>
      </c>
      <c r="BH81">
        <f>IF(ISBLANK('EUROSTAT EB conversion IEA'!CE88),NA(),'EUROSTAT EB conversion IEA'!CE88)</f>
        <v>0</v>
      </c>
      <c r="BI81">
        <f>IF(ISBLANK('EUROSTAT EB conversion IEA'!CF88),NA(),'EUROSTAT EB conversion IEA'!CF88)</f>
        <v>0</v>
      </c>
      <c r="BJ81" s="179">
        <f>IF(ISBLANK('EUROSTAT EB conversion IEA'!CG88),NA(),'EUROSTAT EB conversion IEA'!CG88)</f>
        <v>0</v>
      </c>
      <c r="BK81">
        <f>IF(ISBLANK('EUROSTAT EB conversion IEA'!CH88),NA(),'EUROSTAT EB conversion IEA'!CH88)</f>
        <v>0</v>
      </c>
      <c r="BL81">
        <f>IF(ISBLANK('EUROSTAT EB conversion IEA'!CI88),NA(),'EUROSTAT EB conversion IEA'!CI88)</f>
        <v>0</v>
      </c>
      <c r="BM81">
        <f>IF(ISBLANK('EUROSTAT EB conversion IEA'!CJ88),NA(),'EUROSTAT EB conversion IEA'!CJ88)</f>
        <v>502173.03999600001</v>
      </c>
      <c r="BN81" s="179">
        <f>IF(ISBLANK('EUROSTAT EB conversion IEA'!CK88),NA(),'EUROSTAT EB conversion IEA'!CK88)</f>
        <v>0</v>
      </c>
    </row>
    <row r="82" spans="1:66" x14ac:dyDescent="0.2">
      <c r="A82" t="s">
        <v>307</v>
      </c>
      <c r="B82" s="179" t="str">
        <f>IF(ISBLANK('EUROSTAT EB conversion IEA'!Y89),NA(),'EUROSTAT EB conversion IEA'!Y89)</f>
        <v>x</v>
      </c>
      <c r="C82" s="179" t="str">
        <f>IF(ISBLANK('EUROSTAT EB conversion IEA'!Z89),NA(),'EUROSTAT EB conversion IEA'!Z89)</f>
        <v>x</v>
      </c>
      <c r="D82">
        <f>IF(ISBLANK('EUROSTAT EB conversion IEA'!AA89),NA(),'EUROSTAT EB conversion IEA'!AA89)</f>
        <v>151.72963200000001</v>
      </c>
      <c r="E82">
        <f>IF(ISBLANK('EUROSTAT EB conversion IEA'!AB89),NA(),'EUROSTAT EB conversion IEA'!AB89)</f>
        <v>0</v>
      </c>
      <c r="F82">
        <f>IF(ISBLANK('EUROSTAT EB conversion IEA'!AC89),NA(),'EUROSTAT EB conversion IEA'!AC89)</f>
        <v>0</v>
      </c>
      <c r="G82">
        <f>IF(ISBLANK('EUROSTAT EB conversion IEA'!AD89),NA(),'EUROSTAT EB conversion IEA'!AD89)</f>
        <v>0</v>
      </c>
      <c r="H82">
        <f>IF(ISBLANK('EUROSTAT EB conversion IEA'!AE89),NA(),'EUROSTAT EB conversion IEA'!AE89)</f>
        <v>0</v>
      </c>
      <c r="I82">
        <f>IF(ISBLANK('EUROSTAT EB conversion IEA'!AF89),NA(),'EUROSTAT EB conversion IEA'!AF89)</f>
        <v>0</v>
      </c>
      <c r="J82">
        <f>IF(ISBLANK('EUROSTAT EB conversion IEA'!AG89),NA(),'EUROSTAT EB conversion IEA'!AG89)</f>
        <v>153.529956</v>
      </c>
      <c r="K82">
        <f>IF(ISBLANK('EUROSTAT EB conversion IEA'!AH89),NA(),'EUROSTAT EB conversion IEA'!AH89)</f>
        <v>0</v>
      </c>
      <c r="L82">
        <f>IF(ISBLANK('EUROSTAT EB conversion IEA'!AI89),NA(),'EUROSTAT EB conversion IEA'!AI89)</f>
        <v>2139.538536</v>
      </c>
      <c r="M82">
        <f>IF(ISBLANK('EUROSTAT EB conversion IEA'!AJ89),NA(),'EUROSTAT EB conversion IEA'!AJ89)</f>
        <v>0</v>
      </c>
      <c r="N82">
        <f>IF(ISBLANK('EUROSTAT EB conversion IEA'!AK89),NA(),'EUROSTAT EB conversion IEA'!AK89)</f>
        <v>0</v>
      </c>
      <c r="O82">
        <f>IF(ISBLANK('EUROSTAT EB conversion IEA'!AL89),NA(),'EUROSTAT EB conversion IEA'!AL89)</f>
        <v>0</v>
      </c>
      <c r="P82">
        <f>IF(ISBLANK('EUROSTAT EB conversion IEA'!AM89),NA(),'EUROSTAT EB conversion IEA'!AM89)</f>
        <v>0</v>
      </c>
      <c r="Q82">
        <f>IF(ISBLANK('EUROSTAT EB conversion IEA'!AN89),NA(),'EUROSTAT EB conversion IEA'!AN89)</f>
        <v>0</v>
      </c>
      <c r="R82">
        <f>IF(ISBLANK('EUROSTAT EB conversion IEA'!AO89),NA(),'EUROSTAT EB conversion IEA'!AO89)</f>
        <v>0</v>
      </c>
      <c r="S82">
        <f>IF(ISBLANK('EUROSTAT EB conversion IEA'!AP89),NA(),'EUROSTAT EB conversion IEA'!AP89)</f>
        <v>110323.729116</v>
      </c>
      <c r="T82" s="179" t="str">
        <f>IF(ISBLANK('EUROSTAT EB conversion IEA'!AQ89),NA(),'EUROSTAT EB conversion IEA'!AQ89)</f>
        <v>x</v>
      </c>
      <c r="U82">
        <f>IF(ISBLANK('EUROSTAT EB conversion IEA'!AR89),NA(),'EUROSTAT EB conversion IEA'!AR89)</f>
        <v>0</v>
      </c>
      <c r="V82">
        <f>IF(ISBLANK('EUROSTAT EB conversion IEA'!AS89),NA(),'EUROSTAT EB conversion IEA'!AS89)</f>
        <v>60983.965836000003</v>
      </c>
      <c r="W82">
        <f>IF(ISBLANK('EUROSTAT EB conversion IEA'!AT89),NA(),'EUROSTAT EB conversion IEA'!AT89)</f>
        <v>0</v>
      </c>
      <c r="X82">
        <f>IF(ISBLANK('EUROSTAT EB conversion IEA'!AU89),NA(),'EUROSTAT EB conversion IEA'!AU89)</f>
        <v>0</v>
      </c>
      <c r="Y82">
        <f>IF(ISBLANK('EUROSTAT EB conversion IEA'!AV89),NA(),'EUROSTAT EB conversion IEA'!AV89)</f>
        <v>0</v>
      </c>
      <c r="Z82">
        <f>IF(ISBLANK('EUROSTAT EB conversion IEA'!AW89),NA(),'EUROSTAT EB conversion IEA'!AW89)</f>
        <v>0</v>
      </c>
      <c r="AA82">
        <f>IF(ISBLANK('EUROSTAT EB conversion IEA'!AX89),NA(),'EUROSTAT EB conversion IEA'!AX89)</f>
        <v>0</v>
      </c>
      <c r="AB82">
        <f>IF(ISBLANK('EUROSTAT EB conversion IEA'!AY89),NA(),'EUROSTAT EB conversion IEA'!AY89)</f>
        <v>69605.256924000001</v>
      </c>
      <c r="AC82">
        <f>IF(ISBLANK('EUROSTAT EB conversion IEA'!AZ89),NA(),'EUROSTAT EB conversion IEA'!AZ89)</f>
        <v>0</v>
      </c>
      <c r="AD82">
        <f>IF(ISBLANK('EUROSTAT EB conversion IEA'!BA89),NA(),'EUROSTAT EB conversion IEA'!BA89)</f>
        <v>0</v>
      </c>
      <c r="AE82">
        <f>IF(ISBLANK('EUROSTAT EB conversion IEA'!BB89),NA(),'EUROSTAT EB conversion IEA'!BB89)</f>
        <v>0</v>
      </c>
      <c r="AF82">
        <f>IF(ISBLANK('EUROSTAT EB conversion IEA'!BC89),NA(),'EUROSTAT EB conversion IEA'!BC89)</f>
        <v>0</v>
      </c>
      <c r="AG82">
        <f>IF(ISBLANK('EUROSTAT EB conversion IEA'!BD89),NA(),'EUROSTAT EB conversion IEA'!BD89)</f>
        <v>2118.5208000000002</v>
      </c>
      <c r="AH82">
        <f>IF(ISBLANK('EUROSTAT EB conversion IEA'!BE89),NA(),'EUROSTAT EB conversion IEA'!BE89)</f>
        <v>168.35122799999999</v>
      </c>
      <c r="AI82">
        <f>IF(ISBLANK('EUROSTAT EB conversion IEA'!BF89),NA(),'EUROSTAT EB conversion IEA'!BF89)</f>
        <v>11.723040000000001</v>
      </c>
      <c r="AJ82">
        <f>IF(ISBLANK('EUROSTAT EB conversion IEA'!BG89),NA(),'EUROSTAT EB conversion IEA'!BG89)</f>
        <v>207674.11414800002</v>
      </c>
      <c r="AK82">
        <f>IF(ISBLANK('EUROSTAT EB conversion IEA'!BH89),NA(),'EUROSTAT EB conversion IEA'!BH89)</f>
        <v>1306.155996</v>
      </c>
      <c r="AL82">
        <f>IF(ISBLANK('EUROSTAT EB conversion IEA'!BI89),NA(),'EUROSTAT EB conversion IEA'!BI89)</f>
        <v>2215.5708239999999</v>
      </c>
      <c r="AM82">
        <f>IF(ISBLANK('EUROSTAT EB conversion IEA'!BJ89),NA(),'EUROSTAT EB conversion IEA'!BJ89)</f>
        <v>3850.3487520000003</v>
      </c>
      <c r="AN82">
        <f>IF(ISBLANK('EUROSTAT EB conversion IEA'!BK89),NA(),'EUROSTAT EB conversion IEA'!BK89)</f>
        <v>3058.2061920000001</v>
      </c>
      <c r="AO82">
        <f>IF(ISBLANK('EUROSTAT EB conversion IEA'!BL89),NA(),'EUROSTAT EB conversion IEA'!BL89)</f>
        <v>19577.267460000003</v>
      </c>
      <c r="AP82">
        <f>IF(ISBLANK('EUROSTAT EB conversion IEA'!BM89),NA(),'EUROSTAT EB conversion IEA'!BM89)</f>
        <v>14444.04132</v>
      </c>
      <c r="AQ82">
        <f>IF(ISBLANK('EUROSTAT EB conversion IEA'!BN89),NA(),'EUROSTAT EB conversion IEA'!BN89)</f>
        <v>0</v>
      </c>
      <c r="AR82">
        <f>IF(ISBLANK('EUROSTAT EB conversion IEA'!BO89),NA(),'EUROSTAT EB conversion IEA'!BO89)</f>
        <v>0</v>
      </c>
      <c r="AS82">
        <f>IF(ISBLANK('EUROSTAT EB conversion IEA'!BP89),NA(),'EUROSTAT EB conversion IEA'!BP89)</f>
        <v>0</v>
      </c>
      <c r="AT82">
        <f>IF(ISBLANK('EUROSTAT EB conversion IEA'!BQ89),NA(),'EUROSTAT EB conversion IEA'!BQ89)</f>
        <v>0</v>
      </c>
      <c r="AU82">
        <f>IF(ISBLANK('EUROSTAT EB conversion IEA'!BR89),NA(),'EUROSTAT EB conversion IEA'!BR89)</f>
        <v>0</v>
      </c>
      <c r="AV82">
        <f>IF(ISBLANK('EUROSTAT EB conversion IEA'!BS89),NA(),'EUROSTAT EB conversion IEA'!BS89)</f>
        <v>0</v>
      </c>
      <c r="AW82">
        <f>IF(ISBLANK('EUROSTAT EB conversion IEA'!BT89),NA(),'EUROSTAT EB conversion IEA'!BT89)</f>
        <v>0</v>
      </c>
      <c r="AX82">
        <f>IF(ISBLANK('EUROSTAT EB conversion IEA'!BU89),NA(),'EUROSTAT EB conversion IEA'!BU89)</f>
        <v>0</v>
      </c>
      <c r="AY82" s="179">
        <f>IF(ISBLANK('EUROSTAT EB conversion IEA'!BV89),NA(),'EUROSTAT EB conversion IEA'!BV89)</f>
        <v>0</v>
      </c>
      <c r="AZ82">
        <f>IF(ISBLANK('EUROSTAT EB conversion IEA'!BW89),NA(),'EUROSTAT EB conversion IEA'!BW89)</f>
        <v>0</v>
      </c>
      <c r="BA82" s="179">
        <f>IF(ISBLANK('EUROSTAT EB conversion IEA'!BX89),NA(),'EUROSTAT EB conversion IEA'!BX89)</f>
        <v>0</v>
      </c>
      <c r="BB82" s="179">
        <f>IF(ISBLANK('EUROSTAT EB conversion IEA'!BY89),NA(),'EUROSTAT EB conversion IEA'!BY89)</f>
        <v>0</v>
      </c>
      <c r="BC82">
        <f>IF(ISBLANK('EUROSTAT EB conversion IEA'!BZ89),NA(),'EUROSTAT EB conversion IEA'!BZ89)</f>
        <v>0</v>
      </c>
      <c r="BD82">
        <f>IF(ISBLANK('EUROSTAT EB conversion IEA'!CA89),NA(),'EUROSTAT EB conversion IEA'!CA89)</f>
        <v>0</v>
      </c>
      <c r="BE82">
        <f>IF(ISBLANK('EUROSTAT EB conversion IEA'!CB89),NA(),'EUROSTAT EB conversion IEA'!CB89)</f>
        <v>0</v>
      </c>
      <c r="BF82">
        <f>IF(ISBLANK('EUROSTAT EB conversion IEA'!CC89),NA(),'EUROSTAT EB conversion IEA'!CC89)</f>
        <v>0</v>
      </c>
      <c r="BG82">
        <f>IF(ISBLANK('EUROSTAT EB conversion IEA'!CD89),NA(),'EUROSTAT EB conversion IEA'!CD89)</f>
        <v>0</v>
      </c>
      <c r="BH82">
        <f>IF(ISBLANK('EUROSTAT EB conversion IEA'!CE89),NA(),'EUROSTAT EB conversion IEA'!CE89)</f>
        <v>0</v>
      </c>
      <c r="BI82">
        <f>IF(ISBLANK('EUROSTAT EB conversion IEA'!CF89),NA(),'EUROSTAT EB conversion IEA'!CF89)</f>
        <v>0</v>
      </c>
      <c r="BJ82" s="179">
        <f>IF(ISBLANK('EUROSTAT EB conversion IEA'!CG89),NA(),'EUROSTAT EB conversion IEA'!CG89)</f>
        <v>0</v>
      </c>
      <c r="BK82">
        <f>IF(ISBLANK('EUROSTAT EB conversion IEA'!CH89),NA(),'EUROSTAT EB conversion IEA'!CH89)</f>
        <v>0</v>
      </c>
      <c r="BL82">
        <f>IF(ISBLANK('EUROSTAT EB conversion IEA'!CI89),NA(),'EUROSTAT EB conversion IEA'!CI89)</f>
        <v>0</v>
      </c>
      <c r="BM82">
        <f>IF(ISBLANK('EUROSTAT EB conversion IEA'!CJ89),NA(),'EUROSTAT EB conversion IEA'!CJ89)</f>
        <v>497782.04976000002</v>
      </c>
      <c r="BN82" s="179">
        <f>IF(ISBLANK('EUROSTAT EB conversion IEA'!CK89),NA(),'EUROSTAT EB conversion IEA'!CK89)</f>
        <v>0</v>
      </c>
    </row>
    <row r="83" spans="1:66" x14ac:dyDescent="0.2">
      <c r="A83" t="s">
        <v>463</v>
      </c>
      <c r="B83" s="179" t="str">
        <f>IF(ISBLANK('EUROSTAT EB conversion IEA'!Y90),NA(),'EUROSTAT EB conversion IEA'!Y90)</f>
        <v>x</v>
      </c>
      <c r="C83" s="179" t="str">
        <f>IF(ISBLANK('EUROSTAT EB conversion IEA'!Z90),NA(),'EUROSTAT EB conversion IEA'!Z90)</f>
        <v>x</v>
      </c>
      <c r="D83" s="179">
        <f>IF(ISBLANK('EUROSTAT EB conversion IEA'!AA90),NA(),'EUROSTAT EB conversion IEA'!AA90)</f>
        <v>0</v>
      </c>
      <c r="E83" s="179">
        <f>IF(ISBLANK('EUROSTAT EB conversion IEA'!AB90),NA(),'EUROSTAT EB conversion IEA'!AB90)</f>
        <v>0</v>
      </c>
      <c r="F83" s="179">
        <f>IF(ISBLANK('EUROSTAT EB conversion IEA'!AC90),NA(),'EUROSTAT EB conversion IEA'!AC90)</f>
        <v>0</v>
      </c>
      <c r="G83" s="179">
        <f>IF(ISBLANK('EUROSTAT EB conversion IEA'!AD90),NA(),'EUROSTAT EB conversion IEA'!AD90)</f>
        <v>0</v>
      </c>
      <c r="H83" s="179">
        <f>IF(ISBLANK('EUROSTAT EB conversion IEA'!AE90),NA(),'EUROSTAT EB conversion IEA'!AE90)</f>
        <v>0</v>
      </c>
      <c r="I83" s="179">
        <f>IF(ISBLANK('EUROSTAT EB conversion IEA'!AF90),NA(),'EUROSTAT EB conversion IEA'!AF90)</f>
        <v>0</v>
      </c>
      <c r="J83" s="179">
        <f>IF(ISBLANK('EUROSTAT EB conversion IEA'!AG90),NA(),'EUROSTAT EB conversion IEA'!AG90)</f>
        <v>0</v>
      </c>
      <c r="K83" s="179">
        <f>IF(ISBLANK('EUROSTAT EB conversion IEA'!AH90),NA(),'EUROSTAT EB conversion IEA'!AH90)</f>
        <v>0</v>
      </c>
      <c r="L83" s="179">
        <f>IF(ISBLANK('EUROSTAT EB conversion IEA'!AI90),NA(),'EUROSTAT EB conversion IEA'!AI90)</f>
        <v>0</v>
      </c>
      <c r="M83" s="179">
        <f>IF(ISBLANK('EUROSTAT EB conversion IEA'!AJ90),NA(),'EUROSTAT EB conversion IEA'!AJ90)</f>
        <v>0</v>
      </c>
      <c r="N83" s="179">
        <f>IF(ISBLANK('EUROSTAT EB conversion IEA'!AK90),NA(),'EUROSTAT EB conversion IEA'!AK90)</f>
        <v>0</v>
      </c>
      <c r="O83" s="179">
        <f>IF(ISBLANK('EUROSTAT EB conversion IEA'!AL90),NA(),'EUROSTAT EB conversion IEA'!AL90)</f>
        <v>0</v>
      </c>
      <c r="P83" s="179">
        <f>IF(ISBLANK('EUROSTAT EB conversion IEA'!AM90),NA(),'EUROSTAT EB conversion IEA'!AM90)</f>
        <v>0</v>
      </c>
      <c r="Q83" s="179">
        <f>IF(ISBLANK('EUROSTAT EB conversion IEA'!AN90),NA(),'EUROSTAT EB conversion IEA'!AN90)</f>
        <v>0</v>
      </c>
      <c r="R83" s="179">
        <f>IF(ISBLANK('EUROSTAT EB conversion IEA'!AO90),NA(),'EUROSTAT EB conversion IEA'!AO90)</f>
        <v>0</v>
      </c>
      <c r="S83" s="179">
        <f>IF(ISBLANK('EUROSTAT EB conversion IEA'!AP90),NA(),'EUROSTAT EB conversion IEA'!AP90)</f>
        <v>110323.72821600013</v>
      </c>
      <c r="T83" s="179" t="str">
        <f>IF(ISBLANK('EUROSTAT EB conversion IEA'!AQ90),NA(),'EUROSTAT EB conversion IEA'!AQ90)</f>
        <v>x</v>
      </c>
      <c r="U83" s="179">
        <f>IF(ISBLANK('EUROSTAT EB conversion IEA'!AR90),NA(),'EUROSTAT EB conversion IEA'!AR90)</f>
        <v>0</v>
      </c>
      <c r="V83" s="179">
        <f>IF(ISBLANK('EUROSTAT EB conversion IEA'!AS90),NA(),'EUROSTAT EB conversion IEA'!AS90)</f>
        <v>60983.965836000003</v>
      </c>
      <c r="W83" s="179">
        <f>IF(ISBLANK('EUROSTAT EB conversion IEA'!AT90),NA(),'EUROSTAT EB conversion IEA'!AT90)</f>
        <v>0</v>
      </c>
      <c r="X83" s="179">
        <f>IF(ISBLANK('EUROSTAT EB conversion IEA'!AU90),NA(),'EUROSTAT EB conversion IEA'!AU90)</f>
        <v>0</v>
      </c>
      <c r="Y83" s="179">
        <f>IF(ISBLANK('EUROSTAT EB conversion IEA'!AV90),NA(),'EUROSTAT EB conversion IEA'!AV90)</f>
        <v>0</v>
      </c>
      <c r="Z83" s="179">
        <f>IF(ISBLANK('EUROSTAT EB conversion IEA'!AW90),NA(),'EUROSTAT EB conversion IEA'!AW90)</f>
        <v>0</v>
      </c>
      <c r="AA83" s="179">
        <f>IF(ISBLANK('EUROSTAT EB conversion IEA'!AX90),NA(),'EUROSTAT EB conversion IEA'!AX90)</f>
        <v>0</v>
      </c>
      <c r="AB83" s="179">
        <f>IF(ISBLANK('EUROSTAT EB conversion IEA'!AY90),NA(),'EUROSTAT EB conversion IEA'!AY90)</f>
        <v>69605.256924000001</v>
      </c>
      <c r="AC83" s="179">
        <f>IF(ISBLANK('EUROSTAT EB conversion IEA'!AZ90),NA(),'EUROSTAT EB conversion IEA'!AZ90)</f>
        <v>0</v>
      </c>
      <c r="AD83" s="179">
        <f>IF(ISBLANK('EUROSTAT EB conversion IEA'!BA90),NA(),'EUROSTAT EB conversion IEA'!BA90)</f>
        <v>0</v>
      </c>
      <c r="AE83" s="179">
        <f>IF(ISBLANK('EUROSTAT EB conversion IEA'!BB90),NA(),'EUROSTAT EB conversion IEA'!BB90)</f>
        <v>0</v>
      </c>
      <c r="AF83" s="179">
        <f>IF(ISBLANK('EUROSTAT EB conversion IEA'!BC90),NA(),'EUROSTAT EB conversion IEA'!BC90)</f>
        <v>0</v>
      </c>
      <c r="AG83" s="179">
        <f>IF(ISBLANK('EUROSTAT EB conversion IEA'!BD90),NA(),'EUROSTAT EB conversion IEA'!BD90)</f>
        <v>2118.503477918699</v>
      </c>
      <c r="AH83" s="179">
        <f>IF(ISBLANK('EUROSTAT EB conversion IEA'!BE90),NA(),'EUROSTAT EB conversion IEA'!BE90)</f>
        <v>168.35122799999999</v>
      </c>
      <c r="AI83" s="179">
        <f>IF(ISBLANK('EUROSTAT EB conversion IEA'!BF90),NA(),'EUROSTAT EB conversion IEA'!BF90)</f>
        <v>11.723040000000001</v>
      </c>
      <c r="AJ83" s="179">
        <f>IF(ISBLANK('EUROSTAT EB conversion IEA'!BG90),NA(),'EUROSTAT EB conversion IEA'!BG90)</f>
        <v>207674.11414800002</v>
      </c>
      <c r="AK83" s="179">
        <f>IF(ISBLANK('EUROSTAT EB conversion IEA'!BH90),NA(),'EUROSTAT EB conversion IEA'!BH90)</f>
        <v>653.07799799999998</v>
      </c>
      <c r="AL83" s="179">
        <f>IF(ISBLANK('EUROSTAT EB conversion IEA'!BI90),NA(),'EUROSTAT EB conversion IEA'!BI90)</f>
        <v>51.160181733681476</v>
      </c>
      <c r="AM83" s="179">
        <f>IF(ISBLANK('EUROSTAT EB conversion IEA'!BJ90),NA(),'EUROSTAT EB conversion IEA'!BJ90)</f>
        <v>0</v>
      </c>
      <c r="AN83" s="179">
        <f>IF(ISBLANK('EUROSTAT EB conversion IEA'!BK90),NA(),'EUROSTAT EB conversion IEA'!BK90)</f>
        <v>2325.8122244409738</v>
      </c>
      <c r="AO83" s="179">
        <f>IF(ISBLANK('EUROSTAT EB conversion IEA'!BL90),NA(),'EUROSTAT EB conversion IEA'!BL90)</f>
        <v>10094.803534245953</v>
      </c>
      <c r="AP83" s="179">
        <f>IF(ISBLANK('EUROSTAT EB conversion IEA'!BM90),NA(),'EUROSTAT EB conversion IEA'!BM90)</f>
        <v>14444.04132</v>
      </c>
      <c r="AQ83" s="179">
        <f>IF(ISBLANK('EUROSTAT EB conversion IEA'!BN90),NA(),'EUROSTAT EB conversion IEA'!BN90)</f>
        <v>0</v>
      </c>
      <c r="AR83" s="179">
        <f>IF(ISBLANK('EUROSTAT EB conversion IEA'!BO90),NA(),'EUROSTAT EB conversion IEA'!BO90)</f>
        <v>0</v>
      </c>
      <c r="AS83" s="179">
        <f>IF(ISBLANK('EUROSTAT EB conversion IEA'!BP90),NA(),'EUROSTAT EB conversion IEA'!BP90)</f>
        <v>0</v>
      </c>
      <c r="AT83" s="179">
        <f>IF(ISBLANK('EUROSTAT EB conversion IEA'!BQ90),NA(),'EUROSTAT EB conversion IEA'!BQ90)</f>
        <v>0</v>
      </c>
      <c r="AU83" s="179">
        <f>IF(ISBLANK('EUROSTAT EB conversion IEA'!BR90),NA(),'EUROSTAT EB conversion IEA'!BR90)</f>
        <v>0</v>
      </c>
      <c r="AV83" s="179">
        <f>IF(ISBLANK('EUROSTAT EB conversion IEA'!BS90),NA(),'EUROSTAT EB conversion IEA'!BS90)</f>
        <v>0</v>
      </c>
      <c r="AW83" s="179">
        <f>IF(ISBLANK('EUROSTAT EB conversion IEA'!BT90),NA(),'EUROSTAT EB conversion IEA'!BT90)</f>
        <v>0</v>
      </c>
      <c r="AX83" s="179">
        <f>IF(ISBLANK('EUROSTAT EB conversion IEA'!BU90),NA(),'EUROSTAT EB conversion IEA'!BU90)</f>
        <v>0</v>
      </c>
      <c r="AY83" s="179">
        <f>IF(ISBLANK('EUROSTAT EB conversion IEA'!BV90),NA(),'EUROSTAT EB conversion IEA'!BV90)</f>
        <v>0</v>
      </c>
      <c r="AZ83" s="179">
        <f>IF(ISBLANK('EUROSTAT EB conversion IEA'!BW90),NA(),'EUROSTAT EB conversion IEA'!BW90)</f>
        <v>0</v>
      </c>
      <c r="BA83" s="179">
        <f>IF(ISBLANK('EUROSTAT EB conversion IEA'!BX90),NA(),'EUROSTAT EB conversion IEA'!BX90)</f>
        <v>0</v>
      </c>
      <c r="BB83" s="179">
        <f>IF(ISBLANK('EUROSTAT EB conversion IEA'!BY90),NA(),'EUROSTAT EB conversion IEA'!BY90)</f>
        <v>0</v>
      </c>
      <c r="BC83" s="179">
        <f>IF(ISBLANK('EUROSTAT EB conversion IEA'!BZ90),NA(),'EUROSTAT EB conversion IEA'!BZ90)</f>
        <v>0</v>
      </c>
      <c r="BD83" s="179">
        <f>IF(ISBLANK('EUROSTAT EB conversion IEA'!CA90),NA(),'EUROSTAT EB conversion IEA'!CA90)</f>
        <v>0</v>
      </c>
      <c r="BE83" s="179">
        <f>IF(ISBLANK('EUROSTAT EB conversion IEA'!CB90),NA(),'EUROSTAT EB conversion IEA'!CB90)</f>
        <v>0</v>
      </c>
      <c r="BF83" s="179">
        <f>IF(ISBLANK('EUROSTAT EB conversion IEA'!CC90),NA(),'EUROSTAT EB conversion IEA'!CC90)</f>
        <v>0</v>
      </c>
      <c r="BG83" s="179">
        <f>IF(ISBLANK('EUROSTAT EB conversion IEA'!CD90),NA(),'EUROSTAT EB conversion IEA'!CD90)</f>
        <v>0</v>
      </c>
      <c r="BH83" s="179">
        <f>IF(ISBLANK('EUROSTAT EB conversion IEA'!CE90),NA(),'EUROSTAT EB conversion IEA'!CE90)</f>
        <v>0</v>
      </c>
      <c r="BI83" s="179">
        <f>IF(ISBLANK('EUROSTAT EB conversion IEA'!CF90),NA(),'EUROSTAT EB conversion IEA'!CF90)</f>
        <v>0</v>
      </c>
      <c r="BJ83" s="179">
        <f>IF(ISBLANK('EUROSTAT EB conversion IEA'!CG90),NA(),'EUROSTAT EB conversion IEA'!CG90)</f>
        <v>0</v>
      </c>
      <c r="BK83" s="179">
        <f>IF(ISBLANK('EUROSTAT EB conversion IEA'!CH90),NA(),'EUROSTAT EB conversion IEA'!CH90)</f>
        <v>0</v>
      </c>
      <c r="BL83" s="179">
        <f>IF(ISBLANK('EUROSTAT EB conversion IEA'!CI90),NA(),'EUROSTAT EB conversion IEA'!CI90)</f>
        <v>0</v>
      </c>
      <c r="BM83" s="179">
        <f>IF(ISBLANK('EUROSTAT EB conversion IEA'!CJ90),NA(),'EUROSTAT EB conversion IEA'!CJ90)</f>
        <v>478454.53812833945</v>
      </c>
      <c r="BN83" s="179">
        <f>IF(ISBLANK('EUROSTAT EB conversion IEA'!CK90),NA(),'EUROSTAT EB conversion IEA'!CK90)</f>
        <v>0</v>
      </c>
    </row>
    <row r="84" spans="1:66" x14ac:dyDescent="0.2">
      <c r="A84" t="s">
        <v>464</v>
      </c>
      <c r="B84" s="179" t="str">
        <f>IF(ISBLANK('EUROSTAT EB conversion IEA'!Y91),NA(),'EUROSTAT EB conversion IEA'!Y91)</f>
        <v>x</v>
      </c>
      <c r="C84" s="179" t="str">
        <f>IF(ISBLANK('EUROSTAT EB conversion IEA'!Z91),NA(),'EUROSTAT EB conversion IEA'!Z91)</f>
        <v>x</v>
      </c>
      <c r="D84">
        <f>IF(ISBLANK('EUROSTAT EB conversion IEA'!AA91),NA(),'EUROSTAT EB conversion IEA'!AA91)</f>
        <v>0</v>
      </c>
      <c r="E84">
        <f>IF(ISBLANK('EUROSTAT EB conversion IEA'!AB91),NA(),'EUROSTAT EB conversion IEA'!AB91)</f>
        <v>0</v>
      </c>
      <c r="F84">
        <f>IF(ISBLANK('EUROSTAT EB conversion IEA'!AC91),NA(),'EUROSTAT EB conversion IEA'!AC91)</f>
        <v>0</v>
      </c>
      <c r="G84">
        <f>IF(ISBLANK('EUROSTAT EB conversion IEA'!AD91),NA(),'EUROSTAT EB conversion IEA'!AD91)</f>
        <v>0</v>
      </c>
      <c r="H84">
        <f>IF(ISBLANK('EUROSTAT EB conversion IEA'!AE91),NA(),'EUROSTAT EB conversion IEA'!AE91)</f>
        <v>0</v>
      </c>
      <c r="I84">
        <f>IF(ISBLANK('EUROSTAT EB conversion IEA'!AF91),NA(),'EUROSTAT EB conversion IEA'!AF91)</f>
        <v>0</v>
      </c>
      <c r="J84">
        <f>IF(ISBLANK('EUROSTAT EB conversion IEA'!AG91),NA(),'EUROSTAT EB conversion IEA'!AG91)</f>
        <v>0</v>
      </c>
      <c r="K84">
        <f>IF(ISBLANK('EUROSTAT EB conversion IEA'!AH91),NA(),'EUROSTAT EB conversion IEA'!AH91)</f>
        <v>0</v>
      </c>
      <c r="L84">
        <f>IF(ISBLANK('EUROSTAT EB conversion IEA'!AI91),NA(),'EUROSTAT EB conversion IEA'!AI91)</f>
        <v>0</v>
      </c>
      <c r="M84">
        <f>IF(ISBLANK('EUROSTAT EB conversion IEA'!AJ91),NA(),'EUROSTAT EB conversion IEA'!AJ91)</f>
        <v>0</v>
      </c>
      <c r="N84">
        <f>IF(ISBLANK('EUROSTAT EB conversion IEA'!AK91),NA(),'EUROSTAT EB conversion IEA'!AK91)</f>
        <v>0</v>
      </c>
      <c r="O84">
        <f>IF(ISBLANK('EUROSTAT EB conversion IEA'!AL91),NA(),'EUROSTAT EB conversion IEA'!AL91)</f>
        <v>0</v>
      </c>
      <c r="P84">
        <f>IF(ISBLANK('EUROSTAT EB conversion IEA'!AM91),NA(),'EUROSTAT EB conversion IEA'!AM91)</f>
        <v>0</v>
      </c>
      <c r="Q84">
        <f>IF(ISBLANK('EUROSTAT EB conversion IEA'!AN91),NA(),'EUROSTAT EB conversion IEA'!AN91)</f>
        <v>0</v>
      </c>
      <c r="R84">
        <f>IF(ISBLANK('EUROSTAT EB conversion IEA'!AO91),NA(),'EUROSTAT EB conversion IEA'!AO91)</f>
        <v>0</v>
      </c>
      <c r="S84">
        <f>IF(ISBLANK('EUROSTAT EB conversion IEA'!AP91),NA(),'EUROSTAT EB conversion IEA'!AP91)</f>
        <v>0</v>
      </c>
      <c r="T84" s="179" t="str">
        <f>IF(ISBLANK('EUROSTAT EB conversion IEA'!AQ91),NA(),'EUROSTAT EB conversion IEA'!AQ91)</f>
        <v>x</v>
      </c>
      <c r="U84">
        <f>IF(ISBLANK('EUROSTAT EB conversion IEA'!AR91),NA(),'EUROSTAT EB conversion IEA'!AR91)</f>
        <v>0</v>
      </c>
      <c r="V84">
        <f>IF(ISBLANK('EUROSTAT EB conversion IEA'!AS91),NA(),'EUROSTAT EB conversion IEA'!AS91)</f>
        <v>0</v>
      </c>
      <c r="W84">
        <f>IF(ISBLANK('EUROSTAT EB conversion IEA'!AT91),NA(),'EUROSTAT EB conversion IEA'!AT91)</f>
        <v>0</v>
      </c>
      <c r="X84">
        <f>IF(ISBLANK('EUROSTAT EB conversion IEA'!AU91),NA(),'EUROSTAT EB conversion IEA'!AU91)</f>
        <v>0</v>
      </c>
      <c r="Y84">
        <f>IF(ISBLANK('EUROSTAT EB conversion IEA'!AV91),NA(),'EUROSTAT EB conversion IEA'!AV91)</f>
        <v>0</v>
      </c>
      <c r="Z84">
        <f>IF(ISBLANK('EUROSTAT EB conversion IEA'!AW91),NA(),'EUROSTAT EB conversion IEA'!AW91)</f>
        <v>0</v>
      </c>
      <c r="AA84">
        <f>IF(ISBLANK('EUROSTAT EB conversion IEA'!AX91),NA(),'EUROSTAT EB conversion IEA'!AX91)</f>
        <v>0</v>
      </c>
      <c r="AB84">
        <f>IF(ISBLANK('EUROSTAT EB conversion IEA'!AY91),NA(),'EUROSTAT EB conversion IEA'!AY91)</f>
        <v>0</v>
      </c>
      <c r="AC84">
        <f>IF(ISBLANK('EUROSTAT EB conversion IEA'!AZ91),NA(),'EUROSTAT EB conversion IEA'!AZ91)</f>
        <v>0</v>
      </c>
      <c r="AD84">
        <f>IF(ISBLANK('EUROSTAT EB conversion IEA'!BA91),NA(),'EUROSTAT EB conversion IEA'!BA91)</f>
        <v>0</v>
      </c>
      <c r="AE84">
        <f>IF(ISBLANK('EUROSTAT EB conversion IEA'!BB91),NA(),'EUROSTAT EB conversion IEA'!BB91)</f>
        <v>0</v>
      </c>
      <c r="AF84">
        <f>IF(ISBLANK('EUROSTAT EB conversion IEA'!BC91),NA(),'EUROSTAT EB conversion IEA'!BC91)</f>
        <v>0</v>
      </c>
      <c r="AG84">
        <f>IF(ISBLANK('EUROSTAT EB conversion IEA'!BD91),NA(),'EUROSTAT EB conversion IEA'!BD91)</f>
        <v>0</v>
      </c>
      <c r="AH84">
        <f>IF(ISBLANK('EUROSTAT EB conversion IEA'!BE91),NA(),'EUROSTAT EB conversion IEA'!BE91)</f>
        <v>0</v>
      </c>
      <c r="AI84">
        <f>IF(ISBLANK('EUROSTAT EB conversion IEA'!BF91),NA(),'EUROSTAT EB conversion IEA'!BF91)</f>
        <v>0</v>
      </c>
      <c r="AJ84">
        <f>IF(ISBLANK('EUROSTAT EB conversion IEA'!BG91),NA(),'EUROSTAT EB conversion IEA'!BG91)</f>
        <v>0</v>
      </c>
      <c r="AK84">
        <f>IF(ISBLANK('EUROSTAT EB conversion IEA'!BH91),NA(),'EUROSTAT EB conversion IEA'!BH91)</f>
        <v>0</v>
      </c>
      <c r="AL84">
        <f>IF(ISBLANK('EUROSTAT EB conversion IEA'!BI91),NA(),'EUROSTAT EB conversion IEA'!BI91)</f>
        <v>2786.5247400000003</v>
      </c>
      <c r="AM84">
        <f>IF(ISBLANK('EUROSTAT EB conversion IEA'!BJ91),NA(),'EUROSTAT EB conversion IEA'!BJ91)</f>
        <v>0</v>
      </c>
      <c r="AN84">
        <f>IF(ISBLANK('EUROSTAT EB conversion IEA'!BK91),NA(),'EUROSTAT EB conversion IEA'!BK91)</f>
        <v>0</v>
      </c>
      <c r="AO84">
        <f>IF(ISBLANK('EUROSTAT EB conversion IEA'!BL91),NA(),'EUROSTAT EB conversion IEA'!BL91)</f>
        <v>0</v>
      </c>
      <c r="AP84">
        <f>IF(ISBLANK('EUROSTAT EB conversion IEA'!BM91),NA(),'EUROSTAT EB conversion IEA'!BM91)</f>
        <v>0</v>
      </c>
      <c r="AQ84">
        <f>IF(ISBLANK('EUROSTAT EB conversion IEA'!BN91),NA(),'EUROSTAT EB conversion IEA'!BN91)</f>
        <v>0</v>
      </c>
      <c r="AR84">
        <f>IF(ISBLANK('EUROSTAT EB conversion IEA'!BO91),NA(),'EUROSTAT EB conversion IEA'!BO91)</f>
        <v>0</v>
      </c>
      <c r="AS84">
        <f>IF(ISBLANK('EUROSTAT EB conversion IEA'!BP91),NA(),'EUROSTAT EB conversion IEA'!BP91)</f>
        <v>0</v>
      </c>
      <c r="AT84">
        <f>IF(ISBLANK('EUROSTAT EB conversion IEA'!BQ91),NA(),'EUROSTAT EB conversion IEA'!BQ91)</f>
        <v>0</v>
      </c>
      <c r="AU84">
        <f>IF(ISBLANK('EUROSTAT EB conversion IEA'!BR91),NA(),'EUROSTAT EB conversion IEA'!BR91)</f>
        <v>0</v>
      </c>
      <c r="AV84">
        <f>IF(ISBLANK('EUROSTAT EB conversion IEA'!BS91),NA(),'EUROSTAT EB conversion IEA'!BS91)</f>
        <v>0</v>
      </c>
      <c r="AW84">
        <f>IF(ISBLANK('EUROSTAT EB conversion IEA'!BT91),NA(),'EUROSTAT EB conversion IEA'!BT91)</f>
        <v>0</v>
      </c>
      <c r="AX84">
        <f>IF(ISBLANK('EUROSTAT EB conversion IEA'!BU91),NA(),'EUROSTAT EB conversion IEA'!BU91)</f>
        <v>0</v>
      </c>
      <c r="AY84" s="179">
        <f>IF(ISBLANK('EUROSTAT EB conversion IEA'!BV91),NA(),'EUROSTAT EB conversion IEA'!BV91)</f>
        <v>0</v>
      </c>
      <c r="AZ84">
        <f>IF(ISBLANK('EUROSTAT EB conversion IEA'!BW91),NA(),'EUROSTAT EB conversion IEA'!BW91)</f>
        <v>0</v>
      </c>
      <c r="BA84" s="179">
        <f>IF(ISBLANK('EUROSTAT EB conversion IEA'!BX91),NA(),'EUROSTAT EB conversion IEA'!BX91)</f>
        <v>0</v>
      </c>
      <c r="BB84" s="179">
        <f>IF(ISBLANK('EUROSTAT EB conversion IEA'!BY91),NA(),'EUROSTAT EB conversion IEA'!BY91)</f>
        <v>0</v>
      </c>
      <c r="BC84">
        <f>IF(ISBLANK('EUROSTAT EB conversion IEA'!BZ91),NA(),'EUROSTAT EB conversion IEA'!BZ91)</f>
        <v>0</v>
      </c>
      <c r="BD84">
        <f>IF(ISBLANK('EUROSTAT EB conversion IEA'!CA91),NA(),'EUROSTAT EB conversion IEA'!CA91)</f>
        <v>0</v>
      </c>
      <c r="BE84">
        <f>IF(ISBLANK('EUROSTAT EB conversion IEA'!CB91),NA(),'EUROSTAT EB conversion IEA'!CB91)</f>
        <v>0</v>
      </c>
      <c r="BF84">
        <f>IF(ISBLANK('EUROSTAT EB conversion IEA'!CC91),NA(),'EUROSTAT EB conversion IEA'!CC91)</f>
        <v>0</v>
      </c>
      <c r="BG84">
        <f>IF(ISBLANK('EUROSTAT EB conversion IEA'!CD91),NA(),'EUROSTAT EB conversion IEA'!CD91)</f>
        <v>0</v>
      </c>
      <c r="BH84">
        <f>IF(ISBLANK('EUROSTAT EB conversion IEA'!CE91),NA(),'EUROSTAT EB conversion IEA'!CE91)</f>
        <v>0</v>
      </c>
      <c r="BI84">
        <f>IF(ISBLANK('EUROSTAT EB conversion IEA'!CF91),NA(),'EUROSTAT EB conversion IEA'!CF91)</f>
        <v>0</v>
      </c>
      <c r="BJ84" s="179">
        <f>IF(ISBLANK('EUROSTAT EB conversion IEA'!CG91),NA(),'EUROSTAT EB conversion IEA'!CG91)</f>
        <v>0</v>
      </c>
      <c r="BK84">
        <f>IF(ISBLANK('EUROSTAT EB conversion IEA'!CH91),NA(),'EUROSTAT EB conversion IEA'!CH91)</f>
        <v>0</v>
      </c>
      <c r="BL84">
        <f>IF(ISBLANK('EUROSTAT EB conversion IEA'!CI91),NA(),'EUROSTAT EB conversion IEA'!CI91)</f>
        <v>0</v>
      </c>
      <c r="BM84">
        <f>IF(ISBLANK('EUROSTAT EB conversion IEA'!CJ91),NA(),'EUROSTAT EB conversion IEA'!CJ91)</f>
        <v>2786.5247400000003</v>
      </c>
      <c r="BN84" s="179">
        <f>IF(ISBLANK('EUROSTAT EB conversion IEA'!CK91),NA(),'EUROSTAT EB conversion IEA'!CK91)</f>
        <v>0</v>
      </c>
    </row>
    <row r="85" spans="1:66" x14ac:dyDescent="0.2">
      <c r="A85" t="s">
        <v>465</v>
      </c>
      <c r="B85" s="179" t="str">
        <f>IF(ISBLANK('EUROSTAT EB conversion IEA'!Y92),NA(),'EUROSTAT EB conversion IEA'!Y92)</f>
        <v>x</v>
      </c>
      <c r="C85" s="179" t="str">
        <f>IF(ISBLANK('EUROSTAT EB conversion IEA'!Z92),NA(),'EUROSTAT EB conversion IEA'!Z92)</f>
        <v>x</v>
      </c>
      <c r="D85">
        <f>IF(ISBLANK('EUROSTAT EB conversion IEA'!AA92),NA(),'EUROSTAT EB conversion IEA'!AA92)</f>
        <v>0</v>
      </c>
      <c r="E85">
        <f>IF(ISBLANK('EUROSTAT EB conversion IEA'!AB92),NA(),'EUROSTAT EB conversion IEA'!AB92)</f>
        <v>0</v>
      </c>
      <c r="F85">
        <f>IF(ISBLANK('EUROSTAT EB conversion IEA'!AC92),NA(),'EUROSTAT EB conversion IEA'!AC92)</f>
        <v>0</v>
      </c>
      <c r="G85">
        <f>IF(ISBLANK('EUROSTAT EB conversion IEA'!AD92),NA(),'EUROSTAT EB conversion IEA'!AD92)</f>
        <v>0</v>
      </c>
      <c r="H85">
        <f>IF(ISBLANK('EUROSTAT EB conversion IEA'!AE92),NA(),'EUROSTAT EB conversion IEA'!AE92)</f>
        <v>0</v>
      </c>
      <c r="I85">
        <f>IF(ISBLANK('EUROSTAT EB conversion IEA'!AF92),NA(),'EUROSTAT EB conversion IEA'!AF92)</f>
        <v>0</v>
      </c>
      <c r="J85">
        <f>IF(ISBLANK('EUROSTAT EB conversion IEA'!AG92),NA(),'EUROSTAT EB conversion IEA'!AG92)</f>
        <v>0</v>
      </c>
      <c r="K85">
        <f>IF(ISBLANK('EUROSTAT EB conversion IEA'!AH92),NA(),'EUROSTAT EB conversion IEA'!AH92)</f>
        <v>0</v>
      </c>
      <c r="L85">
        <f>IF(ISBLANK('EUROSTAT EB conversion IEA'!AI92),NA(),'EUROSTAT EB conversion IEA'!AI92)</f>
        <v>0</v>
      </c>
      <c r="M85">
        <f>IF(ISBLANK('EUROSTAT EB conversion IEA'!AJ92),NA(),'EUROSTAT EB conversion IEA'!AJ92)</f>
        <v>0</v>
      </c>
      <c r="N85">
        <f>IF(ISBLANK('EUROSTAT EB conversion IEA'!AK92),NA(),'EUROSTAT EB conversion IEA'!AK92)</f>
        <v>0</v>
      </c>
      <c r="O85">
        <f>IF(ISBLANK('EUROSTAT EB conversion IEA'!AL92),NA(),'EUROSTAT EB conversion IEA'!AL92)</f>
        <v>0</v>
      </c>
      <c r="P85">
        <f>IF(ISBLANK('EUROSTAT EB conversion IEA'!AM92),NA(),'EUROSTAT EB conversion IEA'!AM92)</f>
        <v>0</v>
      </c>
      <c r="Q85">
        <f>IF(ISBLANK('EUROSTAT EB conversion IEA'!AN92),NA(),'EUROSTAT EB conversion IEA'!AN92)</f>
        <v>0</v>
      </c>
      <c r="R85">
        <f>IF(ISBLANK('EUROSTAT EB conversion IEA'!AO92),NA(),'EUROSTAT EB conversion IEA'!AO92)</f>
        <v>0</v>
      </c>
      <c r="S85">
        <f>IF(ISBLANK('EUROSTAT EB conversion IEA'!AP92),NA(),'EUROSTAT EB conversion IEA'!AP92)</f>
        <v>0</v>
      </c>
      <c r="T85" s="179" t="str">
        <f>IF(ISBLANK('EUROSTAT EB conversion IEA'!AQ92),NA(),'EUROSTAT EB conversion IEA'!AQ92)</f>
        <v>x</v>
      </c>
      <c r="U85">
        <f>IF(ISBLANK('EUROSTAT EB conversion IEA'!AR92),NA(),'EUROSTAT EB conversion IEA'!AR92)</f>
        <v>0</v>
      </c>
      <c r="V85">
        <f>IF(ISBLANK('EUROSTAT EB conversion IEA'!AS92),NA(),'EUROSTAT EB conversion IEA'!AS92)</f>
        <v>0</v>
      </c>
      <c r="W85">
        <f>IF(ISBLANK('EUROSTAT EB conversion IEA'!AT92),NA(),'EUROSTAT EB conversion IEA'!AT92)</f>
        <v>0</v>
      </c>
      <c r="X85">
        <f>IF(ISBLANK('EUROSTAT EB conversion IEA'!AU92),NA(),'EUROSTAT EB conversion IEA'!AU92)</f>
        <v>0</v>
      </c>
      <c r="Y85">
        <f>IF(ISBLANK('EUROSTAT EB conversion IEA'!AV92),NA(),'EUROSTAT EB conversion IEA'!AV92)</f>
        <v>0</v>
      </c>
      <c r="Z85">
        <f>IF(ISBLANK('EUROSTAT EB conversion IEA'!AW92),NA(),'EUROSTAT EB conversion IEA'!AW92)</f>
        <v>0</v>
      </c>
      <c r="AA85">
        <f>IF(ISBLANK('EUROSTAT EB conversion IEA'!AX92),NA(),'EUROSTAT EB conversion IEA'!AX92)</f>
        <v>0</v>
      </c>
      <c r="AB85">
        <f>IF(ISBLANK('EUROSTAT EB conversion IEA'!AY92),NA(),'EUROSTAT EB conversion IEA'!AY92)</f>
        <v>0</v>
      </c>
      <c r="AC85">
        <f>IF(ISBLANK('EUROSTAT EB conversion IEA'!AZ92),NA(),'EUROSTAT EB conversion IEA'!AZ92)</f>
        <v>0</v>
      </c>
      <c r="AD85">
        <f>IF(ISBLANK('EUROSTAT EB conversion IEA'!BA92),NA(),'EUROSTAT EB conversion IEA'!BA92)</f>
        <v>0</v>
      </c>
      <c r="AE85">
        <f>IF(ISBLANK('EUROSTAT EB conversion IEA'!BB92),NA(),'EUROSTAT EB conversion IEA'!BB92)</f>
        <v>0</v>
      </c>
      <c r="AF85">
        <f>IF(ISBLANK('EUROSTAT EB conversion IEA'!BC92),NA(),'EUROSTAT EB conversion IEA'!BC92)</f>
        <v>0</v>
      </c>
      <c r="AG85">
        <f>IF(ISBLANK('EUROSTAT EB conversion IEA'!BD92),NA(),'EUROSTAT EB conversion IEA'!BD92)</f>
        <v>75.111192000000003</v>
      </c>
      <c r="AH85">
        <f>IF(ISBLANK('EUROSTAT EB conversion IEA'!BE92),NA(),'EUROSTAT EB conversion IEA'!BE92)</f>
        <v>0</v>
      </c>
      <c r="AI85">
        <f>IF(ISBLANK('EUROSTAT EB conversion IEA'!BF92),NA(),'EUROSTAT EB conversion IEA'!BF92)</f>
        <v>0</v>
      </c>
      <c r="AJ85">
        <f>IF(ISBLANK('EUROSTAT EB conversion IEA'!BG92),NA(),'EUROSTAT EB conversion IEA'!BG92)</f>
        <v>0</v>
      </c>
      <c r="AK85">
        <f>IF(ISBLANK('EUROSTAT EB conversion IEA'!BH92),NA(),'EUROSTAT EB conversion IEA'!BH92)</f>
        <v>0</v>
      </c>
      <c r="AL85">
        <f>IF(ISBLANK('EUROSTAT EB conversion IEA'!BI92),NA(),'EUROSTAT EB conversion IEA'!BI92)</f>
        <v>1529.354304</v>
      </c>
      <c r="AM85">
        <f>IF(ISBLANK('EUROSTAT EB conversion IEA'!BJ92),NA(),'EUROSTAT EB conversion IEA'!BJ92)</f>
        <v>0</v>
      </c>
      <c r="AN85">
        <f>IF(ISBLANK('EUROSTAT EB conversion IEA'!BK92),NA(),'EUROSTAT EB conversion IEA'!BK92)</f>
        <v>0</v>
      </c>
      <c r="AO85">
        <f>IF(ISBLANK('EUROSTAT EB conversion IEA'!BL92),NA(),'EUROSTAT EB conversion IEA'!BL92)</f>
        <v>0</v>
      </c>
      <c r="AP85">
        <f>IF(ISBLANK('EUROSTAT EB conversion IEA'!BM92),NA(),'EUROSTAT EB conversion IEA'!BM92)</f>
        <v>0</v>
      </c>
      <c r="AQ85">
        <f>IF(ISBLANK('EUROSTAT EB conversion IEA'!BN92),NA(),'EUROSTAT EB conversion IEA'!BN92)</f>
        <v>0</v>
      </c>
      <c r="AR85">
        <f>IF(ISBLANK('EUROSTAT EB conversion IEA'!BO92),NA(),'EUROSTAT EB conversion IEA'!BO92)</f>
        <v>0</v>
      </c>
      <c r="AS85">
        <f>IF(ISBLANK('EUROSTAT EB conversion IEA'!BP92),NA(),'EUROSTAT EB conversion IEA'!BP92)</f>
        <v>0</v>
      </c>
      <c r="AT85">
        <f>IF(ISBLANK('EUROSTAT EB conversion IEA'!BQ92),NA(),'EUROSTAT EB conversion IEA'!BQ92)</f>
        <v>0</v>
      </c>
      <c r="AU85">
        <f>IF(ISBLANK('EUROSTAT EB conversion IEA'!BR92),NA(),'EUROSTAT EB conversion IEA'!BR92)</f>
        <v>0</v>
      </c>
      <c r="AV85">
        <f>IF(ISBLANK('EUROSTAT EB conversion IEA'!BS92),NA(),'EUROSTAT EB conversion IEA'!BS92)</f>
        <v>0</v>
      </c>
      <c r="AW85">
        <f>IF(ISBLANK('EUROSTAT EB conversion IEA'!BT92),NA(),'EUROSTAT EB conversion IEA'!BT92)</f>
        <v>0</v>
      </c>
      <c r="AX85">
        <f>IF(ISBLANK('EUROSTAT EB conversion IEA'!BU92),NA(),'EUROSTAT EB conversion IEA'!BU92)</f>
        <v>0</v>
      </c>
      <c r="AY85" s="179">
        <f>IF(ISBLANK('EUROSTAT EB conversion IEA'!BV92),NA(),'EUROSTAT EB conversion IEA'!BV92)</f>
        <v>0</v>
      </c>
      <c r="AZ85">
        <f>IF(ISBLANK('EUROSTAT EB conversion IEA'!BW92),NA(),'EUROSTAT EB conversion IEA'!BW92)</f>
        <v>0</v>
      </c>
      <c r="BA85" s="179">
        <f>IF(ISBLANK('EUROSTAT EB conversion IEA'!BX92),NA(),'EUROSTAT EB conversion IEA'!BX92)</f>
        <v>0</v>
      </c>
      <c r="BB85" s="179">
        <f>IF(ISBLANK('EUROSTAT EB conversion IEA'!BY92),NA(),'EUROSTAT EB conversion IEA'!BY92)</f>
        <v>0</v>
      </c>
      <c r="BC85">
        <f>IF(ISBLANK('EUROSTAT EB conversion IEA'!BZ92),NA(),'EUROSTAT EB conversion IEA'!BZ92)</f>
        <v>0</v>
      </c>
      <c r="BD85">
        <f>IF(ISBLANK('EUROSTAT EB conversion IEA'!CA92),NA(),'EUROSTAT EB conversion IEA'!CA92)</f>
        <v>0</v>
      </c>
      <c r="BE85">
        <f>IF(ISBLANK('EUROSTAT EB conversion IEA'!CB92),NA(),'EUROSTAT EB conversion IEA'!CB92)</f>
        <v>0</v>
      </c>
      <c r="BF85">
        <f>IF(ISBLANK('EUROSTAT EB conversion IEA'!CC92),NA(),'EUROSTAT EB conversion IEA'!CC92)</f>
        <v>0</v>
      </c>
      <c r="BG85">
        <f>IF(ISBLANK('EUROSTAT EB conversion IEA'!CD92),NA(),'EUROSTAT EB conversion IEA'!CD92)</f>
        <v>0</v>
      </c>
      <c r="BH85">
        <f>IF(ISBLANK('EUROSTAT EB conversion IEA'!CE92),NA(),'EUROSTAT EB conversion IEA'!CE92)</f>
        <v>0</v>
      </c>
      <c r="BI85">
        <f>IF(ISBLANK('EUROSTAT EB conversion IEA'!CF92),NA(),'EUROSTAT EB conversion IEA'!CF92)</f>
        <v>0</v>
      </c>
      <c r="BJ85" s="179">
        <f>IF(ISBLANK('EUROSTAT EB conversion IEA'!CG92),NA(),'EUROSTAT EB conversion IEA'!CG92)</f>
        <v>0</v>
      </c>
      <c r="BK85">
        <f>IF(ISBLANK('EUROSTAT EB conversion IEA'!CH92),NA(),'EUROSTAT EB conversion IEA'!CH92)</f>
        <v>0</v>
      </c>
      <c r="BL85">
        <f>IF(ISBLANK('EUROSTAT EB conversion IEA'!CI92),NA(),'EUROSTAT EB conversion IEA'!CI92)</f>
        <v>0</v>
      </c>
      <c r="BM85">
        <f>IF(ISBLANK('EUROSTAT EB conversion IEA'!CJ92),NA(),'EUROSTAT EB conversion IEA'!CJ92)</f>
        <v>1604.4654960000003</v>
      </c>
      <c r="BN85" s="179">
        <f>IF(ISBLANK('EUROSTAT EB conversion IEA'!CK92),NA(),'EUROSTAT EB conversion IEA'!CK92)</f>
        <v>0</v>
      </c>
    </row>
    <row r="86" spans="1:66" x14ac:dyDescent="0.2">
      <c r="A86" t="s">
        <v>466</v>
      </c>
      <c r="B86" s="179" t="str">
        <f>IF(ISBLANK('EUROSTAT EB conversion IEA'!Y93),NA(),'EUROSTAT EB conversion IEA'!Y93)</f>
        <v>x</v>
      </c>
      <c r="C86" s="179" t="str">
        <f>IF(ISBLANK('EUROSTAT EB conversion IEA'!Z93),NA(),'EUROSTAT EB conversion IEA'!Z93)</f>
        <v>x</v>
      </c>
      <c r="D86">
        <f>IF(ISBLANK('EUROSTAT EB conversion IEA'!AA93),NA(),'EUROSTAT EB conversion IEA'!AA93)</f>
        <v>0</v>
      </c>
      <c r="E86">
        <f>IF(ISBLANK('EUROSTAT EB conversion IEA'!AB93),NA(),'EUROSTAT EB conversion IEA'!AB93)</f>
        <v>0</v>
      </c>
      <c r="F86">
        <f>IF(ISBLANK('EUROSTAT EB conversion IEA'!AC93),NA(),'EUROSTAT EB conversion IEA'!AC93)</f>
        <v>17714.967189999999</v>
      </c>
      <c r="G86">
        <f>IF(ISBLANK('EUROSTAT EB conversion IEA'!AD93),NA(),'EUROSTAT EB conversion IEA'!AD93)</f>
        <v>0</v>
      </c>
      <c r="H86">
        <f>IF(ISBLANK('EUROSTAT EB conversion IEA'!AE93),NA(),'EUROSTAT EB conversion IEA'!AE93)</f>
        <v>0</v>
      </c>
      <c r="I86">
        <f>IF(ISBLANK('EUROSTAT EB conversion IEA'!AF93),NA(),'EUROSTAT EB conversion IEA'!AF93)</f>
        <v>0</v>
      </c>
      <c r="J86">
        <f>IF(ISBLANK('EUROSTAT EB conversion IEA'!AG93),NA(),'EUROSTAT EB conversion IEA'!AG93)</f>
        <v>0</v>
      </c>
      <c r="K86">
        <f>IF(ISBLANK('EUROSTAT EB conversion IEA'!AH93),NA(),'EUROSTAT EB conversion IEA'!AH93)</f>
        <v>0</v>
      </c>
      <c r="L86">
        <f>IF(ISBLANK('EUROSTAT EB conversion IEA'!AI93),NA(),'EUROSTAT EB conversion IEA'!AI93)</f>
        <v>0</v>
      </c>
      <c r="M86">
        <f>IF(ISBLANK('EUROSTAT EB conversion IEA'!AJ93),NA(),'EUROSTAT EB conversion IEA'!AJ93)</f>
        <v>0</v>
      </c>
      <c r="N86">
        <f>IF(ISBLANK('EUROSTAT EB conversion IEA'!AK93),NA(),'EUROSTAT EB conversion IEA'!AK93)</f>
        <v>0</v>
      </c>
      <c r="O86">
        <f>IF(ISBLANK('EUROSTAT EB conversion IEA'!AL93),NA(),'EUROSTAT EB conversion IEA'!AL93)</f>
        <v>175.98516000000001</v>
      </c>
      <c r="P86">
        <f>IF(ISBLANK('EUROSTAT EB conversion IEA'!AM93),NA(),'EUROSTAT EB conversion IEA'!AM93)</f>
        <v>2175.0426000000002</v>
      </c>
      <c r="Q86">
        <f>IF(ISBLANK('EUROSTAT EB conversion IEA'!AN93),NA(),'EUROSTAT EB conversion IEA'!AN93)</f>
        <v>0</v>
      </c>
      <c r="R86">
        <f>IF(ISBLANK('EUROSTAT EB conversion IEA'!AO93),NA(),'EUROSTAT EB conversion IEA'!AO93)</f>
        <v>0</v>
      </c>
      <c r="S86">
        <f>IF(ISBLANK('EUROSTAT EB conversion IEA'!AP93),NA(),'EUROSTAT EB conversion IEA'!AP93)</f>
        <v>70483.347510000007</v>
      </c>
      <c r="T86" s="179" t="str">
        <f>IF(ISBLANK('EUROSTAT EB conversion IEA'!AQ93),NA(),'EUROSTAT EB conversion IEA'!AQ93)</f>
        <v>x</v>
      </c>
      <c r="U86">
        <f>IF(ISBLANK('EUROSTAT EB conversion IEA'!AR93),NA(),'EUROSTAT EB conversion IEA'!AR93)</f>
        <v>0</v>
      </c>
      <c r="V86">
        <f>IF(ISBLANK('EUROSTAT EB conversion IEA'!AS93),NA(),'EUROSTAT EB conversion IEA'!AS93)</f>
        <v>0</v>
      </c>
      <c r="W86">
        <f>IF(ISBLANK('EUROSTAT EB conversion IEA'!AT93),NA(),'EUROSTAT EB conversion IEA'!AT93)</f>
        <v>0</v>
      </c>
      <c r="X86">
        <f>IF(ISBLANK('EUROSTAT EB conversion IEA'!AU93),NA(),'EUROSTAT EB conversion IEA'!AU93)</f>
        <v>0</v>
      </c>
      <c r="Y86">
        <f>IF(ISBLANK('EUROSTAT EB conversion IEA'!AV93),NA(),'EUROSTAT EB conversion IEA'!AV93)</f>
        <v>0</v>
      </c>
      <c r="Z86">
        <f>IF(ISBLANK('EUROSTAT EB conversion IEA'!AW93),NA(),'EUROSTAT EB conversion IEA'!AW93)</f>
        <v>1336.1474400000002</v>
      </c>
      <c r="AA86">
        <f>IF(ISBLANK('EUROSTAT EB conversion IEA'!AX93),NA(),'EUROSTAT EB conversion IEA'!AX93)</f>
        <v>0</v>
      </c>
      <c r="AB86">
        <f>IF(ISBLANK('EUROSTAT EB conversion IEA'!AY93),NA(),'EUROSTAT EB conversion IEA'!AY93)</f>
        <v>0</v>
      </c>
      <c r="AC86">
        <f>IF(ISBLANK('EUROSTAT EB conversion IEA'!AZ93),NA(),'EUROSTAT EB conversion IEA'!AZ93)</f>
        <v>0</v>
      </c>
      <c r="AD86">
        <f>IF(ISBLANK('EUROSTAT EB conversion IEA'!BA93),NA(),'EUROSTAT EB conversion IEA'!BA93)</f>
        <v>0</v>
      </c>
      <c r="AE86">
        <f>IF(ISBLANK('EUROSTAT EB conversion IEA'!BB93),NA(),'EUROSTAT EB conversion IEA'!BB93)</f>
        <v>0</v>
      </c>
      <c r="AF86">
        <f>IF(ISBLANK('EUROSTAT EB conversion IEA'!BC93),NA(),'EUROSTAT EB conversion IEA'!BC93)</f>
        <v>0</v>
      </c>
      <c r="AG86">
        <f>IF(ISBLANK('EUROSTAT EB conversion IEA'!BD93),NA(),'EUROSTAT EB conversion IEA'!BD93)</f>
        <v>0</v>
      </c>
      <c r="AH86">
        <f>IF(ISBLANK('EUROSTAT EB conversion IEA'!BE93),NA(),'EUROSTAT EB conversion IEA'!BE93)</f>
        <v>74.362220000000008</v>
      </c>
      <c r="AI86">
        <f>IF(ISBLANK('EUROSTAT EB conversion IEA'!BF93),NA(),'EUROSTAT EB conversion IEA'!BF93)</f>
        <v>0</v>
      </c>
      <c r="AJ86">
        <f>IF(ISBLANK('EUROSTAT EB conversion IEA'!BG93),NA(),'EUROSTAT EB conversion IEA'!BG93)</f>
        <v>0</v>
      </c>
      <c r="AK86">
        <f>IF(ISBLANK('EUROSTAT EB conversion IEA'!BH93),NA(),'EUROSTAT EB conversion IEA'!BH93)</f>
        <v>0</v>
      </c>
      <c r="AL86">
        <f>IF(ISBLANK('EUROSTAT EB conversion IEA'!BI93),NA(),'EUROSTAT EB conversion IEA'!BI93)</f>
        <v>0</v>
      </c>
      <c r="AM86">
        <f>IF(ISBLANK('EUROSTAT EB conversion IEA'!BJ93),NA(),'EUROSTAT EB conversion IEA'!BJ93)</f>
        <v>0</v>
      </c>
      <c r="AN86">
        <f>IF(ISBLANK('EUROSTAT EB conversion IEA'!BK93),NA(),'EUROSTAT EB conversion IEA'!BK93)</f>
        <v>0</v>
      </c>
      <c r="AO86">
        <f>IF(ISBLANK('EUROSTAT EB conversion IEA'!BL93),NA(),'EUROSTAT EB conversion IEA'!BL93)</f>
        <v>0</v>
      </c>
      <c r="AP86">
        <f>IF(ISBLANK('EUROSTAT EB conversion IEA'!BM93),NA(),'EUROSTAT EB conversion IEA'!BM93)</f>
        <v>0</v>
      </c>
      <c r="AQ86">
        <f>IF(ISBLANK('EUROSTAT EB conversion IEA'!BN93),NA(),'EUROSTAT EB conversion IEA'!BN93)</f>
        <v>0</v>
      </c>
      <c r="AR86">
        <f>IF(ISBLANK('EUROSTAT EB conversion IEA'!BO93),NA(),'EUROSTAT EB conversion IEA'!BO93)</f>
        <v>2081.58392</v>
      </c>
      <c r="AS86">
        <f>IF(ISBLANK('EUROSTAT EB conversion IEA'!BP93),NA(),'EUROSTAT EB conversion IEA'!BP93)</f>
        <v>1845.9252300000001</v>
      </c>
      <c r="AT86">
        <f>IF(ISBLANK('EUROSTAT EB conversion IEA'!BQ93),NA(),'EUROSTAT EB conversion IEA'!BQ93)</f>
        <v>2837.6851099999999</v>
      </c>
      <c r="AU86">
        <f>IF(ISBLANK('EUROSTAT EB conversion IEA'!BR93),NA(),'EUROSTAT EB conversion IEA'!BR93)</f>
        <v>894.91687000000002</v>
      </c>
      <c r="AV86">
        <f>IF(ISBLANK('EUROSTAT EB conversion IEA'!BS93),NA(),'EUROSTAT EB conversion IEA'!BS93)</f>
        <v>0</v>
      </c>
      <c r="AW86">
        <f>IF(ISBLANK('EUROSTAT EB conversion IEA'!BT93),NA(),'EUROSTAT EB conversion IEA'!BT93)</f>
        <v>0</v>
      </c>
      <c r="AX86">
        <f>IF(ISBLANK('EUROSTAT EB conversion IEA'!BU93),NA(),'EUROSTAT EB conversion IEA'!BU93)</f>
        <v>0</v>
      </c>
      <c r="AY86" s="179">
        <f>IF(ISBLANK('EUROSTAT EB conversion IEA'!BV93),NA(),'EUROSTAT EB conversion IEA'!BV93)</f>
        <v>0</v>
      </c>
      <c r="AZ86">
        <f>IF(ISBLANK('EUROSTAT EB conversion IEA'!BW93),NA(),'EUROSTAT EB conversion IEA'!BW93)</f>
        <v>0</v>
      </c>
      <c r="BA86" s="179">
        <f>IF(ISBLANK('EUROSTAT EB conversion IEA'!BX93),NA(),'EUROSTAT EB conversion IEA'!BX93)</f>
        <v>0</v>
      </c>
      <c r="BB86" s="179">
        <f>IF(ISBLANK('EUROSTAT EB conversion IEA'!BY93),NA(),'EUROSTAT EB conversion IEA'!BY93)</f>
        <v>0</v>
      </c>
      <c r="BC86">
        <f>IF(ISBLANK('EUROSTAT EB conversion IEA'!BZ93),NA(),'EUROSTAT EB conversion IEA'!BZ93)</f>
        <v>3909.7501400000001</v>
      </c>
      <c r="BD86">
        <f>IF(ISBLANK('EUROSTAT EB conversion IEA'!CA93),NA(),'EUROSTAT EB conversion IEA'!CA93)</f>
        <v>74.187769999999986</v>
      </c>
      <c r="BE86">
        <f>IF(ISBLANK('EUROSTAT EB conversion IEA'!CB93),NA(),'EUROSTAT EB conversion IEA'!CB93)</f>
        <v>0</v>
      </c>
      <c r="BF86">
        <f>IF(ISBLANK('EUROSTAT EB conversion IEA'!CC93),NA(),'EUROSTAT EB conversion IEA'!CC93)</f>
        <v>5335.4602100000002</v>
      </c>
      <c r="BG86">
        <f>IF(ISBLANK('EUROSTAT EB conversion IEA'!CD93),NA(),'EUROSTAT EB conversion IEA'!CD93)</f>
        <v>0</v>
      </c>
      <c r="BH86">
        <f>IF(ISBLANK('EUROSTAT EB conversion IEA'!CE93),NA(),'EUROSTAT EB conversion IEA'!CE93)</f>
        <v>0</v>
      </c>
      <c r="BI86">
        <f>IF(ISBLANK('EUROSTAT EB conversion IEA'!CF93),NA(),'EUROSTAT EB conversion IEA'!CF93)</f>
        <v>11507.93152</v>
      </c>
      <c r="BJ86" s="179">
        <f>IF(ISBLANK('EUROSTAT EB conversion IEA'!CG93),NA(),'EUROSTAT EB conversion IEA'!CG93)</f>
        <v>0</v>
      </c>
      <c r="BK86">
        <f>IF(ISBLANK('EUROSTAT EB conversion IEA'!CH93),NA(),'EUROSTAT EB conversion IEA'!CH93)</f>
        <v>0</v>
      </c>
      <c r="BL86">
        <f>IF(ISBLANK('EUROSTAT EB conversion IEA'!CI93),NA(),'EUROSTAT EB conversion IEA'!CI93)</f>
        <v>0</v>
      </c>
      <c r="BM86">
        <f>IF(ISBLANK('EUROSTAT EB conversion IEA'!CJ93),NA(),'EUROSTAT EB conversion IEA'!CJ93)</f>
        <v>120447.28126000002</v>
      </c>
      <c r="BN86" s="179">
        <f>IF(ISBLANK('EUROSTAT EB conversion IEA'!CK93),NA(),'EUROSTAT EB conversion IEA'!CK93)</f>
        <v>22731.765399999997</v>
      </c>
    </row>
    <row r="87" spans="1:66" x14ac:dyDescent="0.2">
      <c r="A87" t="s">
        <v>467</v>
      </c>
      <c r="B87" s="179" t="str">
        <f>IF(ISBLANK('EUROSTAT EB conversion IEA'!Y94),NA(),'EUROSTAT EB conversion IEA'!Y94)</f>
        <v>x</v>
      </c>
      <c r="C87" s="179" t="str">
        <f>IF(ISBLANK('EUROSTAT EB conversion IEA'!Z94),NA(),'EUROSTAT EB conversion IEA'!Z94)</f>
        <v>x</v>
      </c>
      <c r="D87">
        <f>IF(ISBLANK('EUROSTAT EB conversion IEA'!AA94),NA(),'EUROSTAT EB conversion IEA'!AA94)</f>
        <v>0</v>
      </c>
      <c r="E87">
        <f>IF(ISBLANK('EUROSTAT EB conversion IEA'!AB94),NA(),'EUROSTAT EB conversion IEA'!AB94)</f>
        <v>0</v>
      </c>
      <c r="F87">
        <f>IF(ISBLANK('EUROSTAT EB conversion IEA'!AC94),NA(),'EUROSTAT EB conversion IEA'!AC94)</f>
        <v>15535.133029999999</v>
      </c>
      <c r="G87">
        <f>IF(ISBLANK('EUROSTAT EB conversion IEA'!AD94),NA(),'EUROSTAT EB conversion IEA'!AD94)</f>
        <v>0</v>
      </c>
      <c r="H87">
        <f>IF(ISBLANK('EUROSTAT EB conversion IEA'!AE94),NA(),'EUROSTAT EB conversion IEA'!AE94)</f>
        <v>0</v>
      </c>
      <c r="I87">
        <f>IF(ISBLANK('EUROSTAT EB conversion IEA'!AF94),NA(),'EUROSTAT EB conversion IEA'!AF94)</f>
        <v>0</v>
      </c>
      <c r="J87">
        <f>IF(ISBLANK('EUROSTAT EB conversion IEA'!AG94),NA(),'EUROSTAT EB conversion IEA'!AG94)</f>
        <v>0</v>
      </c>
      <c r="K87">
        <f>IF(ISBLANK('EUROSTAT EB conversion IEA'!AH94),NA(),'EUROSTAT EB conversion IEA'!AH94)</f>
        <v>0</v>
      </c>
      <c r="L87">
        <f>IF(ISBLANK('EUROSTAT EB conversion IEA'!AI94),NA(),'EUROSTAT EB conversion IEA'!AI94)</f>
        <v>0</v>
      </c>
      <c r="M87">
        <f>IF(ISBLANK('EUROSTAT EB conversion IEA'!AJ94),NA(),'EUROSTAT EB conversion IEA'!AJ94)</f>
        <v>0</v>
      </c>
      <c r="N87">
        <f>IF(ISBLANK('EUROSTAT EB conversion IEA'!AK94),NA(),'EUROSTAT EB conversion IEA'!AK94)</f>
        <v>0</v>
      </c>
      <c r="O87">
        <f>IF(ISBLANK('EUROSTAT EB conversion IEA'!AL94),NA(),'EUROSTAT EB conversion IEA'!AL94)</f>
        <v>164.73894999999999</v>
      </c>
      <c r="P87">
        <f>IF(ISBLANK('EUROSTAT EB conversion IEA'!AM94),NA(),'EUROSTAT EB conversion IEA'!AM94)</f>
        <v>1329.6695299999999</v>
      </c>
      <c r="Q87">
        <f>IF(ISBLANK('EUROSTAT EB conversion IEA'!AN94),NA(),'EUROSTAT EB conversion IEA'!AN94)</f>
        <v>0</v>
      </c>
      <c r="R87">
        <f>IF(ISBLANK('EUROSTAT EB conversion IEA'!AO94),NA(),'EUROSTAT EB conversion IEA'!AO94)</f>
        <v>0</v>
      </c>
      <c r="S87">
        <f>IF(ISBLANK('EUROSTAT EB conversion IEA'!AP94),NA(),'EUROSTAT EB conversion IEA'!AP94)</f>
        <v>36325.316450000006</v>
      </c>
      <c r="T87" s="179" t="str">
        <f>IF(ISBLANK('EUROSTAT EB conversion IEA'!AQ94),NA(),'EUROSTAT EB conversion IEA'!AQ94)</f>
        <v>x</v>
      </c>
      <c r="U87">
        <f>IF(ISBLANK('EUROSTAT EB conversion IEA'!AR94),NA(),'EUROSTAT EB conversion IEA'!AR94)</f>
        <v>0</v>
      </c>
      <c r="V87">
        <f>IF(ISBLANK('EUROSTAT EB conversion IEA'!AS94),NA(),'EUROSTAT EB conversion IEA'!AS94)</f>
        <v>0</v>
      </c>
      <c r="W87">
        <f>IF(ISBLANK('EUROSTAT EB conversion IEA'!AT94),NA(),'EUROSTAT EB conversion IEA'!AT94)</f>
        <v>0</v>
      </c>
      <c r="X87">
        <f>IF(ISBLANK('EUROSTAT EB conversion IEA'!AU94),NA(),'EUROSTAT EB conversion IEA'!AU94)</f>
        <v>0</v>
      </c>
      <c r="Y87">
        <f>IF(ISBLANK('EUROSTAT EB conversion IEA'!AV94),NA(),'EUROSTAT EB conversion IEA'!AV94)</f>
        <v>0</v>
      </c>
      <c r="Z87">
        <f>IF(ISBLANK('EUROSTAT EB conversion IEA'!AW94),NA(),'EUROSTAT EB conversion IEA'!AW94)</f>
        <v>0</v>
      </c>
      <c r="AA87">
        <f>IF(ISBLANK('EUROSTAT EB conversion IEA'!AX94),NA(),'EUROSTAT EB conversion IEA'!AX94)</f>
        <v>0</v>
      </c>
      <c r="AB87">
        <f>IF(ISBLANK('EUROSTAT EB conversion IEA'!AY94),NA(),'EUROSTAT EB conversion IEA'!AY94)</f>
        <v>0</v>
      </c>
      <c r="AC87">
        <f>IF(ISBLANK('EUROSTAT EB conversion IEA'!AZ94),NA(),'EUROSTAT EB conversion IEA'!AZ94)</f>
        <v>0</v>
      </c>
      <c r="AD87">
        <f>IF(ISBLANK('EUROSTAT EB conversion IEA'!BA94),NA(),'EUROSTAT EB conversion IEA'!BA94)</f>
        <v>0</v>
      </c>
      <c r="AE87">
        <f>IF(ISBLANK('EUROSTAT EB conversion IEA'!BB94),NA(),'EUROSTAT EB conversion IEA'!BB94)</f>
        <v>0</v>
      </c>
      <c r="AF87">
        <f>IF(ISBLANK('EUROSTAT EB conversion IEA'!BC94),NA(),'EUROSTAT EB conversion IEA'!BC94)</f>
        <v>0</v>
      </c>
      <c r="AG87">
        <f>IF(ISBLANK('EUROSTAT EB conversion IEA'!BD94),NA(),'EUROSTAT EB conversion IEA'!BD94)</f>
        <v>0</v>
      </c>
      <c r="AH87">
        <f>IF(ISBLANK('EUROSTAT EB conversion IEA'!BE94),NA(),'EUROSTAT EB conversion IEA'!BE94)</f>
        <v>0</v>
      </c>
      <c r="AI87">
        <f>IF(ISBLANK('EUROSTAT EB conversion IEA'!BF94),NA(),'EUROSTAT EB conversion IEA'!BF94)</f>
        <v>0</v>
      </c>
      <c r="AJ87">
        <f>IF(ISBLANK('EUROSTAT EB conversion IEA'!BG94),NA(),'EUROSTAT EB conversion IEA'!BG94)</f>
        <v>0</v>
      </c>
      <c r="AK87">
        <f>IF(ISBLANK('EUROSTAT EB conversion IEA'!BH94),NA(),'EUROSTAT EB conversion IEA'!BH94)</f>
        <v>0</v>
      </c>
      <c r="AL87">
        <f>IF(ISBLANK('EUROSTAT EB conversion IEA'!BI94),NA(),'EUROSTAT EB conversion IEA'!BI94)</f>
        <v>0</v>
      </c>
      <c r="AM87">
        <f>IF(ISBLANK('EUROSTAT EB conversion IEA'!BJ94),NA(),'EUROSTAT EB conversion IEA'!BJ94)</f>
        <v>0</v>
      </c>
      <c r="AN87">
        <f>IF(ISBLANK('EUROSTAT EB conversion IEA'!BK94),NA(),'EUROSTAT EB conversion IEA'!BK94)</f>
        <v>0</v>
      </c>
      <c r="AO87">
        <f>IF(ISBLANK('EUROSTAT EB conversion IEA'!BL94),NA(),'EUROSTAT EB conversion IEA'!BL94)</f>
        <v>0</v>
      </c>
      <c r="AP87">
        <f>IF(ISBLANK('EUROSTAT EB conversion IEA'!BM94),NA(),'EUROSTAT EB conversion IEA'!BM94)</f>
        <v>0</v>
      </c>
      <c r="AQ87">
        <f>IF(ISBLANK('EUROSTAT EB conversion IEA'!BN94),NA(),'EUROSTAT EB conversion IEA'!BN94)</f>
        <v>0</v>
      </c>
      <c r="AR87">
        <f>IF(ISBLANK('EUROSTAT EB conversion IEA'!BO94),NA(),'EUROSTAT EB conversion IEA'!BO94)</f>
        <v>0</v>
      </c>
      <c r="AS87">
        <f>IF(ISBLANK('EUROSTAT EB conversion IEA'!BP94),NA(),'EUROSTAT EB conversion IEA'!BP94)</f>
        <v>0</v>
      </c>
      <c r="AT87">
        <f>IF(ISBLANK('EUROSTAT EB conversion IEA'!BQ94),NA(),'EUROSTAT EB conversion IEA'!BQ94)</f>
        <v>877.78588000000002</v>
      </c>
      <c r="AU87">
        <f>IF(ISBLANK('EUROSTAT EB conversion IEA'!BR94),NA(),'EUROSTAT EB conversion IEA'!BR94)</f>
        <v>4.3961399999999999</v>
      </c>
      <c r="AV87">
        <f>IF(ISBLANK('EUROSTAT EB conversion IEA'!BS94),NA(),'EUROSTAT EB conversion IEA'!BS94)</f>
        <v>0</v>
      </c>
      <c r="AW87">
        <f>IF(ISBLANK('EUROSTAT EB conversion IEA'!BT94),NA(),'EUROSTAT EB conversion IEA'!BT94)</f>
        <v>0</v>
      </c>
      <c r="AX87">
        <f>IF(ISBLANK('EUROSTAT EB conversion IEA'!BU94),NA(),'EUROSTAT EB conversion IEA'!BU94)</f>
        <v>0</v>
      </c>
      <c r="AY87" s="179">
        <f>IF(ISBLANK('EUROSTAT EB conversion IEA'!BV94),NA(),'EUROSTAT EB conversion IEA'!BV94)</f>
        <v>0</v>
      </c>
      <c r="AZ87">
        <f>IF(ISBLANK('EUROSTAT EB conversion IEA'!BW94),NA(),'EUROSTAT EB conversion IEA'!BW94)</f>
        <v>0</v>
      </c>
      <c r="BA87" s="179">
        <f>IF(ISBLANK('EUROSTAT EB conversion IEA'!BX94),NA(),'EUROSTAT EB conversion IEA'!BX94)</f>
        <v>0</v>
      </c>
      <c r="BB87" s="179">
        <f>IF(ISBLANK('EUROSTAT EB conversion IEA'!BY94),NA(),'EUROSTAT EB conversion IEA'!BY94)</f>
        <v>0</v>
      </c>
      <c r="BC87">
        <f>IF(ISBLANK('EUROSTAT EB conversion IEA'!BZ94),NA(),'EUROSTAT EB conversion IEA'!BZ94)</f>
        <v>3909.7501400000001</v>
      </c>
      <c r="BD87">
        <f>IF(ISBLANK('EUROSTAT EB conversion IEA'!CA94),NA(),'EUROSTAT EB conversion IEA'!CA94)</f>
        <v>74.187769999999986</v>
      </c>
      <c r="BE87">
        <f>IF(ISBLANK('EUROSTAT EB conversion IEA'!CB94),NA(),'EUROSTAT EB conversion IEA'!CB94)</f>
        <v>0</v>
      </c>
      <c r="BF87">
        <f>IF(ISBLANK('EUROSTAT EB conversion IEA'!CC94),NA(),'EUROSTAT EB conversion IEA'!CC94)</f>
        <v>589.88522999999998</v>
      </c>
      <c r="BG87">
        <f>IF(ISBLANK('EUROSTAT EB conversion IEA'!CD94),NA(),'EUROSTAT EB conversion IEA'!CD94)</f>
        <v>0</v>
      </c>
      <c r="BH87">
        <f>IF(ISBLANK('EUROSTAT EB conversion IEA'!CE94),NA(),'EUROSTAT EB conversion IEA'!CE94)</f>
        <v>0</v>
      </c>
      <c r="BI87">
        <f>IF(ISBLANK('EUROSTAT EB conversion IEA'!CF94),NA(),'EUROSTAT EB conversion IEA'!CF94)</f>
        <v>10372.320170000001</v>
      </c>
      <c r="BJ87" s="179">
        <f>IF(ISBLANK('EUROSTAT EB conversion IEA'!CG94),NA(),'EUROSTAT EB conversion IEA'!CG94)</f>
        <v>0</v>
      </c>
      <c r="BK87">
        <f>IF(ISBLANK('EUROSTAT EB conversion IEA'!CH94),NA(),'EUROSTAT EB conversion IEA'!CH94)</f>
        <v>0</v>
      </c>
      <c r="BL87">
        <f>IF(ISBLANK('EUROSTAT EB conversion IEA'!CI94),NA(),'EUROSTAT EB conversion IEA'!CI94)</f>
        <v>0</v>
      </c>
      <c r="BM87">
        <f>IF(ISBLANK('EUROSTAT EB conversion IEA'!CJ94),NA(),'EUROSTAT EB conversion IEA'!CJ94)</f>
        <v>69183.183290000001</v>
      </c>
      <c r="BN87" s="179">
        <f>IF(ISBLANK('EUROSTAT EB conversion IEA'!CK94),NA(),'EUROSTAT EB conversion IEA'!CK94)</f>
        <v>11918.575190000001</v>
      </c>
    </row>
    <row r="88" spans="1:66" x14ac:dyDescent="0.2">
      <c r="A88" t="s">
        <v>468</v>
      </c>
      <c r="B88" s="179" t="str">
        <f>IF(ISBLANK('EUROSTAT EB conversion IEA'!Y95),NA(),'EUROSTAT EB conversion IEA'!Y95)</f>
        <v>x</v>
      </c>
      <c r="C88" s="179" t="str">
        <f>IF(ISBLANK('EUROSTAT EB conversion IEA'!Z95),NA(),'EUROSTAT EB conversion IEA'!Z95)</f>
        <v>x</v>
      </c>
      <c r="D88">
        <f>IF(ISBLANK('EUROSTAT EB conversion IEA'!AA95),NA(),'EUROSTAT EB conversion IEA'!AA95)</f>
        <v>0</v>
      </c>
      <c r="E88">
        <f>IF(ISBLANK('EUROSTAT EB conversion IEA'!AB95),NA(),'EUROSTAT EB conversion IEA'!AB95)</f>
        <v>0</v>
      </c>
      <c r="F88">
        <f>IF(ISBLANK('EUROSTAT EB conversion IEA'!AC95),NA(),'EUROSTAT EB conversion IEA'!AC95)</f>
        <v>0</v>
      </c>
      <c r="G88">
        <f>IF(ISBLANK('EUROSTAT EB conversion IEA'!AD95),NA(),'EUROSTAT EB conversion IEA'!AD95)</f>
        <v>0</v>
      </c>
      <c r="H88">
        <f>IF(ISBLANK('EUROSTAT EB conversion IEA'!AE95),NA(),'EUROSTAT EB conversion IEA'!AE95)</f>
        <v>0</v>
      </c>
      <c r="I88">
        <f>IF(ISBLANK('EUROSTAT EB conversion IEA'!AF95),NA(),'EUROSTAT EB conversion IEA'!AF95)</f>
        <v>0</v>
      </c>
      <c r="J88">
        <f>IF(ISBLANK('EUROSTAT EB conversion IEA'!AG95),NA(),'EUROSTAT EB conversion IEA'!AG95)</f>
        <v>0</v>
      </c>
      <c r="K88">
        <f>IF(ISBLANK('EUROSTAT EB conversion IEA'!AH95),NA(),'EUROSTAT EB conversion IEA'!AH95)</f>
        <v>0</v>
      </c>
      <c r="L88">
        <f>IF(ISBLANK('EUROSTAT EB conversion IEA'!AI95),NA(),'EUROSTAT EB conversion IEA'!AI95)</f>
        <v>0</v>
      </c>
      <c r="M88">
        <f>IF(ISBLANK('EUROSTAT EB conversion IEA'!AJ95),NA(),'EUROSTAT EB conversion IEA'!AJ95)</f>
        <v>0</v>
      </c>
      <c r="N88">
        <f>IF(ISBLANK('EUROSTAT EB conversion IEA'!AK95),NA(),'EUROSTAT EB conversion IEA'!AK95)</f>
        <v>0</v>
      </c>
      <c r="O88">
        <f>IF(ISBLANK('EUROSTAT EB conversion IEA'!AL95),NA(),'EUROSTAT EB conversion IEA'!AL95)</f>
        <v>0</v>
      </c>
      <c r="P88">
        <f>IF(ISBLANK('EUROSTAT EB conversion IEA'!AM95),NA(),'EUROSTAT EB conversion IEA'!AM95)</f>
        <v>0</v>
      </c>
      <c r="Q88">
        <f>IF(ISBLANK('EUROSTAT EB conversion IEA'!AN95),NA(),'EUROSTAT EB conversion IEA'!AN95)</f>
        <v>0</v>
      </c>
      <c r="R88">
        <f>IF(ISBLANK('EUROSTAT EB conversion IEA'!AO95),NA(),'EUROSTAT EB conversion IEA'!AO95)</f>
        <v>0</v>
      </c>
      <c r="S88">
        <f>IF(ISBLANK('EUROSTAT EB conversion IEA'!AP95),NA(),'EUROSTAT EB conversion IEA'!AP95)</f>
        <v>33.21528</v>
      </c>
      <c r="T88" s="179" t="str">
        <f>IF(ISBLANK('EUROSTAT EB conversion IEA'!AQ95),NA(),'EUROSTAT EB conversion IEA'!AQ95)</f>
        <v>x</v>
      </c>
      <c r="U88">
        <f>IF(ISBLANK('EUROSTAT EB conversion IEA'!AR95),NA(),'EUROSTAT EB conversion IEA'!AR95)</f>
        <v>0</v>
      </c>
      <c r="V88">
        <f>IF(ISBLANK('EUROSTAT EB conversion IEA'!AS95),NA(),'EUROSTAT EB conversion IEA'!AS95)</f>
        <v>0</v>
      </c>
      <c r="W88">
        <f>IF(ISBLANK('EUROSTAT EB conversion IEA'!AT95),NA(),'EUROSTAT EB conversion IEA'!AT95)</f>
        <v>0</v>
      </c>
      <c r="X88">
        <f>IF(ISBLANK('EUROSTAT EB conversion IEA'!AU95),NA(),'EUROSTAT EB conversion IEA'!AU95)</f>
        <v>0</v>
      </c>
      <c r="Y88">
        <f>IF(ISBLANK('EUROSTAT EB conversion IEA'!AV95),NA(),'EUROSTAT EB conversion IEA'!AV95)</f>
        <v>0</v>
      </c>
      <c r="Z88">
        <f>IF(ISBLANK('EUROSTAT EB conversion IEA'!AW95),NA(),'EUROSTAT EB conversion IEA'!AW95)</f>
        <v>0</v>
      </c>
      <c r="AA88">
        <f>IF(ISBLANK('EUROSTAT EB conversion IEA'!AX95),NA(),'EUROSTAT EB conversion IEA'!AX95)</f>
        <v>0</v>
      </c>
      <c r="AB88">
        <f>IF(ISBLANK('EUROSTAT EB conversion IEA'!AY95),NA(),'EUROSTAT EB conversion IEA'!AY95)</f>
        <v>0</v>
      </c>
      <c r="AC88">
        <f>IF(ISBLANK('EUROSTAT EB conversion IEA'!AZ95),NA(),'EUROSTAT EB conversion IEA'!AZ95)</f>
        <v>0</v>
      </c>
      <c r="AD88">
        <f>IF(ISBLANK('EUROSTAT EB conversion IEA'!BA95),NA(),'EUROSTAT EB conversion IEA'!BA95)</f>
        <v>0</v>
      </c>
      <c r="AE88">
        <f>IF(ISBLANK('EUROSTAT EB conversion IEA'!BB95),NA(),'EUROSTAT EB conversion IEA'!BB95)</f>
        <v>0</v>
      </c>
      <c r="AF88">
        <f>IF(ISBLANK('EUROSTAT EB conversion IEA'!BC95),NA(),'EUROSTAT EB conversion IEA'!BC95)</f>
        <v>0</v>
      </c>
      <c r="AG88">
        <f>IF(ISBLANK('EUROSTAT EB conversion IEA'!BD95),NA(),'EUROSTAT EB conversion IEA'!BD95)</f>
        <v>0</v>
      </c>
      <c r="AH88">
        <f>IF(ISBLANK('EUROSTAT EB conversion IEA'!BE95),NA(),'EUROSTAT EB conversion IEA'!BE95)</f>
        <v>0</v>
      </c>
      <c r="AI88">
        <f>IF(ISBLANK('EUROSTAT EB conversion IEA'!BF95),NA(),'EUROSTAT EB conversion IEA'!BF95)</f>
        <v>0</v>
      </c>
      <c r="AJ88">
        <f>IF(ISBLANK('EUROSTAT EB conversion IEA'!BG95),NA(),'EUROSTAT EB conversion IEA'!BG95)</f>
        <v>0</v>
      </c>
      <c r="AK88">
        <f>IF(ISBLANK('EUROSTAT EB conversion IEA'!BH95),NA(),'EUROSTAT EB conversion IEA'!BH95)</f>
        <v>0</v>
      </c>
      <c r="AL88">
        <f>IF(ISBLANK('EUROSTAT EB conversion IEA'!BI95),NA(),'EUROSTAT EB conversion IEA'!BI95)</f>
        <v>0</v>
      </c>
      <c r="AM88">
        <f>IF(ISBLANK('EUROSTAT EB conversion IEA'!BJ95),NA(),'EUROSTAT EB conversion IEA'!BJ95)</f>
        <v>0</v>
      </c>
      <c r="AN88">
        <f>IF(ISBLANK('EUROSTAT EB conversion IEA'!BK95),NA(),'EUROSTAT EB conversion IEA'!BK95)</f>
        <v>0</v>
      </c>
      <c r="AO88">
        <f>IF(ISBLANK('EUROSTAT EB conversion IEA'!BL95),NA(),'EUROSTAT EB conversion IEA'!BL95)</f>
        <v>0</v>
      </c>
      <c r="AP88">
        <f>IF(ISBLANK('EUROSTAT EB conversion IEA'!BM95),NA(),'EUROSTAT EB conversion IEA'!BM95)</f>
        <v>0</v>
      </c>
      <c r="AQ88">
        <f>IF(ISBLANK('EUROSTAT EB conversion IEA'!BN95),NA(),'EUROSTAT EB conversion IEA'!BN95)</f>
        <v>0</v>
      </c>
      <c r="AR88">
        <f>IF(ISBLANK('EUROSTAT EB conversion IEA'!BO95),NA(),'EUROSTAT EB conversion IEA'!BO95)</f>
        <v>0</v>
      </c>
      <c r="AS88">
        <f>IF(ISBLANK('EUROSTAT EB conversion IEA'!BP95),NA(),'EUROSTAT EB conversion IEA'!BP95)</f>
        <v>0</v>
      </c>
      <c r="AT88">
        <f>IF(ISBLANK('EUROSTAT EB conversion IEA'!BQ95),NA(),'EUROSTAT EB conversion IEA'!BQ95)</f>
        <v>0</v>
      </c>
      <c r="AU88">
        <f>IF(ISBLANK('EUROSTAT EB conversion IEA'!BR95),NA(),'EUROSTAT EB conversion IEA'!BR95)</f>
        <v>16.886759999999999</v>
      </c>
      <c r="AV88">
        <f>IF(ISBLANK('EUROSTAT EB conversion IEA'!BS95),NA(),'EUROSTAT EB conversion IEA'!BS95)</f>
        <v>0</v>
      </c>
      <c r="AW88">
        <f>IF(ISBLANK('EUROSTAT EB conversion IEA'!BT95),NA(),'EUROSTAT EB conversion IEA'!BT95)</f>
        <v>0</v>
      </c>
      <c r="AX88">
        <f>IF(ISBLANK('EUROSTAT EB conversion IEA'!BU95),NA(),'EUROSTAT EB conversion IEA'!BU95)</f>
        <v>0</v>
      </c>
      <c r="AY88" s="179">
        <f>IF(ISBLANK('EUROSTAT EB conversion IEA'!BV95),NA(),'EUROSTAT EB conversion IEA'!BV95)</f>
        <v>0</v>
      </c>
      <c r="AZ88">
        <f>IF(ISBLANK('EUROSTAT EB conversion IEA'!BW95),NA(),'EUROSTAT EB conversion IEA'!BW95)</f>
        <v>0</v>
      </c>
      <c r="BA88" s="179">
        <f>IF(ISBLANK('EUROSTAT EB conversion IEA'!BX95),NA(),'EUROSTAT EB conversion IEA'!BX95)</f>
        <v>0</v>
      </c>
      <c r="BB88" s="179">
        <f>IF(ISBLANK('EUROSTAT EB conversion IEA'!BY95),NA(),'EUROSTAT EB conversion IEA'!BY95)</f>
        <v>0</v>
      </c>
      <c r="BC88">
        <f>IF(ISBLANK('EUROSTAT EB conversion IEA'!BZ95),NA(),'EUROSTAT EB conversion IEA'!BZ95)</f>
        <v>0</v>
      </c>
      <c r="BD88">
        <f>IF(ISBLANK('EUROSTAT EB conversion IEA'!CA95),NA(),'EUROSTAT EB conversion IEA'!CA95)</f>
        <v>0</v>
      </c>
      <c r="BE88">
        <f>IF(ISBLANK('EUROSTAT EB conversion IEA'!CB95),NA(),'EUROSTAT EB conversion IEA'!CB95)</f>
        <v>0</v>
      </c>
      <c r="BF88">
        <f>IF(ISBLANK('EUROSTAT EB conversion IEA'!CC95),NA(),'EUROSTAT EB conversion IEA'!CC95)</f>
        <v>4745.5633500000004</v>
      </c>
      <c r="BG88">
        <f>IF(ISBLANK('EUROSTAT EB conversion IEA'!CD95),NA(),'EUROSTAT EB conversion IEA'!CD95)</f>
        <v>0</v>
      </c>
      <c r="BH88">
        <f>IF(ISBLANK('EUROSTAT EB conversion IEA'!CE95),NA(),'EUROSTAT EB conversion IEA'!CE95)</f>
        <v>0</v>
      </c>
      <c r="BI88">
        <f>IF(ISBLANK('EUROSTAT EB conversion IEA'!CF95),NA(),'EUROSTAT EB conversion IEA'!CF95)</f>
        <v>1135.6113499999999</v>
      </c>
      <c r="BJ88" s="179">
        <f>IF(ISBLANK('EUROSTAT EB conversion IEA'!CG95),NA(),'EUROSTAT EB conversion IEA'!CG95)</f>
        <v>0</v>
      </c>
      <c r="BK88">
        <f>IF(ISBLANK('EUROSTAT EB conversion IEA'!CH95),NA(),'EUROSTAT EB conversion IEA'!CH95)</f>
        <v>0</v>
      </c>
      <c r="BL88">
        <f>IF(ISBLANK('EUROSTAT EB conversion IEA'!CI95),NA(),'EUROSTAT EB conversion IEA'!CI95)</f>
        <v>0</v>
      </c>
      <c r="BM88">
        <f>IF(ISBLANK('EUROSTAT EB conversion IEA'!CJ95),NA(),'EUROSTAT EB conversion IEA'!CJ95)</f>
        <v>5931.2651100000012</v>
      </c>
      <c r="BN88" s="179">
        <f>IF(ISBLANK('EUROSTAT EB conversion IEA'!CK95),NA(),'EUROSTAT EB conversion IEA'!CK95)</f>
        <v>5898.0614600000008</v>
      </c>
    </row>
    <row r="89" spans="1:66" x14ac:dyDescent="0.2">
      <c r="A89" t="s">
        <v>469</v>
      </c>
      <c r="B89" s="179" t="str">
        <f>IF(ISBLANK('EUROSTAT EB conversion IEA'!Y96),NA(),'EUROSTAT EB conversion IEA'!Y96)</f>
        <v>x</v>
      </c>
      <c r="C89" s="179" t="str">
        <f>IF(ISBLANK('EUROSTAT EB conversion IEA'!Z96),NA(),'EUROSTAT EB conversion IEA'!Z96)</f>
        <v>x</v>
      </c>
      <c r="D89">
        <f>IF(ISBLANK('EUROSTAT EB conversion IEA'!AA96),NA(),'EUROSTAT EB conversion IEA'!AA96)</f>
        <v>0</v>
      </c>
      <c r="E89">
        <f>IF(ISBLANK('EUROSTAT EB conversion IEA'!AB96),NA(),'EUROSTAT EB conversion IEA'!AB96)</f>
        <v>0</v>
      </c>
      <c r="F89">
        <f>IF(ISBLANK('EUROSTAT EB conversion IEA'!AC96),NA(),'EUROSTAT EB conversion IEA'!AC96)</f>
        <v>2179.8341599999999</v>
      </c>
      <c r="G89">
        <f>IF(ISBLANK('EUROSTAT EB conversion IEA'!AD96),NA(),'EUROSTAT EB conversion IEA'!AD96)</f>
        <v>0</v>
      </c>
      <c r="H89">
        <f>IF(ISBLANK('EUROSTAT EB conversion IEA'!AE96),NA(),'EUROSTAT EB conversion IEA'!AE96)</f>
        <v>0</v>
      </c>
      <c r="I89">
        <f>IF(ISBLANK('EUROSTAT EB conversion IEA'!AF96),NA(),'EUROSTAT EB conversion IEA'!AF96)</f>
        <v>0</v>
      </c>
      <c r="J89">
        <f>IF(ISBLANK('EUROSTAT EB conversion IEA'!AG96),NA(),'EUROSTAT EB conversion IEA'!AG96)</f>
        <v>0</v>
      </c>
      <c r="K89">
        <f>IF(ISBLANK('EUROSTAT EB conversion IEA'!AH96),NA(),'EUROSTAT EB conversion IEA'!AH96)</f>
        <v>0</v>
      </c>
      <c r="L89">
        <f>IF(ISBLANK('EUROSTAT EB conversion IEA'!AI96),NA(),'EUROSTAT EB conversion IEA'!AI96)</f>
        <v>0</v>
      </c>
      <c r="M89">
        <f>IF(ISBLANK('EUROSTAT EB conversion IEA'!AJ96),NA(),'EUROSTAT EB conversion IEA'!AJ96)</f>
        <v>0</v>
      </c>
      <c r="N89">
        <f>IF(ISBLANK('EUROSTAT EB conversion IEA'!AK96),NA(),'EUROSTAT EB conversion IEA'!AK96)</f>
        <v>0</v>
      </c>
      <c r="O89">
        <f>IF(ISBLANK('EUROSTAT EB conversion IEA'!AL96),NA(),'EUROSTAT EB conversion IEA'!AL96)</f>
        <v>0</v>
      </c>
      <c r="P89">
        <f>IF(ISBLANK('EUROSTAT EB conversion IEA'!AM96),NA(),'EUROSTAT EB conversion IEA'!AM96)</f>
        <v>786.40897000000007</v>
      </c>
      <c r="Q89">
        <f>IF(ISBLANK('EUROSTAT EB conversion IEA'!AN96),NA(),'EUROSTAT EB conversion IEA'!AN96)</f>
        <v>0</v>
      </c>
      <c r="R89">
        <f>IF(ISBLANK('EUROSTAT EB conversion IEA'!AO96),NA(),'EUROSTAT EB conversion IEA'!AO96)</f>
        <v>0</v>
      </c>
      <c r="S89">
        <f>IF(ISBLANK('EUROSTAT EB conversion IEA'!AP96),NA(),'EUROSTAT EB conversion IEA'!AP96)</f>
        <v>17625.683680000002</v>
      </c>
      <c r="T89" s="179" t="str">
        <f>IF(ISBLANK('EUROSTAT EB conversion IEA'!AQ96),NA(),'EUROSTAT EB conversion IEA'!AQ96)</f>
        <v>x</v>
      </c>
      <c r="U89">
        <f>IF(ISBLANK('EUROSTAT EB conversion IEA'!AR96),NA(),'EUROSTAT EB conversion IEA'!AR96)</f>
        <v>0</v>
      </c>
      <c r="V89">
        <f>IF(ISBLANK('EUROSTAT EB conversion IEA'!AS96),NA(),'EUROSTAT EB conversion IEA'!AS96)</f>
        <v>0</v>
      </c>
      <c r="W89">
        <f>IF(ISBLANK('EUROSTAT EB conversion IEA'!AT96),NA(),'EUROSTAT EB conversion IEA'!AT96)</f>
        <v>0</v>
      </c>
      <c r="X89">
        <f>IF(ISBLANK('EUROSTAT EB conversion IEA'!AU96),NA(),'EUROSTAT EB conversion IEA'!AU96)</f>
        <v>0</v>
      </c>
      <c r="Y89">
        <f>IF(ISBLANK('EUROSTAT EB conversion IEA'!AV96),NA(),'EUROSTAT EB conversion IEA'!AV96)</f>
        <v>0</v>
      </c>
      <c r="Z89">
        <f>IF(ISBLANK('EUROSTAT EB conversion IEA'!AW96),NA(),'EUROSTAT EB conversion IEA'!AW96)</f>
        <v>565.98558000000003</v>
      </c>
      <c r="AA89">
        <f>IF(ISBLANK('EUROSTAT EB conversion IEA'!AX96),NA(),'EUROSTAT EB conversion IEA'!AX96)</f>
        <v>0</v>
      </c>
      <c r="AB89">
        <f>IF(ISBLANK('EUROSTAT EB conversion IEA'!AY96),NA(),'EUROSTAT EB conversion IEA'!AY96)</f>
        <v>0</v>
      </c>
      <c r="AC89">
        <f>IF(ISBLANK('EUROSTAT EB conversion IEA'!AZ96),NA(),'EUROSTAT EB conversion IEA'!AZ96)</f>
        <v>0</v>
      </c>
      <c r="AD89">
        <f>IF(ISBLANK('EUROSTAT EB conversion IEA'!BA96),NA(),'EUROSTAT EB conversion IEA'!BA96)</f>
        <v>0</v>
      </c>
      <c r="AE89">
        <f>IF(ISBLANK('EUROSTAT EB conversion IEA'!BB96),NA(),'EUROSTAT EB conversion IEA'!BB96)</f>
        <v>0</v>
      </c>
      <c r="AF89">
        <f>IF(ISBLANK('EUROSTAT EB conversion IEA'!BC96),NA(),'EUROSTAT EB conversion IEA'!BC96)</f>
        <v>0</v>
      </c>
      <c r="AG89">
        <f>IF(ISBLANK('EUROSTAT EB conversion IEA'!BD96),NA(),'EUROSTAT EB conversion IEA'!BD96)</f>
        <v>0</v>
      </c>
      <c r="AH89">
        <f>IF(ISBLANK('EUROSTAT EB conversion IEA'!BE96),NA(),'EUROSTAT EB conversion IEA'!BE96)</f>
        <v>65.186150000000012</v>
      </c>
      <c r="AI89">
        <f>IF(ISBLANK('EUROSTAT EB conversion IEA'!BF96),NA(),'EUROSTAT EB conversion IEA'!BF96)</f>
        <v>0</v>
      </c>
      <c r="AJ89">
        <f>IF(ISBLANK('EUROSTAT EB conversion IEA'!BG96),NA(),'EUROSTAT EB conversion IEA'!BG96)</f>
        <v>0</v>
      </c>
      <c r="AK89">
        <f>IF(ISBLANK('EUROSTAT EB conversion IEA'!BH96),NA(),'EUROSTAT EB conversion IEA'!BH96)</f>
        <v>0</v>
      </c>
      <c r="AL89">
        <f>IF(ISBLANK('EUROSTAT EB conversion IEA'!BI96),NA(),'EUROSTAT EB conversion IEA'!BI96)</f>
        <v>0</v>
      </c>
      <c r="AM89">
        <f>IF(ISBLANK('EUROSTAT EB conversion IEA'!BJ96),NA(),'EUROSTAT EB conversion IEA'!BJ96)</f>
        <v>0</v>
      </c>
      <c r="AN89">
        <f>IF(ISBLANK('EUROSTAT EB conversion IEA'!BK96),NA(),'EUROSTAT EB conversion IEA'!BK96)</f>
        <v>0</v>
      </c>
      <c r="AO89">
        <f>IF(ISBLANK('EUROSTAT EB conversion IEA'!BL96),NA(),'EUROSTAT EB conversion IEA'!BL96)</f>
        <v>0</v>
      </c>
      <c r="AP89">
        <f>IF(ISBLANK('EUROSTAT EB conversion IEA'!BM96),NA(),'EUROSTAT EB conversion IEA'!BM96)</f>
        <v>0</v>
      </c>
      <c r="AQ89">
        <f>IF(ISBLANK('EUROSTAT EB conversion IEA'!BN96),NA(),'EUROSTAT EB conversion IEA'!BN96)</f>
        <v>0</v>
      </c>
      <c r="AR89">
        <f>IF(ISBLANK('EUROSTAT EB conversion IEA'!BO96),NA(),'EUROSTAT EB conversion IEA'!BO96)</f>
        <v>0</v>
      </c>
      <c r="AS89">
        <f>IF(ISBLANK('EUROSTAT EB conversion IEA'!BP96),NA(),'EUROSTAT EB conversion IEA'!BP96)</f>
        <v>0</v>
      </c>
      <c r="AT89">
        <f>IF(ISBLANK('EUROSTAT EB conversion IEA'!BQ96),NA(),'EUROSTAT EB conversion IEA'!BQ96)</f>
        <v>1535.7182399999999</v>
      </c>
      <c r="AU89">
        <f>IF(ISBLANK('EUROSTAT EB conversion IEA'!BR96),NA(),'EUROSTAT EB conversion IEA'!BR96)</f>
        <v>24.841680000000004</v>
      </c>
      <c r="AV89">
        <f>IF(ISBLANK('EUROSTAT EB conversion IEA'!BS96),NA(),'EUROSTAT EB conversion IEA'!BS96)</f>
        <v>0</v>
      </c>
      <c r="AW89">
        <f>IF(ISBLANK('EUROSTAT EB conversion IEA'!BT96),NA(),'EUROSTAT EB conversion IEA'!BT96)</f>
        <v>0</v>
      </c>
      <c r="AX89">
        <f>IF(ISBLANK('EUROSTAT EB conversion IEA'!BU96),NA(),'EUROSTAT EB conversion IEA'!BU96)</f>
        <v>0</v>
      </c>
      <c r="AY89" s="179">
        <f>IF(ISBLANK('EUROSTAT EB conversion IEA'!BV96),NA(),'EUROSTAT EB conversion IEA'!BV96)</f>
        <v>0</v>
      </c>
      <c r="AZ89">
        <f>IF(ISBLANK('EUROSTAT EB conversion IEA'!BW96),NA(),'EUROSTAT EB conversion IEA'!BW96)</f>
        <v>0</v>
      </c>
      <c r="BA89" s="179">
        <f>IF(ISBLANK('EUROSTAT EB conversion IEA'!BX96),NA(),'EUROSTAT EB conversion IEA'!BX96)</f>
        <v>0</v>
      </c>
      <c r="BB89" s="179">
        <f>IF(ISBLANK('EUROSTAT EB conversion IEA'!BY96),NA(),'EUROSTAT EB conversion IEA'!BY96)</f>
        <v>0</v>
      </c>
      <c r="BC89">
        <f>IF(ISBLANK('EUROSTAT EB conversion IEA'!BZ96),NA(),'EUROSTAT EB conversion IEA'!BZ96)</f>
        <v>0</v>
      </c>
      <c r="BD89">
        <f>IF(ISBLANK('EUROSTAT EB conversion IEA'!CA96),NA(),'EUROSTAT EB conversion IEA'!CA96)</f>
        <v>0</v>
      </c>
      <c r="BE89">
        <f>IF(ISBLANK('EUROSTAT EB conversion IEA'!CB96),NA(),'EUROSTAT EB conversion IEA'!CB96)</f>
        <v>0</v>
      </c>
      <c r="BF89">
        <f>IF(ISBLANK('EUROSTAT EB conversion IEA'!CC96),NA(),'EUROSTAT EB conversion IEA'!CC96)</f>
        <v>0</v>
      </c>
      <c r="BG89">
        <f>IF(ISBLANK('EUROSTAT EB conversion IEA'!CD96),NA(),'EUROSTAT EB conversion IEA'!CD96)</f>
        <v>0</v>
      </c>
      <c r="BH89">
        <f>IF(ISBLANK('EUROSTAT EB conversion IEA'!CE96),NA(),'EUROSTAT EB conversion IEA'!CE96)</f>
        <v>0</v>
      </c>
      <c r="BI89">
        <f>IF(ISBLANK('EUROSTAT EB conversion IEA'!CF96),NA(),'EUROSTAT EB conversion IEA'!CF96)</f>
        <v>0</v>
      </c>
      <c r="BJ89" s="179">
        <f>IF(ISBLANK('EUROSTAT EB conversion IEA'!CG96),NA(),'EUROSTAT EB conversion IEA'!CG96)</f>
        <v>0</v>
      </c>
      <c r="BK89">
        <f>IF(ISBLANK('EUROSTAT EB conversion IEA'!CH96),NA(),'EUROSTAT EB conversion IEA'!CH96)</f>
        <v>0</v>
      </c>
      <c r="BL89">
        <f>IF(ISBLANK('EUROSTAT EB conversion IEA'!CI96),NA(),'EUROSTAT EB conversion IEA'!CI96)</f>
        <v>0</v>
      </c>
      <c r="BM89">
        <f>IF(ISBLANK('EUROSTAT EB conversion IEA'!CJ96),NA(),'EUROSTAT EB conversion IEA'!CJ96)</f>
        <v>22783.670089999996</v>
      </c>
      <c r="BN89" s="179">
        <f>IF(ISBLANK('EUROSTAT EB conversion IEA'!CK96),NA(),'EUROSTAT EB conversion IEA'!CK96)</f>
        <v>1560.5599199999999</v>
      </c>
    </row>
    <row r="90" spans="1:66" x14ac:dyDescent="0.2">
      <c r="A90" t="s">
        <v>470</v>
      </c>
      <c r="B90" s="179" t="str">
        <f>IF(ISBLANK('EUROSTAT EB conversion IEA'!Y97),NA(),'EUROSTAT EB conversion IEA'!Y97)</f>
        <v>x</v>
      </c>
      <c r="C90" s="179" t="str">
        <f>IF(ISBLANK('EUROSTAT EB conversion IEA'!Z97),NA(),'EUROSTAT EB conversion IEA'!Z97)</f>
        <v>x</v>
      </c>
      <c r="D90">
        <f>IF(ISBLANK('EUROSTAT EB conversion IEA'!AA97),NA(),'EUROSTAT EB conversion IEA'!AA97)</f>
        <v>0</v>
      </c>
      <c r="E90">
        <f>IF(ISBLANK('EUROSTAT EB conversion IEA'!AB97),NA(),'EUROSTAT EB conversion IEA'!AB97)</f>
        <v>0</v>
      </c>
      <c r="F90">
        <f>IF(ISBLANK('EUROSTAT EB conversion IEA'!AC97),NA(),'EUROSTAT EB conversion IEA'!AC97)</f>
        <v>0</v>
      </c>
      <c r="G90">
        <f>IF(ISBLANK('EUROSTAT EB conversion IEA'!AD97),NA(),'EUROSTAT EB conversion IEA'!AD97)</f>
        <v>0</v>
      </c>
      <c r="H90">
        <f>IF(ISBLANK('EUROSTAT EB conversion IEA'!AE97),NA(),'EUROSTAT EB conversion IEA'!AE97)</f>
        <v>0</v>
      </c>
      <c r="I90">
        <f>IF(ISBLANK('EUROSTAT EB conversion IEA'!AF97),NA(),'EUROSTAT EB conversion IEA'!AF97)</f>
        <v>0</v>
      </c>
      <c r="J90">
        <f>IF(ISBLANK('EUROSTAT EB conversion IEA'!AG97),NA(),'EUROSTAT EB conversion IEA'!AG97)</f>
        <v>0</v>
      </c>
      <c r="K90">
        <f>IF(ISBLANK('EUROSTAT EB conversion IEA'!AH97),NA(),'EUROSTAT EB conversion IEA'!AH97)</f>
        <v>0</v>
      </c>
      <c r="L90">
        <f>IF(ISBLANK('EUROSTAT EB conversion IEA'!AI97),NA(),'EUROSTAT EB conversion IEA'!AI97)</f>
        <v>0</v>
      </c>
      <c r="M90">
        <f>IF(ISBLANK('EUROSTAT EB conversion IEA'!AJ97),NA(),'EUROSTAT EB conversion IEA'!AJ97)</f>
        <v>0</v>
      </c>
      <c r="N90">
        <f>IF(ISBLANK('EUROSTAT EB conversion IEA'!AK97),NA(),'EUROSTAT EB conversion IEA'!AK97)</f>
        <v>0</v>
      </c>
      <c r="O90">
        <f>IF(ISBLANK('EUROSTAT EB conversion IEA'!AL97),NA(),'EUROSTAT EB conversion IEA'!AL97)</f>
        <v>11.24621</v>
      </c>
      <c r="P90">
        <f>IF(ISBLANK('EUROSTAT EB conversion IEA'!AM97),NA(),'EUROSTAT EB conversion IEA'!AM97)</f>
        <v>58.964100000000002</v>
      </c>
      <c r="Q90">
        <f>IF(ISBLANK('EUROSTAT EB conversion IEA'!AN97),NA(),'EUROSTAT EB conversion IEA'!AN97)</f>
        <v>0</v>
      </c>
      <c r="R90">
        <f>IF(ISBLANK('EUROSTAT EB conversion IEA'!AO97),NA(),'EUROSTAT EB conversion IEA'!AO97)</f>
        <v>0</v>
      </c>
      <c r="S90">
        <f>IF(ISBLANK('EUROSTAT EB conversion IEA'!AP97),NA(),'EUROSTAT EB conversion IEA'!AP97)</f>
        <v>16499.132100000003</v>
      </c>
      <c r="T90" s="179" t="str">
        <f>IF(ISBLANK('EUROSTAT EB conversion IEA'!AQ97),NA(),'EUROSTAT EB conversion IEA'!AQ97)</f>
        <v>x</v>
      </c>
      <c r="U90">
        <f>IF(ISBLANK('EUROSTAT EB conversion IEA'!AR97),NA(),'EUROSTAT EB conversion IEA'!AR97)</f>
        <v>0</v>
      </c>
      <c r="V90">
        <f>IF(ISBLANK('EUROSTAT EB conversion IEA'!AS97),NA(),'EUROSTAT EB conversion IEA'!AS97)</f>
        <v>0</v>
      </c>
      <c r="W90">
        <f>IF(ISBLANK('EUROSTAT EB conversion IEA'!AT97),NA(),'EUROSTAT EB conversion IEA'!AT97)</f>
        <v>0</v>
      </c>
      <c r="X90">
        <f>IF(ISBLANK('EUROSTAT EB conversion IEA'!AU97),NA(),'EUROSTAT EB conversion IEA'!AU97)</f>
        <v>0</v>
      </c>
      <c r="Y90">
        <f>IF(ISBLANK('EUROSTAT EB conversion IEA'!AV97),NA(),'EUROSTAT EB conversion IEA'!AV97)</f>
        <v>0</v>
      </c>
      <c r="Z90">
        <f>IF(ISBLANK('EUROSTAT EB conversion IEA'!AW97),NA(),'EUROSTAT EB conversion IEA'!AW97)</f>
        <v>770.15022999999997</v>
      </c>
      <c r="AA90">
        <f>IF(ISBLANK('EUROSTAT EB conversion IEA'!AX97),NA(),'EUROSTAT EB conversion IEA'!AX97)</f>
        <v>0</v>
      </c>
      <c r="AB90">
        <f>IF(ISBLANK('EUROSTAT EB conversion IEA'!AY97),NA(),'EUROSTAT EB conversion IEA'!AY97)</f>
        <v>0</v>
      </c>
      <c r="AC90">
        <f>IF(ISBLANK('EUROSTAT EB conversion IEA'!AZ97),NA(),'EUROSTAT EB conversion IEA'!AZ97)</f>
        <v>0</v>
      </c>
      <c r="AD90">
        <f>IF(ISBLANK('EUROSTAT EB conversion IEA'!BA97),NA(),'EUROSTAT EB conversion IEA'!BA97)</f>
        <v>0</v>
      </c>
      <c r="AE90">
        <f>IF(ISBLANK('EUROSTAT EB conversion IEA'!BB97),NA(),'EUROSTAT EB conversion IEA'!BB97)</f>
        <v>0</v>
      </c>
      <c r="AF90">
        <f>IF(ISBLANK('EUROSTAT EB conversion IEA'!BC97),NA(),'EUROSTAT EB conversion IEA'!BC97)</f>
        <v>0</v>
      </c>
      <c r="AG90">
        <f>IF(ISBLANK('EUROSTAT EB conversion IEA'!BD97),NA(),'EUROSTAT EB conversion IEA'!BD97)</f>
        <v>0</v>
      </c>
      <c r="AH90">
        <f>IF(ISBLANK('EUROSTAT EB conversion IEA'!BE97),NA(),'EUROSTAT EB conversion IEA'!BE97)</f>
        <v>9.1760700000000011</v>
      </c>
      <c r="AI90">
        <f>IF(ISBLANK('EUROSTAT EB conversion IEA'!BF97),NA(),'EUROSTAT EB conversion IEA'!BF97)</f>
        <v>0</v>
      </c>
      <c r="AJ90">
        <f>IF(ISBLANK('EUROSTAT EB conversion IEA'!BG97),NA(),'EUROSTAT EB conversion IEA'!BG97)</f>
        <v>0</v>
      </c>
      <c r="AK90">
        <f>IF(ISBLANK('EUROSTAT EB conversion IEA'!BH97),NA(),'EUROSTAT EB conversion IEA'!BH97)</f>
        <v>0</v>
      </c>
      <c r="AL90">
        <f>IF(ISBLANK('EUROSTAT EB conversion IEA'!BI97),NA(),'EUROSTAT EB conversion IEA'!BI97)</f>
        <v>0</v>
      </c>
      <c r="AM90">
        <f>IF(ISBLANK('EUROSTAT EB conversion IEA'!BJ97),NA(),'EUROSTAT EB conversion IEA'!BJ97)</f>
        <v>0</v>
      </c>
      <c r="AN90">
        <f>IF(ISBLANK('EUROSTAT EB conversion IEA'!BK97),NA(),'EUROSTAT EB conversion IEA'!BK97)</f>
        <v>0</v>
      </c>
      <c r="AO90">
        <f>IF(ISBLANK('EUROSTAT EB conversion IEA'!BL97),NA(),'EUROSTAT EB conversion IEA'!BL97)</f>
        <v>0</v>
      </c>
      <c r="AP90">
        <f>IF(ISBLANK('EUROSTAT EB conversion IEA'!BM97),NA(),'EUROSTAT EB conversion IEA'!BM97)</f>
        <v>0</v>
      </c>
      <c r="AQ90">
        <f>IF(ISBLANK('EUROSTAT EB conversion IEA'!BN97),NA(),'EUROSTAT EB conversion IEA'!BN97)</f>
        <v>0</v>
      </c>
      <c r="AR90">
        <f>IF(ISBLANK('EUROSTAT EB conversion IEA'!BO97),NA(),'EUROSTAT EB conversion IEA'!BO97)</f>
        <v>2081.58392</v>
      </c>
      <c r="AS90">
        <f>IF(ISBLANK('EUROSTAT EB conversion IEA'!BP97),NA(),'EUROSTAT EB conversion IEA'!BP97)</f>
        <v>1845.9252300000001</v>
      </c>
      <c r="AT90">
        <f>IF(ISBLANK('EUROSTAT EB conversion IEA'!BQ97),NA(),'EUROSTAT EB conversion IEA'!BQ97)</f>
        <v>424.18099000000001</v>
      </c>
      <c r="AU90">
        <f>IF(ISBLANK('EUROSTAT EB conversion IEA'!BR97),NA(),'EUROSTAT EB conversion IEA'!BR97)</f>
        <v>848.79229000000009</v>
      </c>
      <c r="AV90">
        <f>IF(ISBLANK('EUROSTAT EB conversion IEA'!BS97),NA(),'EUROSTAT EB conversion IEA'!BS97)</f>
        <v>0</v>
      </c>
      <c r="AW90">
        <f>IF(ISBLANK('EUROSTAT EB conversion IEA'!BT97),NA(),'EUROSTAT EB conversion IEA'!BT97)</f>
        <v>0</v>
      </c>
      <c r="AX90">
        <f>IF(ISBLANK('EUROSTAT EB conversion IEA'!BU97),NA(),'EUROSTAT EB conversion IEA'!BU97)</f>
        <v>0</v>
      </c>
      <c r="AY90" s="179">
        <f>IF(ISBLANK('EUROSTAT EB conversion IEA'!BV97),NA(),'EUROSTAT EB conversion IEA'!BV97)</f>
        <v>0</v>
      </c>
      <c r="AZ90">
        <f>IF(ISBLANK('EUROSTAT EB conversion IEA'!BW97),NA(),'EUROSTAT EB conversion IEA'!BW97)</f>
        <v>0</v>
      </c>
      <c r="BA90" s="179">
        <f>IF(ISBLANK('EUROSTAT EB conversion IEA'!BX97),NA(),'EUROSTAT EB conversion IEA'!BX97)</f>
        <v>0</v>
      </c>
      <c r="BB90" s="179">
        <f>IF(ISBLANK('EUROSTAT EB conversion IEA'!BY97),NA(),'EUROSTAT EB conversion IEA'!BY97)</f>
        <v>0</v>
      </c>
      <c r="BC90">
        <f>IF(ISBLANK('EUROSTAT EB conversion IEA'!BZ97),NA(),'EUROSTAT EB conversion IEA'!BZ97)</f>
        <v>0</v>
      </c>
      <c r="BD90">
        <f>IF(ISBLANK('EUROSTAT EB conversion IEA'!CA97),NA(),'EUROSTAT EB conversion IEA'!CA97)</f>
        <v>0</v>
      </c>
      <c r="BE90">
        <f>IF(ISBLANK('EUROSTAT EB conversion IEA'!CB97),NA(),'EUROSTAT EB conversion IEA'!CB97)</f>
        <v>0</v>
      </c>
      <c r="BF90">
        <f>IF(ISBLANK('EUROSTAT EB conversion IEA'!CC97),NA(),'EUROSTAT EB conversion IEA'!CC97)</f>
        <v>0</v>
      </c>
      <c r="BG90">
        <f>IF(ISBLANK('EUROSTAT EB conversion IEA'!CD97),NA(),'EUROSTAT EB conversion IEA'!CD97)</f>
        <v>0</v>
      </c>
      <c r="BH90">
        <f>IF(ISBLANK('EUROSTAT EB conversion IEA'!CE97),NA(),'EUROSTAT EB conversion IEA'!CE97)</f>
        <v>0</v>
      </c>
      <c r="BI90">
        <f>IF(ISBLANK('EUROSTAT EB conversion IEA'!CF97),NA(),'EUROSTAT EB conversion IEA'!CF97)</f>
        <v>0</v>
      </c>
      <c r="BJ90" s="179">
        <f>IF(ISBLANK('EUROSTAT EB conversion IEA'!CG97),NA(),'EUROSTAT EB conversion IEA'!CG97)</f>
        <v>0</v>
      </c>
      <c r="BK90">
        <f>IF(ISBLANK('EUROSTAT EB conversion IEA'!CH97),NA(),'EUROSTAT EB conversion IEA'!CH97)</f>
        <v>0</v>
      </c>
      <c r="BL90">
        <f>IF(ISBLANK('EUROSTAT EB conversion IEA'!CI97),NA(),'EUROSTAT EB conversion IEA'!CI97)</f>
        <v>0</v>
      </c>
      <c r="BM90">
        <f>IF(ISBLANK('EUROSTAT EB conversion IEA'!CJ97),NA(),'EUROSTAT EB conversion IEA'!CJ97)</f>
        <v>22549.162769999999</v>
      </c>
      <c r="BN90" s="179">
        <f>IF(ISBLANK('EUROSTAT EB conversion IEA'!CK97),NA(),'EUROSTAT EB conversion IEA'!CK97)</f>
        <v>3354.5572000000002</v>
      </c>
    </row>
    <row r="91" spans="1:66" x14ac:dyDescent="0.2">
      <c r="A91" t="s">
        <v>471</v>
      </c>
      <c r="B91" s="179" t="str">
        <f>IF(ISBLANK('EUROSTAT EB conversion IEA'!Y98),NA(),'EUROSTAT EB conversion IEA'!Y98)</f>
        <v>x</v>
      </c>
      <c r="C91" s="179" t="str">
        <f>IF(ISBLANK('EUROSTAT EB conversion IEA'!Z98),NA(),'EUROSTAT EB conversion IEA'!Z98)</f>
        <v>x</v>
      </c>
      <c r="D91">
        <f>IF(ISBLANK('EUROSTAT EB conversion IEA'!AA98),NA(),'EUROSTAT EB conversion IEA'!AA98)</f>
        <v>0</v>
      </c>
      <c r="E91">
        <f>IF(ISBLANK('EUROSTAT EB conversion IEA'!AB98),NA(),'EUROSTAT EB conversion IEA'!AB98)</f>
        <v>0</v>
      </c>
      <c r="F91">
        <f>IF(ISBLANK('EUROSTAT EB conversion IEA'!AC98),NA(),'EUROSTAT EB conversion IEA'!AC98)</f>
        <v>2710.2831120000001</v>
      </c>
      <c r="G91">
        <f>IF(ISBLANK('EUROSTAT EB conversion IEA'!AD98),NA(),'EUROSTAT EB conversion IEA'!AD98)</f>
        <v>0</v>
      </c>
      <c r="H91">
        <f>IF(ISBLANK('EUROSTAT EB conversion IEA'!AE98),NA(),'EUROSTAT EB conversion IEA'!AE98)</f>
        <v>0</v>
      </c>
      <c r="I91">
        <f>IF(ISBLANK('EUROSTAT EB conversion IEA'!AF98),NA(),'EUROSTAT EB conversion IEA'!AF98)</f>
        <v>0</v>
      </c>
      <c r="J91">
        <f>IF(ISBLANK('EUROSTAT EB conversion IEA'!AG98),NA(),'EUROSTAT EB conversion IEA'!AG98)</f>
        <v>0</v>
      </c>
      <c r="K91">
        <f>IF(ISBLANK('EUROSTAT EB conversion IEA'!AH98),NA(),'EUROSTAT EB conversion IEA'!AH98)</f>
        <v>0</v>
      </c>
      <c r="L91">
        <f>IF(ISBLANK('EUROSTAT EB conversion IEA'!AI98),NA(),'EUROSTAT EB conversion IEA'!AI98)</f>
        <v>0</v>
      </c>
      <c r="M91">
        <f>IF(ISBLANK('EUROSTAT EB conversion IEA'!AJ98),NA(),'EUROSTAT EB conversion IEA'!AJ98)</f>
        <v>0</v>
      </c>
      <c r="N91">
        <f>IF(ISBLANK('EUROSTAT EB conversion IEA'!AK98),NA(),'EUROSTAT EB conversion IEA'!AK98)</f>
        <v>0</v>
      </c>
      <c r="O91">
        <f>IF(ISBLANK('EUROSTAT EB conversion IEA'!AL98),NA(),'EUROSTAT EB conversion IEA'!AL98)</f>
        <v>0</v>
      </c>
      <c r="P91">
        <f>IF(ISBLANK('EUROSTAT EB conversion IEA'!AM98),NA(),'EUROSTAT EB conversion IEA'!AM98)</f>
        <v>215.78767200000001</v>
      </c>
      <c r="Q91">
        <f>IF(ISBLANK('EUROSTAT EB conversion IEA'!AN98),NA(),'EUROSTAT EB conversion IEA'!AN98)</f>
        <v>0</v>
      </c>
      <c r="R91">
        <f>IF(ISBLANK('EUROSTAT EB conversion IEA'!AO98),NA(),'EUROSTAT EB conversion IEA'!AO98)</f>
        <v>0</v>
      </c>
      <c r="S91">
        <f>IF(ISBLANK('EUROSTAT EB conversion IEA'!AP98),NA(),'EUROSTAT EB conversion IEA'!AP98)</f>
        <v>66127.407768000005</v>
      </c>
      <c r="T91" s="179" t="str">
        <f>IF(ISBLANK('EUROSTAT EB conversion IEA'!AQ98),NA(),'EUROSTAT EB conversion IEA'!AQ98)</f>
        <v>x</v>
      </c>
      <c r="U91">
        <f>IF(ISBLANK('EUROSTAT EB conversion IEA'!AR98),NA(),'EUROSTAT EB conversion IEA'!AR98)</f>
        <v>0</v>
      </c>
      <c r="V91">
        <f>IF(ISBLANK('EUROSTAT EB conversion IEA'!AS98),NA(),'EUROSTAT EB conversion IEA'!AS98)</f>
        <v>0</v>
      </c>
      <c r="W91">
        <f>IF(ISBLANK('EUROSTAT EB conversion IEA'!AT98),NA(),'EUROSTAT EB conversion IEA'!AT98)</f>
        <v>0</v>
      </c>
      <c r="X91">
        <f>IF(ISBLANK('EUROSTAT EB conversion IEA'!AU98),NA(),'EUROSTAT EB conversion IEA'!AU98)</f>
        <v>0</v>
      </c>
      <c r="Y91">
        <f>IF(ISBLANK('EUROSTAT EB conversion IEA'!AV98),NA(),'EUROSTAT EB conversion IEA'!AV98)</f>
        <v>0</v>
      </c>
      <c r="Z91">
        <f>IF(ISBLANK('EUROSTAT EB conversion IEA'!AW98),NA(),'EUROSTAT EB conversion IEA'!AW98)</f>
        <v>11299.293972000001</v>
      </c>
      <c r="AA91">
        <f>IF(ISBLANK('EUROSTAT EB conversion IEA'!AX98),NA(),'EUROSTAT EB conversion IEA'!AX98)</f>
        <v>0</v>
      </c>
      <c r="AB91">
        <f>IF(ISBLANK('EUROSTAT EB conversion IEA'!AY98),NA(),'EUROSTAT EB conversion IEA'!AY98)</f>
        <v>0</v>
      </c>
      <c r="AC91">
        <f>IF(ISBLANK('EUROSTAT EB conversion IEA'!AZ98),NA(),'EUROSTAT EB conversion IEA'!AZ98)</f>
        <v>0</v>
      </c>
      <c r="AD91">
        <f>IF(ISBLANK('EUROSTAT EB conversion IEA'!BA98),NA(),'EUROSTAT EB conversion IEA'!BA98)</f>
        <v>0</v>
      </c>
      <c r="AE91">
        <f>IF(ISBLANK('EUROSTAT EB conversion IEA'!BB98),NA(),'EUROSTAT EB conversion IEA'!BB98)</f>
        <v>0</v>
      </c>
      <c r="AF91">
        <f>IF(ISBLANK('EUROSTAT EB conversion IEA'!BC98),NA(),'EUROSTAT EB conversion IEA'!BC98)</f>
        <v>0</v>
      </c>
      <c r="AG91">
        <f>IF(ISBLANK('EUROSTAT EB conversion IEA'!BD98),NA(),'EUROSTAT EB conversion IEA'!BD98)</f>
        <v>0</v>
      </c>
      <c r="AH91">
        <f>IF(ISBLANK('EUROSTAT EB conversion IEA'!BE98),NA(),'EUROSTAT EB conversion IEA'!BE98)</f>
        <v>65.983968000000004</v>
      </c>
      <c r="AI91">
        <f>IF(ISBLANK('EUROSTAT EB conversion IEA'!BF98),NA(),'EUROSTAT EB conversion IEA'!BF98)</f>
        <v>0</v>
      </c>
      <c r="AJ91">
        <f>IF(ISBLANK('EUROSTAT EB conversion IEA'!BG98),NA(),'EUROSTAT EB conversion IEA'!BG98)</f>
        <v>0</v>
      </c>
      <c r="AK91">
        <f>IF(ISBLANK('EUROSTAT EB conversion IEA'!BH98),NA(),'EUROSTAT EB conversion IEA'!BH98)</f>
        <v>0</v>
      </c>
      <c r="AL91">
        <f>IF(ISBLANK('EUROSTAT EB conversion IEA'!BI98),NA(),'EUROSTAT EB conversion IEA'!BI98)</f>
        <v>0</v>
      </c>
      <c r="AM91">
        <f>IF(ISBLANK('EUROSTAT EB conversion IEA'!BJ98),NA(),'EUROSTAT EB conversion IEA'!BJ98)</f>
        <v>0</v>
      </c>
      <c r="AN91">
        <f>IF(ISBLANK('EUROSTAT EB conversion IEA'!BK98),NA(),'EUROSTAT EB conversion IEA'!BK98)</f>
        <v>0</v>
      </c>
      <c r="AO91">
        <f>IF(ISBLANK('EUROSTAT EB conversion IEA'!BL98),NA(),'EUROSTAT EB conversion IEA'!BL98)</f>
        <v>0</v>
      </c>
      <c r="AP91">
        <f>IF(ISBLANK('EUROSTAT EB conversion IEA'!BM98),NA(),'EUROSTAT EB conversion IEA'!BM98)</f>
        <v>0</v>
      </c>
      <c r="AQ91">
        <f>IF(ISBLANK('EUROSTAT EB conversion IEA'!BN98),NA(),'EUROSTAT EB conversion IEA'!BN98)</f>
        <v>0</v>
      </c>
      <c r="AR91">
        <f>IF(ISBLANK('EUROSTAT EB conversion IEA'!BO98),NA(),'EUROSTAT EB conversion IEA'!BO98)</f>
        <v>7317.1866240000008</v>
      </c>
      <c r="AS91">
        <f>IF(ISBLANK('EUROSTAT EB conversion IEA'!BP98),NA(),'EUROSTAT EB conversion IEA'!BP98)</f>
        <v>6488.8282440000003</v>
      </c>
      <c r="AT91">
        <f>IF(ISBLANK('EUROSTAT EB conversion IEA'!BQ98),NA(),'EUROSTAT EB conversion IEA'!BQ98)</f>
        <v>10484.417088</v>
      </c>
      <c r="AU91">
        <f>IF(ISBLANK('EUROSTAT EB conversion IEA'!BR98),NA(),'EUROSTAT EB conversion IEA'!BR98)</f>
        <v>372.08091600000006</v>
      </c>
      <c r="AV91">
        <f>IF(ISBLANK('EUROSTAT EB conversion IEA'!BS98),NA(),'EUROSTAT EB conversion IEA'!BS98)</f>
        <v>0</v>
      </c>
      <c r="AW91">
        <f>IF(ISBLANK('EUROSTAT EB conversion IEA'!BT98),NA(),'EUROSTAT EB conversion IEA'!BT98)</f>
        <v>0</v>
      </c>
      <c r="AX91">
        <f>IF(ISBLANK('EUROSTAT EB conversion IEA'!BU98),NA(),'EUROSTAT EB conversion IEA'!BU98)</f>
        <v>0</v>
      </c>
      <c r="AY91" s="179">
        <f>IF(ISBLANK('EUROSTAT EB conversion IEA'!BV98),NA(),'EUROSTAT EB conversion IEA'!BV98)</f>
        <v>0</v>
      </c>
      <c r="AZ91">
        <f>IF(ISBLANK('EUROSTAT EB conversion IEA'!BW98),NA(),'EUROSTAT EB conversion IEA'!BW98)</f>
        <v>0</v>
      </c>
      <c r="BA91" s="179">
        <f>IF(ISBLANK('EUROSTAT EB conversion IEA'!BX98),NA(),'EUROSTAT EB conversion IEA'!BX98)</f>
        <v>0</v>
      </c>
      <c r="BB91" s="179">
        <f>IF(ISBLANK('EUROSTAT EB conversion IEA'!BY98),NA(),'EUROSTAT EB conversion IEA'!BY98)</f>
        <v>0</v>
      </c>
      <c r="BC91">
        <f>IF(ISBLANK('EUROSTAT EB conversion IEA'!BZ98),NA(),'EUROSTAT EB conversion IEA'!BZ98)</f>
        <v>0</v>
      </c>
      <c r="BD91">
        <f>IF(ISBLANK('EUROSTAT EB conversion IEA'!CA98),NA(),'EUROSTAT EB conversion IEA'!CA98)</f>
        <v>0</v>
      </c>
      <c r="BE91">
        <f>IF(ISBLANK('EUROSTAT EB conversion IEA'!CB98),NA(),'EUROSTAT EB conversion IEA'!CB98)</f>
        <v>0</v>
      </c>
      <c r="BF91">
        <f>IF(ISBLANK('EUROSTAT EB conversion IEA'!CC98),NA(),'EUROSTAT EB conversion IEA'!CC98)</f>
        <v>0</v>
      </c>
      <c r="BG91">
        <f>IF(ISBLANK('EUROSTAT EB conversion IEA'!CD98),NA(),'EUROSTAT EB conversion IEA'!CD98)</f>
        <v>0</v>
      </c>
      <c r="BH91">
        <f>IF(ISBLANK('EUROSTAT EB conversion IEA'!CE98),NA(),'EUROSTAT EB conversion IEA'!CE98)</f>
        <v>0</v>
      </c>
      <c r="BI91">
        <f>IF(ISBLANK('EUROSTAT EB conversion IEA'!CF98),NA(),'EUROSTAT EB conversion IEA'!CF98)</f>
        <v>0</v>
      </c>
      <c r="BJ91" s="179">
        <f>IF(ISBLANK('EUROSTAT EB conversion IEA'!CG98),NA(),'EUROSTAT EB conversion IEA'!CG98)</f>
        <v>0</v>
      </c>
      <c r="BK91">
        <f>IF(ISBLANK('EUROSTAT EB conversion IEA'!CH98),NA(),'EUROSTAT EB conversion IEA'!CH98)</f>
        <v>0</v>
      </c>
      <c r="BL91">
        <f>IF(ISBLANK('EUROSTAT EB conversion IEA'!CI98),NA(),'EUROSTAT EB conversion IEA'!CI98)</f>
        <v>0</v>
      </c>
      <c r="BM91">
        <f>IF(ISBLANK('EUROSTAT EB conversion IEA'!CJ98),NA(),'EUROSTAT EB conversion IEA'!CJ98)</f>
        <v>105081.31123200001</v>
      </c>
      <c r="BN91" s="179">
        <f>IF(ISBLANK('EUROSTAT EB conversion IEA'!CK98),NA(),'EUROSTAT EB conversion IEA'!CK98)</f>
        <v>18173.684627999999</v>
      </c>
    </row>
    <row r="92" spans="1:66" x14ac:dyDescent="0.2">
      <c r="A92" t="s">
        <v>472</v>
      </c>
      <c r="B92" s="179" t="str">
        <f>IF(ISBLANK('EUROSTAT EB conversion IEA'!Y99),NA(),'EUROSTAT EB conversion IEA'!Y99)</f>
        <v>x</v>
      </c>
      <c r="C92" s="179" t="str">
        <f>IF(ISBLANK('EUROSTAT EB conversion IEA'!Z99),NA(),'EUROSTAT EB conversion IEA'!Z99)</f>
        <v>x</v>
      </c>
      <c r="D92">
        <f>IF(ISBLANK('EUROSTAT EB conversion IEA'!AA99),NA(),'EUROSTAT EB conversion IEA'!AA99)</f>
        <v>0</v>
      </c>
      <c r="E92">
        <f>IF(ISBLANK('EUROSTAT EB conversion IEA'!AB99),NA(),'EUROSTAT EB conversion IEA'!AB99)</f>
        <v>0</v>
      </c>
      <c r="F92">
        <f>IF(ISBLANK('EUROSTAT EB conversion IEA'!AC99),NA(),'EUROSTAT EB conversion IEA'!AC99)</f>
        <v>2710.2831120000001</v>
      </c>
      <c r="G92">
        <f>IF(ISBLANK('EUROSTAT EB conversion IEA'!AD99),NA(),'EUROSTAT EB conversion IEA'!AD99)</f>
        <v>0</v>
      </c>
      <c r="H92">
        <f>IF(ISBLANK('EUROSTAT EB conversion IEA'!AE99),NA(),'EUROSTAT EB conversion IEA'!AE99)</f>
        <v>0</v>
      </c>
      <c r="I92">
        <f>IF(ISBLANK('EUROSTAT EB conversion IEA'!AF99),NA(),'EUROSTAT EB conversion IEA'!AF99)</f>
        <v>0</v>
      </c>
      <c r="J92">
        <f>IF(ISBLANK('EUROSTAT EB conversion IEA'!AG99),NA(),'EUROSTAT EB conversion IEA'!AG99)</f>
        <v>0</v>
      </c>
      <c r="K92">
        <f>IF(ISBLANK('EUROSTAT EB conversion IEA'!AH99),NA(),'EUROSTAT EB conversion IEA'!AH99)</f>
        <v>0</v>
      </c>
      <c r="L92">
        <f>IF(ISBLANK('EUROSTAT EB conversion IEA'!AI99),NA(),'EUROSTAT EB conversion IEA'!AI99)</f>
        <v>0</v>
      </c>
      <c r="M92">
        <f>IF(ISBLANK('EUROSTAT EB conversion IEA'!AJ99),NA(),'EUROSTAT EB conversion IEA'!AJ99)</f>
        <v>0</v>
      </c>
      <c r="N92">
        <f>IF(ISBLANK('EUROSTAT EB conversion IEA'!AK99),NA(),'EUROSTAT EB conversion IEA'!AK99)</f>
        <v>0</v>
      </c>
      <c r="O92">
        <f>IF(ISBLANK('EUROSTAT EB conversion IEA'!AL99),NA(),'EUROSTAT EB conversion IEA'!AL99)</f>
        <v>0</v>
      </c>
      <c r="P92">
        <f>IF(ISBLANK('EUROSTAT EB conversion IEA'!AM99),NA(),'EUROSTAT EB conversion IEA'!AM99)</f>
        <v>215.78767200000001</v>
      </c>
      <c r="Q92">
        <f>IF(ISBLANK('EUROSTAT EB conversion IEA'!AN99),NA(),'EUROSTAT EB conversion IEA'!AN99)</f>
        <v>0</v>
      </c>
      <c r="R92">
        <f>IF(ISBLANK('EUROSTAT EB conversion IEA'!AO99),NA(),'EUROSTAT EB conversion IEA'!AO99)</f>
        <v>0</v>
      </c>
      <c r="S92">
        <f>IF(ISBLANK('EUROSTAT EB conversion IEA'!AP99),NA(),'EUROSTAT EB conversion IEA'!AP99)</f>
        <v>44824.508820000003</v>
      </c>
      <c r="T92" s="179" t="str">
        <f>IF(ISBLANK('EUROSTAT EB conversion IEA'!AQ99),NA(),'EUROSTAT EB conversion IEA'!AQ99)</f>
        <v>x</v>
      </c>
      <c r="U92">
        <f>IF(ISBLANK('EUROSTAT EB conversion IEA'!AR99),NA(),'EUROSTAT EB conversion IEA'!AR99)</f>
        <v>0</v>
      </c>
      <c r="V92">
        <f>IF(ISBLANK('EUROSTAT EB conversion IEA'!AS99),NA(),'EUROSTAT EB conversion IEA'!AS99)</f>
        <v>0</v>
      </c>
      <c r="W92">
        <f>IF(ISBLANK('EUROSTAT EB conversion IEA'!AT99),NA(),'EUROSTAT EB conversion IEA'!AT99)</f>
        <v>0</v>
      </c>
      <c r="X92">
        <f>IF(ISBLANK('EUROSTAT EB conversion IEA'!AU99),NA(),'EUROSTAT EB conversion IEA'!AU99)</f>
        <v>0</v>
      </c>
      <c r="Y92">
        <f>IF(ISBLANK('EUROSTAT EB conversion IEA'!AV99),NA(),'EUROSTAT EB conversion IEA'!AV99)</f>
        <v>0</v>
      </c>
      <c r="Z92">
        <f>IF(ISBLANK('EUROSTAT EB conversion IEA'!AW99),NA(),'EUROSTAT EB conversion IEA'!AW99)</f>
        <v>2457.5259960000003</v>
      </c>
      <c r="AA92">
        <f>IF(ISBLANK('EUROSTAT EB conversion IEA'!AX99),NA(),'EUROSTAT EB conversion IEA'!AX99)</f>
        <v>0</v>
      </c>
      <c r="AB92">
        <f>IF(ISBLANK('EUROSTAT EB conversion IEA'!AY99),NA(),'EUROSTAT EB conversion IEA'!AY99)</f>
        <v>0</v>
      </c>
      <c r="AC92">
        <f>IF(ISBLANK('EUROSTAT EB conversion IEA'!AZ99),NA(),'EUROSTAT EB conversion IEA'!AZ99)</f>
        <v>0</v>
      </c>
      <c r="AD92">
        <f>IF(ISBLANK('EUROSTAT EB conversion IEA'!BA99),NA(),'EUROSTAT EB conversion IEA'!BA99)</f>
        <v>0</v>
      </c>
      <c r="AE92">
        <f>IF(ISBLANK('EUROSTAT EB conversion IEA'!BB99),NA(),'EUROSTAT EB conversion IEA'!BB99)</f>
        <v>0</v>
      </c>
      <c r="AF92">
        <f>IF(ISBLANK('EUROSTAT EB conversion IEA'!BC99),NA(),'EUROSTAT EB conversion IEA'!BC99)</f>
        <v>0</v>
      </c>
      <c r="AG92">
        <f>IF(ISBLANK('EUROSTAT EB conversion IEA'!BD99),NA(),'EUROSTAT EB conversion IEA'!BD99)</f>
        <v>0</v>
      </c>
      <c r="AH92">
        <f>IF(ISBLANK('EUROSTAT EB conversion IEA'!BE99),NA(),'EUROSTAT EB conversion IEA'!BE99)</f>
        <v>8.7922799999999999</v>
      </c>
      <c r="AI92">
        <f>IF(ISBLANK('EUROSTAT EB conversion IEA'!BF99),NA(),'EUROSTAT EB conversion IEA'!BF99)</f>
        <v>0</v>
      </c>
      <c r="AJ92">
        <f>IF(ISBLANK('EUROSTAT EB conversion IEA'!BG99),NA(),'EUROSTAT EB conversion IEA'!BG99)</f>
        <v>0</v>
      </c>
      <c r="AK92">
        <f>IF(ISBLANK('EUROSTAT EB conversion IEA'!BH99),NA(),'EUROSTAT EB conversion IEA'!BH99)</f>
        <v>0</v>
      </c>
      <c r="AL92">
        <f>IF(ISBLANK('EUROSTAT EB conversion IEA'!BI99),NA(),'EUROSTAT EB conversion IEA'!BI99)</f>
        <v>0</v>
      </c>
      <c r="AM92">
        <f>IF(ISBLANK('EUROSTAT EB conversion IEA'!BJ99),NA(),'EUROSTAT EB conversion IEA'!BJ99)</f>
        <v>0</v>
      </c>
      <c r="AN92">
        <f>IF(ISBLANK('EUROSTAT EB conversion IEA'!BK99),NA(),'EUROSTAT EB conversion IEA'!BK99)</f>
        <v>0</v>
      </c>
      <c r="AO92">
        <f>IF(ISBLANK('EUROSTAT EB conversion IEA'!BL99),NA(),'EUROSTAT EB conversion IEA'!BL99)</f>
        <v>0</v>
      </c>
      <c r="AP92">
        <f>IF(ISBLANK('EUROSTAT EB conversion IEA'!BM99),NA(),'EUROSTAT EB conversion IEA'!BM99)</f>
        <v>0</v>
      </c>
      <c r="AQ92">
        <f>IF(ISBLANK('EUROSTAT EB conversion IEA'!BN99),NA(),'EUROSTAT EB conversion IEA'!BN99)</f>
        <v>0</v>
      </c>
      <c r="AR92">
        <f>IF(ISBLANK('EUROSTAT EB conversion IEA'!BO99),NA(),'EUROSTAT EB conversion IEA'!BO99)</f>
        <v>0</v>
      </c>
      <c r="AS92">
        <f>IF(ISBLANK('EUROSTAT EB conversion IEA'!BP99),NA(),'EUROSTAT EB conversion IEA'!BP99)</f>
        <v>0</v>
      </c>
      <c r="AT92">
        <f>IF(ISBLANK('EUROSTAT EB conversion IEA'!BQ99),NA(),'EUROSTAT EB conversion IEA'!BQ99)</f>
        <v>4362.3106559999997</v>
      </c>
      <c r="AU92">
        <f>IF(ISBLANK('EUROSTAT EB conversion IEA'!BR99),NA(),'EUROSTAT EB conversion IEA'!BR99)</f>
        <v>89.220708000000002</v>
      </c>
      <c r="AV92">
        <f>IF(ISBLANK('EUROSTAT EB conversion IEA'!BS99),NA(),'EUROSTAT EB conversion IEA'!BS99)</f>
        <v>0</v>
      </c>
      <c r="AW92">
        <f>IF(ISBLANK('EUROSTAT EB conversion IEA'!BT99),NA(),'EUROSTAT EB conversion IEA'!BT99)</f>
        <v>0</v>
      </c>
      <c r="AX92">
        <f>IF(ISBLANK('EUROSTAT EB conversion IEA'!BU99),NA(),'EUROSTAT EB conversion IEA'!BU99)</f>
        <v>0</v>
      </c>
      <c r="AY92" s="179">
        <f>IF(ISBLANK('EUROSTAT EB conversion IEA'!BV99),NA(),'EUROSTAT EB conversion IEA'!BV99)</f>
        <v>0</v>
      </c>
      <c r="AZ92">
        <f>IF(ISBLANK('EUROSTAT EB conversion IEA'!BW99),NA(),'EUROSTAT EB conversion IEA'!BW99)</f>
        <v>0</v>
      </c>
      <c r="BA92" s="179">
        <f>IF(ISBLANK('EUROSTAT EB conversion IEA'!BX99),NA(),'EUROSTAT EB conversion IEA'!BX99)</f>
        <v>0</v>
      </c>
      <c r="BB92" s="179">
        <f>IF(ISBLANK('EUROSTAT EB conversion IEA'!BY99),NA(),'EUROSTAT EB conversion IEA'!BY99)</f>
        <v>0</v>
      </c>
      <c r="BC92">
        <f>IF(ISBLANK('EUROSTAT EB conversion IEA'!BZ99),NA(),'EUROSTAT EB conversion IEA'!BZ99)</f>
        <v>0</v>
      </c>
      <c r="BD92">
        <f>IF(ISBLANK('EUROSTAT EB conversion IEA'!CA99),NA(),'EUROSTAT EB conversion IEA'!CA99)</f>
        <v>0</v>
      </c>
      <c r="BE92">
        <f>IF(ISBLANK('EUROSTAT EB conversion IEA'!CB99),NA(),'EUROSTAT EB conversion IEA'!CB99)</f>
        <v>0</v>
      </c>
      <c r="BF92">
        <f>IF(ISBLANK('EUROSTAT EB conversion IEA'!CC99),NA(),'EUROSTAT EB conversion IEA'!CC99)</f>
        <v>0</v>
      </c>
      <c r="BG92">
        <f>IF(ISBLANK('EUROSTAT EB conversion IEA'!CD99),NA(),'EUROSTAT EB conversion IEA'!CD99)</f>
        <v>0</v>
      </c>
      <c r="BH92">
        <f>IF(ISBLANK('EUROSTAT EB conversion IEA'!CE99),NA(),'EUROSTAT EB conversion IEA'!CE99)</f>
        <v>0</v>
      </c>
      <c r="BI92">
        <f>IF(ISBLANK('EUROSTAT EB conversion IEA'!CF99),NA(),'EUROSTAT EB conversion IEA'!CF99)</f>
        <v>0</v>
      </c>
      <c r="BJ92" s="179">
        <f>IF(ISBLANK('EUROSTAT EB conversion IEA'!CG99),NA(),'EUROSTAT EB conversion IEA'!CG99)</f>
        <v>0</v>
      </c>
      <c r="BK92">
        <f>IF(ISBLANK('EUROSTAT EB conversion IEA'!CH99),NA(),'EUROSTAT EB conversion IEA'!CH99)</f>
        <v>0</v>
      </c>
      <c r="BL92">
        <f>IF(ISBLANK('EUROSTAT EB conversion IEA'!CI99),NA(),'EUROSTAT EB conversion IEA'!CI99)</f>
        <v>0</v>
      </c>
      <c r="BM92">
        <f>IF(ISBLANK('EUROSTAT EB conversion IEA'!CJ99),NA(),'EUROSTAT EB conversion IEA'!CJ99)</f>
        <v>54668.471111999999</v>
      </c>
      <c r="BN92" s="179">
        <f>IF(ISBLANK('EUROSTAT EB conversion IEA'!CK99),NA(),'EUROSTAT EB conversion IEA'!CK99)</f>
        <v>4451.5313639999995</v>
      </c>
    </row>
    <row r="93" spans="1:66" x14ac:dyDescent="0.2">
      <c r="A93" t="s">
        <v>473</v>
      </c>
      <c r="B93" s="179" t="str">
        <f>IF(ISBLANK('EUROSTAT EB conversion IEA'!Y100),NA(),'EUROSTAT EB conversion IEA'!Y100)</f>
        <v>x</v>
      </c>
      <c r="C93" s="179" t="str">
        <f>IF(ISBLANK('EUROSTAT EB conversion IEA'!Z100),NA(),'EUROSTAT EB conversion IEA'!Z100)</f>
        <v>x</v>
      </c>
      <c r="D93">
        <f>IF(ISBLANK('EUROSTAT EB conversion IEA'!AA100),NA(),'EUROSTAT EB conversion IEA'!AA100)</f>
        <v>0</v>
      </c>
      <c r="E93">
        <f>IF(ISBLANK('EUROSTAT EB conversion IEA'!AB100),NA(),'EUROSTAT EB conversion IEA'!AB100)</f>
        <v>0</v>
      </c>
      <c r="F93">
        <f>IF(ISBLANK('EUROSTAT EB conversion IEA'!AC100),NA(),'EUROSTAT EB conversion IEA'!AC100)</f>
        <v>0</v>
      </c>
      <c r="G93">
        <f>IF(ISBLANK('EUROSTAT EB conversion IEA'!AD100),NA(),'EUROSTAT EB conversion IEA'!AD100)</f>
        <v>0</v>
      </c>
      <c r="H93">
        <f>IF(ISBLANK('EUROSTAT EB conversion IEA'!AE100),NA(),'EUROSTAT EB conversion IEA'!AE100)</f>
        <v>0</v>
      </c>
      <c r="I93">
        <f>IF(ISBLANK('EUROSTAT EB conversion IEA'!AF100),NA(),'EUROSTAT EB conversion IEA'!AF100)</f>
        <v>0</v>
      </c>
      <c r="J93">
        <f>IF(ISBLANK('EUROSTAT EB conversion IEA'!AG100),NA(),'EUROSTAT EB conversion IEA'!AG100)</f>
        <v>0</v>
      </c>
      <c r="K93">
        <f>IF(ISBLANK('EUROSTAT EB conversion IEA'!AH100),NA(),'EUROSTAT EB conversion IEA'!AH100)</f>
        <v>0</v>
      </c>
      <c r="L93">
        <f>IF(ISBLANK('EUROSTAT EB conversion IEA'!AI100),NA(),'EUROSTAT EB conversion IEA'!AI100)</f>
        <v>0</v>
      </c>
      <c r="M93">
        <f>IF(ISBLANK('EUROSTAT EB conversion IEA'!AJ100),NA(),'EUROSTAT EB conversion IEA'!AJ100)</f>
        <v>0</v>
      </c>
      <c r="N93">
        <f>IF(ISBLANK('EUROSTAT EB conversion IEA'!AK100),NA(),'EUROSTAT EB conversion IEA'!AK100)</f>
        <v>0</v>
      </c>
      <c r="O93">
        <f>IF(ISBLANK('EUROSTAT EB conversion IEA'!AL100),NA(),'EUROSTAT EB conversion IEA'!AL100)</f>
        <v>0</v>
      </c>
      <c r="P93">
        <f>IF(ISBLANK('EUROSTAT EB conversion IEA'!AM100),NA(),'EUROSTAT EB conversion IEA'!AM100)</f>
        <v>0</v>
      </c>
      <c r="Q93">
        <f>IF(ISBLANK('EUROSTAT EB conversion IEA'!AN100),NA(),'EUROSTAT EB conversion IEA'!AN100)</f>
        <v>0</v>
      </c>
      <c r="R93">
        <f>IF(ISBLANK('EUROSTAT EB conversion IEA'!AO100),NA(),'EUROSTAT EB conversion IEA'!AO100)</f>
        <v>0</v>
      </c>
      <c r="S93">
        <f>IF(ISBLANK('EUROSTAT EB conversion IEA'!AP100),NA(),'EUROSTAT EB conversion IEA'!AP100)</f>
        <v>11599.403796000002</v>
      </c>
      <c r="T93" s="179" t="str">
        <f>IF(ISBLANK('EUROSTAT EB conversion IEA'!AQ100),NA(),'EUROSTAT EB conversion IEA'!AQ100)</f>
        <v>x</v>
      </c>
      <c r="U93">
        <f>IF(ISBLANK('EUROSTAT EB conversion IEA'!AR100),NA(),'EUROSTAT EB conversion IEA'!AR100)</f>
        <v>0</v>
      </c>
      <c r="V93">
        <f>IF(ISBLANK('EUROSTAT EB conversion IEA'!AS100),NA(),'EUROSTAT EB conversion IEA'!AS100)</f>
        <v>0</v>
      </c>
      <c r="W93">
        <f>IF(ISBLANK('EUROSTAT EB conversion IEA'!AT100),NA(),'EUROSTAT EB conversion IEA'!AT100)</f>
        <v>0</v>
      </c>
      <c r="X93">
        <f>IF(ISBLANK('EUROSTAT EB conversion IEA'!AU100),NA(),'EUROSTAT EB conversion IEA'!AU100)</f>
        <v>0</v>
      </c>
      <c r="Y93">
        <f>IF(ISBLANK('EUROSTAT EB conversion IEA'!AV100),NA(),'EUROSTAT EB conversion IEA'!AV100)</f>
        <v>0</v>
      </c>
      <c r="Z93">
        <f>IF(ISBLANK('EUROSTAT EB conversion IEA'!AW100),NA(),'EUROSTAT EB conversion IEA'!AW100)</f>
        <v>3891.8399400000003</v>
      </c>
      <c r="AA93">
        <f>IF(ISBLANK('EUROSTAT EB conversion IEA'!AX100),NA(),'EUROSTAT EB conversion IEA'!AX100)</f>
        <v>0</v>
      </c>
      <c r="AB93">
        <f>IF(ISBLANK('EUROSTAT EB conversion IEA'!AY100),NA(),'EUROSTAT EB conversion IEA'!AY100)</f>
        <v>0</v>
      </c>
      <c r="AC93">
        <f>IF(ISBLANK('EUROSTAT EB conversion IEA'!AZ100),NA(),'EUROSTAT EB conversion IEA'!AZ100)</f>
        <v>0</v>
      </c>
      <c r="AD93">
        <f>IF(ISBLANK('EUROSTAT EB conversion IEA'!BA100),NA(),'EUROSTAT EB conversion IEA'!BA100)</f>
        <v>0</v>
      </c>
      <c r="AE93">
        <f>IF(ISBLANK('EUROSTAT EB conversion IEA'!BB100),NA(),'EUROSTAT EB conversion IEA'!BB100)</f>
        <v>0</v>
      </c>
      <c r="AF93">
        <f>IF(ISBLANK('EUROSTAT EB conversion IEA'!BC100),NA(),'EUROSTAT EB conversion IEA'!BC100)</f>
        <v>0</v>
      </c>
      <c r="AG93">
        <f>IF(ISBLANK('EUROSTAT EB conversion IEA'!BD100),NA(),'EUROSTAT EB conversion IEA'!BD100)</f>
        <v>0</v>
      </c>
      <c r="AH93">
        <f>IF(ISBLANK('EUROSTAT EB conversion IEA'!BE100),NA(),'EUROSTAT EB conversion IEA'!BE100)</f>
        <v>57.149820000000005</v>
      </c>
      <c r="AI93">
        <f>IF(ISBLANK('EUROSTAT EB conversion IEA'!BF100),NA(),'EUROSTAT EB conversion IEA'!BF100)</f>
        <v>0</v>
      </c>
      <c r="AJ93">
        <f>IF(ISBLANK('EUROSTAT EB conversion IEA'!BG100),NA(),'EUROSTAT EB conversion IEA'!BG100)</f>
        <v>0</v>
      </c>
      <c r="AK93">
        <f>IF(ISBLANK('EUROSTAT EB conversion IEA'!BH100),NA(),'EUROSTAT EB conversion IEA'!BH100)</f>
        <v>0</v>
      </c>
      <c r="AL93">
        <f>IF(ISBLANK('EUROSTAT EB conversion IEA'!BI100),NA(),'EUROSTAT EB conversion IEA'!BI100)</f>
        <v>0</v>
      </c>
      <c r="AM93">
        <f>IF(ISBLANK('EUROSTAT EB conversion IEA'!BJ100),NA(),'EUROSTAT EB conversion IEA'!BJ100)</f>
        <v>0</v>
      </c>
      <c r="AN93">
        <f>IF(ISBLANK('EUROSTAT EB conversion IEA'!BK100),NA(),'EUROSTAT EB conversion IEA'!BK100)</f>
        <v>0</v>
      </c>
      <c r="AO93">
        <f>IF(ISBLANK('EUROSTAT EB conversion IEA'!BL100),NA(),'EUROSTAT EB conversion IEA'!BL100)</f>
        <v>0</v>
      </c>
      <c r="AP93">
        <f>IF(ISBLANK('EUROSTAT EB conversion IEA'!BM100),NA(),'EUROSTAT EB conversion IEA'!BM100)</f>
        <v>0</v>
      </c>
      <c r="AQ93">
        <f>IF(ISBLANK('EUROSTAT EB conversion IEA'!BN100),NA(),'EUROSTAT EB conversion IEA'!BN100)</f>
        <v>0</v>
      </c>
      <c r="AR93">
        <f>IF(ISBLANK('EUROSTAT EB conversion IEA'!BO100),NA(),'EUROSTAT EB conversion IEA'!BO100)</f>
        <v>7317.1866240000008</v>
      </c>
      <c r="AS93">
        <f>IF(ISBLANK('EUROSTAT EB conversion IEA'!BP100),NA(),'EUROSTAT EB conversion IEA'!BP100)</f>
        <v>6488.8282440000003</v>
      </c>
      <c r="AT93">
        <f>IF(ISBLANK('EUROSTAT EB conversion IEA'!BQ100),NA(),'EUROSTAT EB conversion IEA'!BQ100)</f>
        <v>3777.2472240000002</v>
      </c>
      <c r="AU93">
        <f>IF(ISBLANK('EUROSTAT EB conversion IEA'!BR100),NA(),'EUROSTAT EB conversion IEA'!BR100)</f>
        <v>282.35779200000002</v>
      </c>
      <c r="AV93">
        <f>IF(ISBLANK('EUROSTAT EB conversion IEA'!BS100),NA(),'EUROSTAT EB conversion IEA'!BS100)</f>
        <v>0</v>
      </c>
      <c r="AW93">
        <f>IF(ISBLANK('EUROSTAT EB conversion IEA'!BT100),NA(),'EUROSTAT EB conversion IEA'!BT100)</f>
        <v>0</v>
      </c>
      <c r="AX93">
        <f>IF(ISBLANK('EUROSTAT EB conversion IEA'!BU100),NA(),'EUROSTAT EB conversion IEA'!BU100)</f>
        <v>0</v>
      </c>
      <c r="AY93" s="179">
        <f>IF(ISBLANK('EUROSTAT EB conversion IEA'!BV100),NA(),'EUROSTAT EB conversion IEA'!BV100)</f>
        <v>0</v>
      </c>
      <c r="AZ93">
        <f>IF(ISBLANK('EUROSTAT EB conversion IEA'!BW100),NA(),'EUROSTAT EB conversion IEA'!BW100)</f>
        <v>0</v>
      </c>
      <c r="BA93" s="179">
        <f>IF(ISBLANK('EUROSTAT EB conversion IEA'!BX100),NA(),'EUROSTAT EB conversion IEA'!BX100)</f>
        <v>0</v>
      </c>
      <c r="BB93" s="179">
        <f>IF(ISBLANK('EUROSTAT EB conversion IEA'!BY100),NA(),'EUROSTAT EB conversion IEA'!BY100)</f>
        <v>0</v>
      </c>
      <c r="BC93">
        <f>IF(ISBLANK('EUROSTAT EB conversion IEA'!BZ100),NA(),'EUROSTAT EB conversion IEA'!BZ100)</f>
        <v>0</v>
      </c>
      <c r="BD93">
        <f>IF(ISBLANK('EUROSTAT EB conversion IEA'!CA100),NA(),'EUROSTAT EB conversion IEA'!CA100)</f>
        <v>0</v>
      </c>
      <c r="BE93">
        <f>IF(ISBLANK('EUROSTAT EB conversion IEA'!CB100),NA(),'EUROSTAT EB conversion IEA'!CB100)</f>
        <v>0</v>
      </c>
      <c r="BF93">
        <f>IF(ISBLANK('EUROSTAT EB conversion IEA'!CC100),NA(),'EUROSTAT EB conversion IEA'!CC100)</f>
        <v>0</v>
      </c>
      <c r="BG93">
        <f>IF(ISBLANK('EUROSTAT EB conversion IEA'!CD100),NA(),'EUROSTAT EB conversion IEA'!CD100)</f>
        <v>0</v>
      </c>
      <c r="BH93">
        <f>IF(ISBLANK('EUROSTAT EB conversion IEA'!CE100),NA(),'EUROSTAT EB conversion IEA'!CE100)</f>
        <v>0</v>
      </c>
      <c r="BI93">
        <f>IF(ISBLANK('EUROSTAT EB conversion IEA'!CF100),NA(),'EUROSTAT EB conversion IEA'!CF100)</f>
        <v>0</v>
      </c>
      <c r="BJ93" s="179">
        <f>IF(ISBLANK('EUROSTAT EB conversion IEA'!CG100),NA(),'EUROSTAT EB conversion IEA'!CG100)</f>
        <v>0</v>
      </c>
      <c r="BK93">
        <f>IF(ISBLANK('EUROSTAT EB conversion IEA'!CH100),NA(),'EUROSTAT EB conversion IEA'!CH100)</f>
        <v>0</v>
      </c>
      <c r="BL93">
        <f>IF(ISBLANK('EUROSTAT EB conversion IEA'!CI100),NA(),'EUROSTAT EB conversion IEA'!CI100)</f>
        <v>0</v>
      </c>
      <c r="BM93">
        <f>IF(ISBLANK('EUROSTAT EB conversion IEA'!CJ100),NA(),'EUROSTAT EB conversion IEA'!CJ100)</f>
        <v>33414.013440000002</v>
      </c>
      <c r="BN93" s="179">
        <f>IF(ISBLANK('EUROSTAT EB conversion IEA'!CK100),NA(),'EUROSTAT EB conversion IEA'!CK100)</f>
        <v>11376.791640000001</v>
      </c>
    </row>
    <row r="94" spans="1:66" x14ac:dyDescent="0.2">
      <c r="A94" t="s">
        <v>474</v>
      </c>
      <c r="B94" s="179" t="str">
        <f>IF(ISBLANK('EUROSTAT EB conversion IEA'!Y101),NA(),'EUROSTAT EB conversion IEA'!Y101)</f>
        <v>x</v>
      </c>
      <c r="C94" s="179" t="str">
        <f>IF(ISBLANK('EUROSTAT EB conversion IEA'!Z101),NA(),'EUROSTAT EB conversion IEA'!Z101)</f>
        <v>x</v>
      </c>
      <c r="D94">
        <f>IF(ISBLANK('EUROSTAT EB conversion IEA'!AA101),NA(),'EUROSTAT EB conversion IEA'!AA101)</f>
        <v>0</v>
      </c>
      <c r="E94">
        <f>IF(ISBLANK('EUROSTAT EB conversion IEA'!AB101),NA(),'EUROSTAT EB conversion IEA'!AB101)</f>
        <v>0</v>
      </c>
      <c r="F94">
        <f>IF(ISBLANK('EUROSTAT EB conversion IEA'!AC101),NA(),'EUROSTAT EB conversion IEA'!AC101)</f>
        <v>0</v>
      </c>
      <c r="G94">
        <f>IF(ISBLANK('EUROSTAT EB conversion IEA'!AD101),NA(),'EUROSTAT EB conversion IEA'!AD101)</f>
        <v>0</v>
      </c>
      <c r="H94">
        <f>IF(ISBLANK('EUROSTAT EB conversion IEA'!AE101),NA(),'EUROSTAT EB conversion IEA'!AE101)</f>
        <v>0</v>
      </c>
      <c r="I94">
        <f>IF(ISBLANK('EUROSTAT EB conversion IEA'!AF101),NA(),'EUROSTAT EB conversion IEA'!AF101)</f>
        <v>0</v>
      </c>
      <c r="J94">
        <f>IF(ISBLANK('EUROSTAT EB conversion IEA'!AG101),NA(),'EUROSTAT EB conversion IEA'!AG101)</f>
        <v>0</v>
      </c>
      <c r="K94">
        <f>IF(ISBLANK('EUROSTAT EB conversion IEA'!AH101),NA(),'EUROSTAT EB conversion IEA'!AH101)</f>
        <v>0</v>
      </c>
      <c r="L94">
        <f>IF(ISBLANK('EUROSTAT EB conversion IEA'!AI101),NA(),'EUROSTAT EB conversion IEA'!AI101)</f>
        <v>0</v>
      </c>
      <c r="M94">
        <f>IF(ISBLANK('EUROSTAT EB conversion IEA'!AJ101),NA(),'EUROSTAT EB conversion IEA'!AJ101)</f>
        <v>0</v>
      </c>
      <c r="N94">
        <f>IF(ISBLANK('EUROSTAT EB conversion IEA'!AK101),NA(),'EUROSTAT EB conversion IEA'!AK101)</f>
        <v>0</v>
      </c>
      <c r="O94">
        <f>IF(ISBLANK('EUROSTAT EB conversion IEA'!AL101),NA(),'EUROSTAT EB conversion IEA'!AL101)</f>
        <v>0</v>
      </c>
      <c r="P94">
        <f>IF(ISBLANK('EUROSTAT EB conversion IEA'!AM101),NA(),'EUROSTAT EB conversion IEA'!AM101)</f>
        <v>0</v>
      </c>
      <c r="Q94">
        <f>IF(ISBLANK('EUROSTAT EB conversion IEA'!AN101),NA(),'EUROSTAT EB conversion IEA'!AN101)</f>
        <v>0</v>
      </c>
      <c r="R94">
        <f>IF(ISBLANK('EUROSTAT EB conversion IEA'!AO101),NA(),'EUROSTAT EB conversion IEA'!AO101)</f>
        <v>0</v>
      </c>
      <c r="S94">
        <f>IF(ISBLANK('EUROSTAT EB conversion IEA'!AP101),NA(),'EUROSTAT EB conversion IEA'!AP101)</f>
        <v>9003.5040599999993</v>
      </c>
      <c r="T94" s="179" t="str">
        <f>IF(ISBLANK('EUROSTAT EB conversion IEA'!AQ101),NA(),'EUROSTAT EB conversion IEA'!AQ101)</f>
        <v>x</v>
      </c>
      <c r="U94">
        <f>IF(ISBLANK('EUROSTAT EB conversion IEA'!AR101),NA(),'EUROSTAT EB conversion IEA'!AR101)</f>
        <v>0</v>
      </c>
      <c r="V94">
        <f>IF(ISBLANK('EUROSTAT EB conversion IEA'!AS101),NA(),'EUROSTAT EB conversion IEA'!AS101)</f>
        <v>0</v>
      </c>
      <c r="W94">
        <f>IF(ISBLANK('EUROSTAT EB conversion IEA'!AT101),NA(),'EUROSTAT EB conversion IEA'!AT101)</f>
        <v>0</v>
      </c>
      <c r="X94">
        <f>IF(ISBLANK('EUROSTAT EB conversion IEA'!AU101),NA(),'EUROSTAT EB conversion IEA'!AU101)</f>
        <v>0</v>
      </c>
      <c r="Y94">
        <f>IF(ISBLANK('EUROSTAT EB conversion IEA'!AV101),NA(),'EUROSTAT EB conversion IEA'!AV101)</f>
        <v>0</v>
      </c>
      <c r="Z94">
        <f>IF(ISBLANK('EUROSTAT EB conversion IEA'!AW101),NA(),'EUROSTAT EB conversion IEA'!AW101)</f>
        <v>3823.4276279999999</v>
      </c>
      <c r="AA94">
        <f>IF(ISBLANK('EUROSTAT EB conversion IEA'!AX101),NA(),'EUROSTAT EB conversion IEA'!AX101)</f>
        <v>0</v>
      </c>
      <c r="AB94">
        <f>IF(ISBLANK('EUROSTAT EB conversion IEA'!AY101),NA(),'EUROSTAT EB conversion IEA'!AY101)</f>
        <v>0</v>
      </c>
      <c r="AC94">
        <f>IF(ISBLANK('EUROSTAT EB conversion IEA'!AZ101),NA(),'EUROSTAT EB conversion IEA'!AZ101)</f>
        <v>0</v>
      </c>
      <c r="AD94">
        <f>IF(ISBLANK('EUROSTAT EB conversion IEA'!BA101),NA(),'EUROSTAT EB conversion IEA'!BA101)</f>
        <v>0</v>
      </c>
      <c r="AE94">
        <f>IF(ISBLANK('EUROSTAT EB conversion IEA'!BB101),NA(),'EUROSTAT EB conversion IEA'!BB101)</f>
        <v>0</v>
      </c>
      <c r="AF94">
        <f>IF(ISBLANK('EUROSTAT EB conversion IEA'!BC101),NA(),'EUROSTAT EB conversion IEA'!BC101)</f>
        <v>0</v>
      </c>
      <c r="AG94">
        <f>IF(ISBLANK('EUROSTAT EB conversion IEA'!BD101),NA(),'EUROSTAT EB conversion IEA'!BD101)</f>
        <v>0</v>
      </c>
      <c r="AH94">
        <f>IF(ISBLANK('EUROSTAT EB conversion IEA'!BE101),NA(),'EUROSTAT EB conversion IEA'!BE101)</f>
        <v>0</v>
      </c>
      <c r="AI94">
        <f>IF(ISBLANK('EUROSTAT EB conversion IEA'!BF101),NA(),'EUROSTAT EB conversion IEA'!BF101)</f>
        <v>0</v>
      </c>
      <c r="AJ94">
        <f>IF(ISBLANK('EUROSTAT EB conversion IEA'!BG101),NA(),'EUROSTAT EB conversion IEA'!BG101)</f>
        <v>0</v>
      </c>
      <c r="AK94">
        <f>IF(ISBLANK('EUROSTAT EB conversion IEA'!BH101),NA(),'EUROSTAT EB conversion IEA'!BH101)</f>
        <v>0</v>
      </c>
      <c r="AL94">
        <f>IF(ISBLANK('EUROSTAT EB conversion IEA'!BI101),NA(),'EUROSTAT EB conversion IEA'!BI101)</f>
        <v>0</v>
      </c>
      <c r="AM94">
        <f>IF(ISBLANK('EUROSTAT EB conversion IEA'!BJ101),NA(),'EUROSTAT EB conversion IEA'!BJ101)</f>
        <v>0</v>
      </c>
      <c r="AN94">
        <f>IF(ISBLANK('EUROSTAT EB conversion IEA'!BK101),NA(),'EUROSTAT EB conversion IEA'!BK101)</f>
        <v>0</v>
      </c>
      <c r="AO94">
        <f>IF(ISBLANK('EUROSTAT EB conversion IEA'!BL101),NA(),'EUROSTAT EB conversion IEA'!BL101)</f>
        <v>0</v>
      </c>
      <c r="AP94">
        <f>IF(ISBLANK('EUROSTAT EB conversion IEA'!BM101),NA(),'EUROSTAT EB conversion IEA'!BM101)</f>
        <v>0</v>
      </c>
      <c r="AQ94">
        <f>IF(ISBLANK('EUROSTAT EB conversion IEA'!BN101),NA(),'EUROSTAT EB conversion IEA'!BN101)</f>
        <v>0</v>
      </c>
      <c r="AR94">
        <f>IF(ISBLANK('EUROSTAT EB conversion IEA'!BO101),NA(),'EUROSTAT EB conversion IEA'!BO101)</f>
        <v>0</v>
      </c>
      <c r="AS94">
        <f>IF(ISBLANK('EUROSTAT EB conversion IEA'!BP101),NA(),'EUROSTAT EB conversion IEA'!BP101)</f>
        <v>0</v>
      </c>
      <c r="AT94">
        <f>IF(ISBLANK('EUROSTAT EB conversion IEA'!BQ101),NA(),'EUROSTAT EB conversion IEA'!BQ101)</f>
        <v>2339.7094440000001</v>
      </c>
      <c r="AU94">
        <f>IF(ISBLANK('EUROSTAT EB conversion IEA'!BR101),NA(),'EUROSTAT EB conversion IEA'!BR101)</f>
        <v>0</v>
      </c>
      <c r="AV94">
        <f>IF(ISBLANK('EUROSTAT EB conversion IEA'!BS101),NA(),'EUROSTAT EB conversion IEA'!BS101)</f>
        <v>0</v>
      </c>
      <c r="AW94">
        <f>IF(ISBLANK('EUROSTAT EB conversion IEA'!BT101),NA(),'EUROSTAT EB conversion IEA'!BT101)</f>
        <v>0</v>
      </c>
      <c r="AX94">
        <f>IF(ISBLANK('EUROSTAT EB conversion IEA'!BU101),NA(),'EUROSTAT EB conversion IEA'!BU101)</f>
        <v>0</v>
      </c>
      <c r="AY94" s="179">
        <f>IF(ISBLANK('EUROSTAT EB conversion IEA'!BV101),NA(),'EUROSTAT EB conversion IEA'!BV101)</f>
        <v>0</v>
      </c>
      <c r="AZ94">
        <f>IF(ISBLANK('EUROSTAT EB conversion IEA'!BW101),NA(),'EUROSTAT EB conversion IEA'!BW101)</f>
        <v>0</v>
      </c>
      <c r="BA94" s="179">
        <f>IF(ISBLANK('EUROSTAT EB conversion IEA'!BX101),NA(),'EUROSTAT EB conversion IEA'!BX101)</f>
        <v>0</v>
      </c>
      <c r="BB94" s="179">
        <f>IF(ISBLANK('EUROSTAT EB conversion IEA'!BY101),NA(),'EUROSTAT EB conversion IEA'!BY101)</f>
        <v>0</v>
      </c>
      <c r="BC94">
        <f>IF(ISBLANK('EUROSTAT EB conversion IEA'!BZ101),NA(),'EUROSTAT EB conversion IEA'!BZ101)</f>
        <v>0</v>
      </c>
      <c r="BD94">
        <f>IF(ISBLANK('EUROSTAT EB conversion IEA'!CA101),NA(),'EUROSTAT EB conversion IEA'!CA101)</f>
        <v>0</v>
      </c>
      <c r="BE94">
        <f>IF(ISBLANK('EUROSTAT EB conversion IEA'!CB101),NA(),'EUROSTAT EB conversion IEA'!CB101)</f>
        <v>0</v>
      </c>
      <c r="BF94">
        <f>IF(ISBLANK('EUROSTAT EB conversion IEA'!CC101),NA(),'EUROSTAT EB conversion IEA'!CC101)</f>
        <v>0</v>
      </c>
      <c r="BG94">
        <f>IF(ISBLANK('EUROSTAT EB conversion IEA'!CD101),NA(),'EUROSTAT EB conversion IEA'!CD101)</f>
        <v>0</v>
      </c>
      <c r="BH94">
        <f>IF(ISBLANK('EUROSTAT EB conversion IEA'!CE101),NA(),'EUROSTAT EB conversion IEA'!CE101)</f>
        <v>0</v>
      </c>
      <c r="BI94">
        <f>IF(ISBLANK('EUROSTAT EB conversion IEA'!CF101),NA(),'EUROSTAT EB conversion IEA'!CF101)</f>
        <v>0</v>
      </c>
      <c r="BJ94" s="179">
        <f>IF(ISBLANK('EUROSTAT EB conversion IEA'!CG101),NA(),'EUROSTAT EB conversion IEA'!CG101)</f>
        <v>0</v>
      </c>
      <c r="BK94">
        <f>IF(ISBLANK('EUROSTAT EB conversion IEA'!CH101),NA(),'EUROSTAT EB conversion IEA'!CH101)</f>
        <v>0</v>
      </c>
      <c r="BL94">
        <f>IF(ISBLANK('EUROSTAT EB conversion IEA'!CI101),NA(),'EUROSTAT EB conversion IEA'!CI101)</f>
        <v>0</v>
      </c>
      <c r="BM94">
        <f>IF(ISBLANK('EUROSTAT EB conversion IEA'!CJ101),NA(),'EUROSTAT EB conversion IEA'!CJ101)</f>
        <v>15166.599264</v>
      </c>
      <c r="BN94" s="179">
        <f>IF(ISBLANK('EUROSTAT EB conversion IEA'!CK101),NA(),'EUROSTAT EB conversion IEA'!CK101)</f>
        <v>2339.7094440000001</v>
      </c>
    </row>
    <row r="95" spans="1:66" x14ac:dyDescent="0.2">
      <c r="A95" t="s">
        <v>475</v>
      </c>
      <c r="B95" s="179" t="str">
        <f>IF(ISBLANK('EUROSTAT EB conversion IEA'!Y102),NA(),'EUROSTAT EB conversion IEA'!Y102)</f>
        <v>x</v>
      </c>
      <c r="C95" s="179" t="str">
        <f>IF(ISBLANK('EUROSTAT EB conversion IEA'!Z102),NA(),'EUROSTAT EB conversion IEA'!Z102)</f>
        <v>x</v>
      </c>
      <c r="D95">
        <f>IF(ISBLANK('EUROSTAT EB conversion IEA'!AA102),NA(),'EUROSTAT EB conversion IEA'!AA102)</f>
        <v>0</v>
      </c>
      <c r="E95">
        <f>IF(ISBLANK('EUROSTAT EB conversion IEA'!AB102),NA(),'EUROSTAT EB conversion IEA'!AB102)</f>
        <v>0</v>
      </c>
      <c r="F95">
        <f>IF(ISBLANK('EUROSTAT EB conversion IEA'!AC102),NA(),'EUROSTAT EB conversion IEA'!AC102)</f>
        <v>0</v>
      </c>
      <c r="G95">
        <f>IF(ISBLANK('EUROSTAT EB conversion IEA'!AD102),NA(),'EUROSTAT EB conversion IEA'!AD102)</f>
        <v>0</v>
      </c>
      <c r="H95">
        <f>IF(ISBLANK('EUROSTAT EB conversion IEA'!AE102),NA(),'EUROSTAT EB conversion IEA'!AE102)</f>
        <v>0</v>
      </c>
      <c r="I95">
        <f>IF(ISBLANK('EUROSTAT EB conversion IEA'!AF102),NA(),'EUROSTAT EB conversion IEA'!AF102)</f>
        <v>0</v>
      </c>
      <c r="J95">
        <f>IF(ISBLANK('EUROSTAT EB conversion IEA'!AG102),NA(),'EUROSTAT EB conversion IEA'!AG102)</f>
        <v>0</v>
      </c>
      <c r="K95">
        <f>IF(ISBLANK('EUROSTAT EB conversion IEA'!AH102),NA(),'EUROSTAT EB conversion IEA'!AH102)</f>
        <v>0</v>
      </c>
      <c r="L95">
        <f>IF(ISBLANK('EUROSTAT EB conversion IEA'!AI102),NA(),'EUROSTAT EB conversion IEA'!AI102)</f>
        <v>0</v>
      </c>
      <c r="M95">
        <f>IF(ISBLANK('EUROSTAT EB conversion IEA'!AJ102),NA(),'EUROSTAT EB conversion IEA'!AJ102)</f>
        <v>0</v>
      </c>
      <c r="N95">
        <f>IF(ISBLANK('EUROSTAT EB conversion IEA'!AK102),NA(),'EUROSTAT EB conversion IEA'!AK102)</f>
        <v>0</v>
      </c>
      <c r="O95">
        <f>IF(ISBLANK('EUROSTAT EB conversion IEA'!AL102),NA(),'EUROSTAT EB conversion IEA'!AL102)</f>
        <v>0</v>
      </c>
      <c r="P95">
        <f>IF(ISBLANK('EUROSTAT EB conversion IEA'!AM102),NA(),'EUROSTAT EB conversion IEA'!AM102)</f>
        <v>0</v>
      </c>
      <c r="Q95">
        <f>IF(ISBLANK('EUROSTAT EB conversion IEA'!AN102),NA(),'EUROSTAT EB conversion IEA'!AN102)</f>
        <v>0</v>
      </c>
      <c r="R95">
        <f>IF(ISBLANK('EUROSTAT EB conversion IEA'!AO102),NA(),'EUROSTAT EB conversion IEA'!AO102)</f>
        <v>0</v>
      </c>
      <c r="S95">
        <f>IF(ISBLANK('EUROSTAT EB conversion IEA'!AP102),NA(),'EUROSTAT EB conversion IEA'!AP102)</f>
        <v>699.99109200000009</v>
      </c>
      <c r="T95" s="179" t="str">
        <f>IF(ISBLANK('EUROSTAT EB conversion IEA'!AQ102),NA(),'EUROSTAT EB conversion IEA'!AQ102)</f>
        <v>x</v>
      </c>
      <c r="U95">
        <f>IF(ISBLANK('EUROSTAT EB conversion IEA'!AR102),NA(),'EUROSTAT EB conversion IEA'!AR102)</f>
        <v>0</v>
      </c>
      <c r="V95">
        <f>IF(ISBLANK('EUROSTAT EB conversion IEA'!AS102),NA(),'EUROSTAT EB conversion IEA'!AS102)</f>
        <v>0</v>
      </c>
      <c r="W95">
        <f>IF(ISBLANK('EUROSTAT EB conversion IEA'!AT102),NA(),'EUROSTAT EB conversion IEA'!AT102)</f>
        <v>0</v>
      </c>
      <c r="X95">
        <f>IF(ISBLANK('EUROSTAT EB conversion IEA'!AU102),NA(),'EUROSTAT EB conversion IEA'!AU102)</f>
        <v>0</v>
      </c>
      <c r="Y95">
        <f>IF(ISBLANK('EUROSTAT EB conversion IEA'!AV102),NA(),'EUROSTAT EB conversion IEA'!AV102)</f>
        <v>0</v>
      </c>
      <c r="Z95">
        <f>IF(ISBLANK('EUROSTAT EB conversion IEA'!AW102),NA(),'EUROSTAT EB conversion IEA'!AW102)</f>
        <v>1126.5422760000001</v>
      </c>
      <c r="AA95">
        <f>IF(ISBLANK('EUROSTAT EB conversion IEA'!AX102),NA(),'EUROSTAT EB conversion IEA'!AX102)</f>
        <v>0</v>
      </c>
      <c r="AB95">
        <f>IF(ISBLANK('EUROSTAT EB conversion IEA'!AY102),NA(),'EUROSTAT EB conversion IEA'!AY102)</f>
        <v>0</v>
      </c>
      <c r="AC95">
        <f>IF(ISBLANK('EUROSTAT EB conversion IEA'!AZ102),NA(),'EUROSTAT EB conversion IEA'!AZ102)</f>
        <v>0</v>
      </c>
      <c r="AD95">
        <f>IF(ISBLANK('EUROSTAT EB conversion IEA'!BA102),NA(),'EUROSTAT EB conversion IEA'!BA102)</f>
        <v>0</v>
      </c>
      <c r="AE95">
        <f>IF(ISBLANK('EUROSTAT EB conversion IEA'!BB102),NA(),'EUROSTAT EB conversion IEA'!BB102)</f>
        <v>0</v>
      </c>
      <c r="AF95">
        <f>IF(ISBLANK('EUROSTAT EB conversion IEA'!BC102),NA(),'EUROSTAT EB conversion IEA'!BC102)</f>
        <v>0</v>
      </c>
      <c r="AG95">
        <f>IF(ISBLANK('EUROSTAT EB conversion IEA'!BD102),NA(),'EUROSTAT EB conversion IEA'!BD102)</f>
        <v>0</v>
      </c>
      <c r="AH95">
        <f>IF(ISBLANK('EUROSTAT EB conversion IEA'!BE102),NA(),'EUROSTAT EB conversion IEA'!BE102)</f>
        <v>0</v>
      </c>
      <c r="AI95">
        <f>IF(ISBLANK('EUROSTAT EB conversion IEA'!BF102),NA(),'EUROSTAT EB conversion IEA'!BF102)</f>
        <v>0</v>
      </c>
      <c r="AJ95">
        <f>IF(ISBLANK('EUROSTAT EB conversion IEA'!BG102),NA(),'EUROSTAT EB conversion IEA'!BG102)</f>
        <v>0</v>
      </c>
      <c r="AK95">
        <f>IF(ISBLANK('EUROSTAT EB conversion IEA'!BH102),NA(),'EUROSTAT EB conversion IEA'!BH102)</f>
        <v>0</v>
      </c>
      <c r="AL95">
        <f>IF(ISBLANK('EUROSTAT EB conversion IEA'!BI102),NA(),'EUROSTAT EB conversion IEA'!BI102)</f>
        <v>0</v>
      </c>
      <c r="AM95">
        <f>IF(ISBLANK('EUROSTAT EB conversion IEA'!BJ102),NA(),'EUROSTAT EB conversion IEA'!BJ102)</f>
        <v>0</v>
      </c>
      <c r="AN95">
        <f>IF(ISBLANK('EUROSTAT EB conversion IEA'!BK102),NA(),'EUROSTAT EB conversion IEA'!BK102)</f>
        <v>0</v>
      </c>
      <c r="AO95">
        <f>IF(ISBLANK('EUROSTAT EB conversion IEA'!BL102),NA(),'EUROSTAT EB conversion IEA'!BL102)</f>
        <v>0</v>
      </c>
      <c r="AP95">
        <f>IF(ISBLANK('EUROSTAT EB conversion IEA'!BM102),NA(),'EUROSTAT EB conversion IEA'!BM102)</f>
        <v>0</v>
      </c>
      <c r="AQ95">
        <f>IF(ISBLANK('EUROSTAT EB conversion IEA'!BN102),NA(),'EUROSTAT EB conversion IEA'!BN102)</f>
        <v>0</v>
      </c>
      <c r="AR95">
        <f>IF(ISBLANK('EUROSTAT EB conversion IEA'!BO102),NA(),'EUROSTAT EB conversion IEA'!BO102)</f>
        <v>0</v>
      </c>
      <c r="AS95">
        <f>IF(ISBLANK('EUROSTAT EB conversion IEA'!BP102),NA(),'EUROSTAT EB conversion IEA'!BP102)</f>
        <v>0</v>
      </c>
      <c r="AT95">
        <f>IF(ISBLANK('EUROSTAT EB conversion IEA'!BQ102),NA(),'EUROSTAT EB conversion IEA'!BQ102)</f>
        <v>5.1497640000000002</v>
      </c>
      <c r="AU95">
        <f>IF(ISBLANK('EUROSTAT EB conversion IEA'!BR102),NA(),'EUROSTAT EB conversion IEA'!BR102)</f>
        <v>0.54428399999999999</v>
      </c>
      <c r="AV95">
        <f>IF(ISBLANK('EUROSTAT EB conversion IEA'!BS102),NA(),'EUROSTAT EB conversion IEA'!BS102)</f>
        <v>0</v>
      </c>
      <c r="AW95">
        <f>IF(ISBLANK('EUROSTAT EB conversion IEA'!BT102),NA(),'EUROSTAT EB conversion IEA'!BT102)</f>
        <v>0</v>
      </c>
      <c r="AX95">
        <f>IF(ISBLANK('EUROSTAT EB conversion IEA'!BU102),NA(),'EUROSTAT EB conversion IEA'!BU102)</f>
        <v>0</v>
      </c>
      <c r="AY95" s="179">
        <f>IF(ISBLANK('EUROSTAT EB conversion IEA'!BV102),NA(),'EUROSTAT EB conversion IEA'!BV102)</f>
        <v>0</v>
      </c>
      <c r="AZ95">
        <f>IF(ISBLANK('EUROSTAT EB conversion IEA'!BW102),NA(),'EUROSTAT EB conversion IEA'!BW102)</f>
        <v>0</v>
      </c>
      <c r="BA95" s="179">
        <f>IF(ISBLANK('EUROSTAT EB conversion IEA'!BX102),NA(),'EUROSTAT EB conversion IEA'!BX102)</f>
        <v>0</v>
      </c>
      <c r="BB95" s="179">
        <f>IF(ISBLANK('EUROSTAT EB conversion IEA'!BY102),NA(),'EUROSTAT EB conversion IEA'!BY102)</f>
        <v>0</v>
      </c>
      <c r="BC95">
        <f>IF(ISBLANK('EUROSTAT EB conversion IEA'!BZ102),NA(),'EUROSTAT EB conversion IEA'!BZ102)</f>
        <v>0</v>
      </c>
      <c r="BD95">
        <f>IF(ISBLANK('EUROSTAT EB conversion IEA'!CA102),NA(),'EUROSTAT EB conversion IEA'!CA102)</f>
        <v>0</v>
      </c>
      <c r="BE95">
        <f>IF(ISBLANK('EUROSTAT EB conversion IEA'!CB102),NA(),'EUROSTAT EB conversion IEA'!CB102)</f>
        <v>0</v>
      </c>
      <c r="BF95">
        <f>IF(ISBLANK('EUROSTAT EB conversion IEA'!CC102),NA(),'EUROSTAT EB conversion IEA'!CC102)</f>
        <v>0</v>
      </c>
      <c r="BG95">
        <f>IF(ISBLANK('EUROSTAT EB conversion IEA'!CD102),NA(),'EUROSTAT EB conversion IEA'!CD102)</f>
        <v>0</v>
      </c>
      <c r="BH95">
        <f>IF(ISBLANK('EUROSTAT EB conversion IEA'!CE102),NA(),'EUROSTAT EB conversion IEA'!CE102)</f>
        <v>0</v>
      </c>
      <c r="BI95">
        <f>IF(ISBLANK('EUROSTAT EB conversion IEA'!CF102),NA(),'EUROSTAT EB conversion IEA'!CF102)</f>
        <v>0</v>
      </c>
      <c r="BJ95" s="179">
        <f>IF(ISBLANK('EUROSTAT EB conversion IEA'!CG102),NA(),'EUROSTAT EB conversion IEA'!CG102)</f>
        <v>0</v>
      </c>
      <c r="BK95">
        <f>IF(ISBLANK('EUROSTAT EB conversion IEA'!CH102),NA(),'EUROSTAT EB conversion IEA'!CH102)</f>
        <v>0</v>
      </c>
      <c r="BL95">
        <f>IF(ISBLANK('EUROSTAT EB conversion IEA'!CI102),NA(),'EUROSTAT EB conversion IEA'!CI102)</f>
        <v>0</v>
      </c>
      <c r="BM95">
        <f>IF(ISBLANK('EUROSTAT EB conversion IEA'!CJ102),NA(),'EUROSTAT EB conversion IEA'!CJ102)</f>
        <v>1832.2274160000002</v>
      </c>
      <c r="BN95" s="179">
        <f>IF(ISBLANK('EUROSTAT EB conversion IEA'!CK102),NA(),'EUROSTAT EB conversion IEA'!CK102)</f>
        <v>5.6940480000000004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EC81-ECD7-9D4D-AF17-2B0FCD3AF242}">
  <sheetPr codeName="Sheet6">
    <tabColor theme="9" tint="0.59999389629810485"/>
  </sheetPr>
  <dimension ref="A1:CD23"/>
  <sheetViews>
    <sheetView zoomScaleNormal="100" workbookViewId="0">
      <pane xSplit="2" ySplit="12" topLeftCell="S13" activePane="bottomRight" state="frozen"/>
      <selection activeCell="I6" sqref="I6"/>
      <selection pane="topRight" activeCell="I6" sqref="I6"/>
      <selection pane="bottomLeft" activeCell="I6" sqref="I6"/>
      <selection pane="bottomRight" activeCell="E36" sqref="E36"/>
    </sheetView>
  </sheetViews>
  <sheetFormatPr baseColWidth="10" defaultColWidth="8.83203125" defaultRowHeight="11.25" customHeight="1" x14ac:dyDescent="0.2"/>
  <cols>
    <col min="1" max="1" width="16" style="266" customWidth="1"/>
    <col min="2" max="2" width="28.83203125" style="266" customWidth="1"/>
    <col min="3" max="3" width="10" style="266" customWidth="1"/>
    <col min="4" max="4" width="5" style="266" customWidth="1"/>
    <col min="5" max="5" width="20" style="266" customWidth="1"/>
    <col min="6" max="6" width="5" style="266" customWidth="1"/>
    <col min="7" max="7" width="20" style="266" customWidth="1"/>
    <col min="8" max="8" width="5" style="266" customWidth="1"/>
    <col min="9" max="9" width="20" style="266" customWidth="1"/>
    <col min="10" max="10" width="5" style="266" customWidth="1"/>
    <col min="11" max="11" width="20" style="266" customWidth="1"/>
    <col min="12" max="12" width="5" style="266" customWidth="1"/>
    <col min="13" max="13" width="20" style="266" customWidth="1"/>
    <col min="14" max="14" width="5" style="266" customWidth="1"/>
    <col min="15" max="15" width="20" style="266" customWidth="1"/>
    <col min="16" max="16" width="5" style="266" customWidth="1"/>
    <col min="17" max="17" width="20" style="266" customWidth="1"/>
    <col min="18" max="18" width="5" style="266" customWidth="1"/>
    <col min="19" max="19" width="20" style="266" customWidth="1"/>
    <col min="20" max="20" width="5" style="266" customWidth="1"/>
    <col min="21" max="21" width="20" style="266" customWidth="1"/>
    <col min="22" max="22" width="5" style="266" customWidth="1"/>
    <col min="23" max="23" width="20" style="266" customWidth="1"/>
    <col min="24" max="24" width="5" style="266" customWidth="1"/>
    <col min="25" max="25" width="20" style="266" customWidth="1"/>
    <col min="26" max="26" width="5" style="266" customWidth="1"/>
    <col min="27" max="27" width="20" style="266" customWidth="1"/>
    <col min="28" max="28" width="5" style="266" customWidth="1"/>
    <col min="29" max="29" width="20" style="266" customWidth="1"/>
    <col min="30" max="30" width="5" style="266" customWidth="1"/>
    <col min="31" max="31" width="20" style="266" customWidth="1"/>
    <col min="32" max="32" width="5" style="266" customWidth="1"/>
    <col min="33" max="33" width="20" style="266" customWidth="1"/>
    <col min="34" max="34" width="5" style="266" customWidth="1"/>
    <col min="35" max="35" width="20" style="266" customWidth="1"/>
    <col min="36" max="36" width="5" style="266" customWidth="1"/>
    <col min="37" max="37" width="20" style="266" customWidth="1"/>
    <col min="38" max="38" width="5" style="266" customWidth="1"/>
    <col min="39" max="39" width="20" style="266" customWidth="1"/>
    <col min="40" max="40" width="5" style="266" customWidth="1"/>
    <col min="41" max="41" width="20" style="266" customWidth="1"/>
    <col min="42" max="42" width="5" style="266" customWidth="1"/>
    <col min="43" max="43" width="20" style="266" customWidth="1"/>
    <col min="44" max="44" width="5" style="266" customWidth="1"/>
    <col min="45" max="45" width="20" style="266" customWidth="1"/>
    <col min="46" max="46" width="5" style="266" customWidth="1"/>
    <col min="47" max="47" width="20" style="266" customWidth="1"/>
    <col min="48" max="48" width="5" style="266" customWidth="1"/>
    <col min="49" max="49" width="20" style="266" customWidth="1"/>
    <col min="50" max="50" width="5" style="266" customWidth="1"/>
    <col min="51" max="51" width="20" style="266" customWidth="1"/>
    <col min="52" max="52" width="5" style="266" customWidth="1"/>
    <col min="53" max="53" width="20" style="266" customWidth="1"/>
    <col min="54" max="54" width="5" style="266" customWidth="1"/>
    <col min="55" max="55" width="20" style="266" customWidth="1"/>
    <col min="56" max="56" width="5" style="266" customWidth="1"/>
    <col min="57" max="57" width="20" style="266" customWidth="1"/>
    <col min="58" max="58" width="5" style="266" customWidth="1"/>
    <col min="59" max="59" width="20" style="266" customWidth="1"/>
    <col min="60" max="60" width="5" style="266" customWidth="1"/>
    <col min="61" max="61" width="20" style="266" customWidth="1"/>
    <col min="62" max="62" width="5" style="266" customWidth="1"/>
    <col min="63" max="63" width="20" style="266" customWidth="1"/>
    <col min="64" max="64" width="5" style="266" customWidth="1"/>
    <col min="65" max="65" width="20" style="266" customWidth="1"/>
    <col min="66" max="66" width="5" style="266" customWidth="1"/>
    <col min="67" max="67" width="20" style="266" customWidth="1"/>
    <col min="68" max="68" width="5" style="266" customWidth="1"/>
    <col min="69" max="69" width="20" style="266" customWidth="1"/>
    <col min="70" max="70" width="5" style="266" customWidth="1"/>
    <col min="71" max="71" width="20" style="266" customWidth="1"/>
    <col min="72" max="72" width="5" style="266" customWidth="1"/>
    <col min="73" max="73" width="20" style="266" customWidth="1"/>
    <col min="74" max="74" width="5" style="266" customWidth="1"/>
    <col min="75" max="75" width="20" style="266" customWidth="1"/>
    <col min="76" max="76" width="5" style="266" customWidth="1"/>
    <col min="77" max="77" width="20" style="266" customWidth="1"/>
    <col min="78" max="78" width="5" style="266" customWidth="1"/>
    <col min="79" max="79" width="20" style="266" customWidth="1"/>
    <col min="80" max="80" width="5" style="266" customWidth="1"/>
    <col min="81" max="81" width="20" style="266" customWidth="1"/>
    <col min="82" max="82" width="5" style="266" customWidth="1"/>
    <col min="83" max="16384" width="8.83203125" style="266"/>
  </cols>
  <sheetData>
    <row r="1" spans="1:82" x14ac:dyDescent="0.2">
      <c r="A1" s="288" t="s">
        <v>697</v>
      </c>
      <c r="B1"/>
      <c r="C1"/>
    </row>
    <row r="2" spans="1:82" x14ac:dyDescent="0.2">
      <c r="A2" s="288" t="s">
        <v>671</v>
      </c>
      <c r="B2" s="289" t="s">
        <v>698</v>
      </c>
      <c r="C2"/>
    </row>
    <row r="3" spans="1:82" x14ac:dyDescent="0.2">
      <c r="A3" s="288" t="s">
        <v>672</v>
      </c>
      <c r="B3" s="288" t="s">
        <v>699</v>
      </c>
      <c r="C3"/>
    </row>
    <row r="4" spans="1:82" ht="11.25" customHeight="1" x14ac:dyDescent="0.2">
      <c r="A4"/>
      <c r="B4"/>
      <c r="C4"/>
    </row>
    <row r="5" spans="1:82" x14ac:dyDescent="0.2">
      <c r="A5" s="289" t="s">
        <v>673</v>
      </c>
      <c r="B5"/>
      <c r="C5" s="288" t="s">
        <v>674</v>
      </c>
    </row>
    <row r="6" spans="1:82" x14ac:dyDescent="0.2">
      <c r="A6" s="289" t="s">
        <v>675</v>
      </c>
      <c r="B6"/>
      <c r="C6" s="288" t="s">
        <v>676</v>
      </c>
    </row>
    <row r="7" spans="1:82" x14ac:dyDescent="0.2">
      <c r="A7" s="289" t="s">
        <v>677</v>
      </c>
      <c r="B7"/>
      <c r="C7" s="288" t="s">
        <v>678</v>
      </c>
    </row>
    <row r="8" spans="1:82" x14ac:dyDescent="0.2">
      <c r="A8" s="289" t="s">
        <v>679</v>
      </c>
      <c r="B8"/>
      <c r="C8" s="288" t="s">
        <v>0</v>
      </c>
    </row>
    <row r="9" spans="1:82" x14ac:dyDescent="0.2">
      <c r="A9" s="289" t="s">
        <v>680</v>
      </c>
      <c r="B9"/>
      <c r="C9" s="288" t="s">
        <v>700</v>
      </c>
    </row>
    <row r="11" spans="1:82" x14ac:dyDescent="0.2">
      <c r="A11" s="408" t="s">
        <v>615</v>
      </c>
      <c r="B11" s="408" t="s">
        <v>615</v>
      </c>
      <c r="C11" s="407" t="s">
        <v>418</v>
      </c>
      <c r="D11" s="407" t="s">
        <v>681</v>
      </c>
      <c r="E11" s="407" t="s">
        <v>555</v>
      </c>
      <c r="F11" s="407" t="s">
        <v>681</v>
      </c>
      <c r="G11" s="407" t="s">
        <v>557</v>
      </c>
      <c r="H11" s="407" t="s">
        <v>681</v>
      </c>
      <c r="I11" s="407" t="s">
        <v>558</v>
      </c>
      <c r="J11" s="407" t="s">
        <v>681</v>
      </c>
      <c r="K11" s="407" t="s">
        <v>559</v>
      </c>
      <c r="L11" s="407" t="s">
        <v>681</v>
      </c>
      <c r="M11" s="407" t="s">
        <v>560</v>
      </c>
      <c r="N11" s="407" t="s">
        <v>681</v>
      </c>
      <c r="O11" s="407" t="s">
        <v>561</v>
      </c>
      <c r="P11" s="407" t="s">
        <v>681</v>
      </c>
      <c r="Q11" s="407" t="s">
        <v>562</v>
      </c>
      <c r="R11" s="407" t="s">
        <v>681</v>
      </c>
      <c r="S11" s="407" t="s">
        <v>563</v>
      </c>
      <c r="T11" s="407" t="s">
        <v>681</v>
      </c>
      <c r="U11" s="407" t="s">
        <v>564</v>
      </c>
      <c r="V11" s="407" t="s">
        <v>681</v>
      </c>
      <c r="W11" s="407" t="s">
        <v>566</v>
      </c>
      <c r="X11" s="407" t="s">
        <v>681</v>
      </c>
      <c r="Y11" s="407" t="s">
        <v>567</v>
      </c>
      <c r="Z11" s="407" t="s">
        <v>681</v>
      </c>
      <c r="AA11" s="407" t="s">
        <v>568</v>
      </c>
      <c r="AB11" s="407" t="s">
        <v>681</v>
      </c>
      <c r="AC11" s="407" t="s">
        <v>569</v>
      </c>
      <c r="AD11" s="407" t="s">
        <v>681</v>
      </c>
      <c r="AE11" s="407" t="s">
        <v>570</v>
      </c>
      <c r="AF11" s="407" t="s">
        <v>681</v>
      </c>
      <c r="AG11" s="407" t="s">
        <v>571</v>
      </c>
      <c r="AH11" s="407" t="s">
        <v>681</v>
      </c>
      <c r="AI11" s="407" t="s">
        <v>580</v>
      </c>
      <c r="AJ11" s="407" t="s">
        <v>681</v>
      </c>
      <c r="AK11" s="407" t="s">
        <v>581</v>
      </c>
      <c r="AL11" s="407" t="s">
        <v>681</v>
      </c>
      <c r="AM11" s="407" t="s">
        <v>582</v>
      </c>
      <c r="AN11" s="407" t="s">
        <v>681</v>
      </c>
      <c r="AO11" s="407" t="s">
        <v>583</v>
      </c>
      <c r="AP11" s="407" t="s">
        <v>681</v>
      </c>
      <c r="AQ11" s="407" t="s">
        <v>584</v>
      </c>
      <c r="AR11" s="407" t="s">
        <v>681</v>
      </c>
      <c r="AS11" s="407" t="s">
        <v>585</v>
      </c>
      <c r="AT11" s="407" t="s">
        <v>681</v>
      </c>
      <c r="AU11" s="407" t="s">
        <v>586</v>
      </c>
      <c r="AV11" s="407" t="s">
        <v>681</v>
      </c>
      <c r="AW11" s="407" t="s">
        <v>587</v>
      </c>
      <c r="AX11" s="407" t="s">
        <v>681</v>
      </c>
      <c r="AY11" s="407" t="s">
        <v>588</v>
      </c>
      <c r="AZ11" s="407" t="s">
        <v>681</v>
      </c>
      <c r="BA11" s="407" t="s">
        <v>589</v>
      </c>
      <c r="BB11" s="407" t="s">
        <v>681</v>
      </c>
      <c r="BC11" s="407" t="s">
        <v>590</v>
      </c>
      <c r="BD11" s="407" t="s">
        <v>681</v>
      </c>
      <c r="BE11" s="407" t="s">
        <v>591</v>
      </c>
      <c r="BF11" s="407" t="s">
        <v>681</v>
      </c>
      <c r="BG11" s="407" t="s">
        <v>592</v>
      </c>
      <c r="BH11" s="407" t="s">
        <v>681</v>
      </c>
      <c r="BI11" s="407" t="s">
        <v>593</v>
      </c>
      <c r="BJ11" s="407" t="s">
        <v>681</v>
      </c>
      <c r="BK11" s="407" t="s">
        <v>594</v>
      </c>
      <c r="BL11" s="407" t="s">
        <v>681</v>
      </c>
      <c r="BM11" s="407" t="s">
        <v>595</v>
      </c>
      <c r="BN11" s="407" t="s">
        <v>681</v>
      </c>
      <c r="BO11" s="407" t="s">
        <v>599</v>
      </c>
      <c r="BP11" s="407" t="s">
        <v>681</v>
      </c>
      <c r="BQ11" s="407" t="s">
        <v>600</v>
      </c>
      <c r="BR11" s="407" t="s">
        <v>681</v>
      </c>
      <c r="BS11" s="407" t="s">
        <v>601</v>
      </c>
      <c r="BT11" s="407" t="s">
        <v>681</v>
      </c>
      <c r="BU11" s="407" t="s">
        <v>602</v>
      </c>
      <c r="BV11" s="407" t="s">
        <v>681</v>
      </c>
      <c r="BW11" s="407" t="s">
        <v>603</v>
      </c>
      <c r="BX11" s="407" t="s">
        <v>681</v>
      </c>
      <c r="BY11" s="407" t="s">
        <v>604</v>
      </c>
      <c r="BZ11" s="407" t="s">
        <v>681</v>
      </c>
      <c r="CA11" s="407" t="s">
        <v>605</v>
      </c>
      <c r="CB11" s="407" t="s">
        <v>681</v>
      </c>
      <c r="CC11" s="407" t="s">
        <v>606</v>
      </c>
      <c r="CD11" s="407" t="s">
        <v>681</v>
      </c>
    </row>
    <row r="12" spans="1:82" x14ac:dyDescent="0.2">
      <c r="A12" s="268" t="s">
        <v>682</v>
      </c>
      <c r="B12" s="268" t="s">
        <v>683</v>
      </c>
      <c r="C12" s="281" t="s">
        <v>681</v>
      </c>
      <c r="D12" s="281" t="s">
        <v>681</v>
      </c>
      <c r="E12" s="281" t="s">
        <v>681</v>
      </c>
      <c r="F12" s="281" t="s">
        <v>681</v>
      </c>
      <c r="G12" s="281" t="s">
        <v>681</v>
      </c>
      <c r="H12" s="281" t="s">
        <v>681</v>
      </c>
      <c r="I12" s="281" t="s">
        <v>681</v>
      </c>
      <c r="J12" s="281" t="s">
        <v>681</v>
      </c>
      <c r="K12" s="281" t="s">
        <v>681</v>
      </c>
      <c r="L12" s="281" t="s">
        <v>681</v>
      </c>
      <c r="M12" s="281" t="s">
        <v>681</v>
      </c>
      <c r="N12" s="281" t="s">
        <v>681</v>
      </c>
      <c r="O12" s="281" t="s">
        <v>681</v>
      </c>
      <c r="P12" s="281" t="s">
        <v>681</v>
      </c>
      <c r="Q12" s="281" t="s">
        <v>681</v>
      </c>
      <c r="R12" s="281" t="s">
        <v>681</v>
      </c>
      <c r="S12" s="281" t="s">
        <v>681</v>
      </c>
      <c r="T12" s="281" t="s">
        <v>681</v>
      </c>
      <c r="U12" s="281" t="s">
        <v>681</v>
      </c>
      <c r="V12" s="281" t="s">
        <v>681</v>
      </c>
      <c r="W12" s="281" t="s">
        <v>681</v>
      </c>
      <c r="X12" s="281" t="s">
        <v>681</v>
      </c>
      <c r="Y12" s="281" t="s">
        <v>681</v>
      </c>
      <c r="Z12" s="281" t="s">
        <v>681</v>
      </c>
      <c r="AA12" s="281" t="s">
        <v>681</v>
      </c>
      <c r="AB12" s="281" t="s">
        <v>681</v>
      </c>
      <c r="AC12" s="281" t="s">
        <v>681</v>
      </c>
      <c r="AD12" s="281" t="s">
        <v>681</v>
      </c>
      <c r="AE12" s="281" t="s">
        <v>681</v>
      </c>
      <c r="AF12" s="281" t="s">
        <v>681</v>
      </c>
      <c r="AG12" s="281" t="s">
        <v>681</v>
      </c>
      <c r="AH12" s="281" t="s">
        <v>681</v>
      </c>
      <c r="AI12" s="281" t="s">
        <v>681</v>
      </c>
      <c r="AJ12" s="281" t="s">
        <v>681</v>
      </c>
      <c r="AK12" s="281" t="s">
        <v>681</v>
      </c>
      <c r="AL12" s="281" t="s">
        <v>681</v>
      </c>
      <c r="AM12" s="281" t="s">
        <v>681</v>
      </c>
      <c r="AN12" s="281" t="s">
        <v>681</v>
      </c>
      <c r="AO12" s="281" t="s">
        <v>681</v>
      </c>
      <c r="AP12" s="281" t="s">
        <v>681</v>
      </c>
      <c r="AQ12" s="281" t="s">
        <v>681</v>
      </c>
      <c r="AR12" s="281" t="s">
        <v>681</v>
      </c>
      <c r="AS12" s="281" t="s">
        <v>681</v>
      </c>
      <c r="AT12" s="281" t="s">
        <v>681</v>
      </c>
      <c r="AU12" s="281" t="s">
        <v>681</v>
      </c>
      <c r="AV12" s="281" t="s">
        <v>681</v>
      </c>
      <c r="AW12" s="281" t="s">
        <v>681</v>
      </c>
      <c r="AX12" s="281" t="s">
        <v>681</v>
      </c>
      <c r="AY12" s="281" t="s">
        <v>681</v>
      </c>
      <c r="AZ12" s="281" t="s">
        <v>681</v>
      </c>
      <c r="BA12" s="281" t="s">
        <v>681</v>
      </c>
      <c r="BB12" s="281" t="s">
        <v>681</v>
      </c>
      <c r="BC12" s="281" t="s">
        <v>681</v>
      </c>
      <c r="BD12" s="281" t="s">
        <v>681</v>
      </c>
      <c r="BE12" s="281" t="s">
        <v>681</v>
      </c>
      <c r="BF12" s="281" t="s">
        <v>681</v>
      </c>
      <c r="BG12" s="281" t="s">
        <v>681</v>
      </c>
      <c r="BH12" s="281" t="s">
        <v>681</v>
      </c>
      <c r="BI12" s="281" t="s">
        <v>681</v>
      </c>
      <c r="BJ12" s="281" t="s">
        <v>681</v>
      </c>
      <c r="BK12" s="281" t="s">
        <v>681</v>
      </c>
      <c r="BL12" s="281" t="s">
        <v>681</v>
      </c>
      <c r="BM12" s="281" t="s">
        <v>681</v>
      </c>
      <c r="BN12" s="281" t="s">
        <v>681</v>
      </c>
      <c r="BO12" s="281" t="s">
        <v>681</v>
      </c>
      <c r="BP12" s="281" t="s">
        <v>681</v>
      </c>
      <c r="BQ12" s="281" t="s">
        <v>681</v>
      </c>
      <c r="BR12" s="281" t="s">
        <v>681</v>
      </c>
      <c r="BS12" s="281" t="s">
        <v>681</v>
      </c>
      <c r="BT12" s="281" t="s">
        <v>681</v>
      </c>
      <c r="BU12" s="281" t="s">
        <v>681</v>
      </c>
      <c r="BV12" s="281" t="s">
        <v>681</v>
      </c>
      <c r="BW12" s="281" t="s">
        <v>681</v>
      </c>
      <c r="BX12" s="281" t="s">
        <v>681</v>
      </c>
      <c r="BY12" s="281" t="s">
        <v>681</v>
      </c>
      <c r="BZ12" s="281" t="s">
        <v>681</v>
      </c>
      <c r="CA12" s="281" t="s">
        <v>681</v>
      </c>
      <c r="CB12" s="281" t="s">
        <v>681</v>
      </c>
      <c r="CC12" s="281" t="s">
        <v>681</v>
      </c>
      <c r="CD12" s="281" t="s">
        <v>681</v>
      </c>
    </row>
    <row r="13" spans="1:82" x14ac:dyDescent="0.2">
      <c r="A13" s="270" t="s">
        <v>143</v>
      </c>
      <c r="B13" s="270" t="s">
        <v>74</v>
      </c>
      <c r="C13" s="282">
        <v>27415.419000000002</v>
      </c>
      <c r="D13" s="283" t="s">
        <v>681</v>
      </c>
      <c r="E13" s="282">
        <v>1724.173</v>
      </c>
      <c r="F13" s="283" t="s">
        <v>681</v>
      </c>
      <c r="G13" s="284">
        <v>0</v>
      </c>
      <c r="H13" s="283" t="s">
        <v>681</v>
      </c>
      <c r="I13" s="282">
        <v>7.1999999999999995E-2</v>
      </c>
      <c r="J13" s="283" t="s">
        <v>681</v>
      </c>
      <c r="K13" s="284">
        <v>0</v>
      </c>
      <c r="L13" s="283" t="s">
        <v>681</v>
      </c>
      <c r="M13" s="284">
        <v>0</v>
      </c>
      <c r="N13" s="283" t="s">
        <v>681</v>
      </c>
      <c r="O13" s="284">
        <v>0</v>
      </c>
      <c r="P13" s="283" t="s">
        <v>681</v>
      </c>
      <c r="Q13" s="284">
        <v>0</v>
      </c>
      <c r="R13" s="283" t="s">
        <v>681</v>
      </c>
      <c r="S13" s="284">
        <v>0</v>
      </c>
      <c r="T13" s="283" t="s">
        <v>681</v>
      </c>
      <c r="U13" s="282">
        <v>1724.1010000000001</v>
      </c>
      <c r="V13" s="283" t="s">
        <v>681</v>
      </c>
      <c r="W13" s="284">
        <v>0</v>
      </c>
      <c r="X13" s="283" t="s">
        <v>681</v>
      </c>
      <c r="Y13" s="284">
        <v>0</v>
      </c>
      <c r="Z13" s="283" t="s">
        <v>681</v>
      </c>
      <c r="AA13" s="284">
        <v>0</v>
      </c>
      <c r="AB13" s="283" t="s">
        <v>681</v>
      </c>
      <c r="AC13" s="284">
        <v>0</v>
      </c>
      <c r="AD13" s="283" t="s">
        <v>681</v>
      </c>
      <c r="AE13" s="284">
        <v>0</v>
      </c>
      <c r="AF13" s="283" t="s">
        <v>681</v>
      </c>
      <c r="AG13" s="284">
        <v>0</v>
      </c>
      <c r="AH13" s="283" t="s">
        <v>681</v>
      </c>
      <c r="AI13" s="282">
        <v>5439.1030000000001</v>
      </c>
      <c r="AJ13" s="283" t="s">
        <v>681</v>
      </c>
      <c r="AK13" s="282">
        <v>125.27200000000001</v>
      </c>
      <c r="AL13" s="283" t="s">
        <v>681</v>
      </c>
      <c r="AM13" s="282">
        <v>2898.1080000000002</v>
      </c>
      <c r="AN13" s="283" t="s">
        <v>681</v>
      </c>
      <c r="AO13" s="282">
        <v>1.363</v>
      </c>
      <c r="AP13" s="283" t="s">
        <v>681</v>
      </c>
      <c r="AQ13" s="284">
        <v>21.22</v>
      </c>
      <c r="AR13" s="283" t="s">
        <v>681</v>
      </c>
      <c r="AS13" s="282">
        <v>21.757999999999999</v>
      </c>
      <c r="AT13" s="283" t="s">
        <v>681</v>
      </c>
      <c r="AU13" s="282">
        <v>65.852000000000004</v>
      </c>
      <c r="AV13" s="283" t="s">
        <v>681</v>
      </c>
      <c r="AW13" s="282">
        <v>1.696</v>
      </c>
      <c r="AX13" s="283" t="s">
        <v>681</v>
      </c>
      <c r="AY13" s="284">
        <v>1178.79</v>
      </c>
      <c r="AZ13" s="283" t="s">
        <v>681</v>
      </c>
      <c r="BA13" s="282">
        <v>703.99099999999999</v>
      </c>
      <c r="BB13" s="283" t="s">
        <v>681</v>
      </c>
      <c r="BC13" s="282">
        <v>16.503</v>
      </c>
      <c r="BD13" s="283" t="s">
        <v>681</v>
      </c>
      <c r="BE13" s="284">
        <v>90.77</v>
      </c>
      <c r="BF13" s="283" t="s">
        <v>681</v>
      </c>
      <c r="BG13" s="282">
        <v>5.4109999999999996</v>
      </c>
      <c r="BH13" s="283" t="s">
        <v>681</v>
      </c>
      <c r="BI13" s="282">
        <v>308.36900000000003</v>
      </c>
      <c r="BJ13" s="283" t="s">
        <v>681</v>
      </c>
      <c r="BK13" s="284">
        <v>0</v>
      </c>
      <c r="BL13" s="283" t="s">
        <v>681</v>
      </c>
      <c r="BM13" s="284">
        <v>0</v>
      </c>
      <c r="BN13" s="283" t="s">
        <v>681</v>
      </c>
      <c r="BO13" s="284">
        <v>0</v>
      </c>
      <c r="BP13" s="283" t="s">
        <v>681</v>
      </c>
      <c r="BQ13" s="284">
        <v>0</v>
      </c>
      <c r="BR13" s="283" t="s">
        <v>681</v>
      </c>
      <c r="BS13" s="282">
        <v>20252.143</v>
      </c>
      <c r="BT13" s="283" t="s">
        <v>681</v>
      </c>
      <c r="BU13" s="282">
        <v>5783.8770000000004</v>
      </c>
      <c r="BV13" s="283" t="s">
        <v>681</v>
      </c>
      <c r="BW13" s="282">
        <v>2534.9789999999998</v>
      </c>
      <c r="BX13" s="283" t="s">
        <v>681</v>
      </c>
      <c r="BY13" s="282">
        <v>11933.287</v>
      </c>
      <c r="BZ13" s="283" t="s">
        <v>681</v>
      </c>
      <c r="CA13" s="284">
        <v>0</v>
      </c>
      <c r="CB13" s="283" t="s">
        <v>681</v>
      </c>
      <c r="CC13" s="284">
        <v>0</v>
      </c>
      <c r="CD13" s="283" t="s">
        <v>681</v>
      </c>
    </row>
    <row r="14" spans="1:82" x14ac:dyDescent="0.2">
      <c r="A14" s="270" t="s">
        <v>143</v>
      </c>
      <c r="B14" s="270" t="s">
        <v>143</v>
      </c>
      <c r="C14" s="285">
        <v>6086.1469999999999</v>
      </c>
      <c r="D14" s="286" t="s">
        <v>681</v>
      </c>
      <c r="E14" s="285">
        <v>7.1999999999999995E-2</v>
      </c>
      <c r="F14" s="286" t="s">
        <v>681</v>
      </c>
      <c r="G14" s="287">
        <v>0</v>
      </c>
      <c r="H14" s="286" t="s">
        <v>681</v>
      </c>
      <c r="I14" s="285">
        <v>7.1999999999999995E-2</v>
      </c>
      <c r="J14" s="286" t="s">
        <v>681</v>
      </c>
      <c r="K14" s="287">
        <v>0</v>
      </c>
      <c r="L14" s="286" t="s">
        <v>681</v>
      </c>
      <c r="M14" s="287">
        <v>0</v>
      </c>
      <c r="N14" s="286" t="s">
        <v>681</v>
      </c>
      <c r="O14" s="287">
        <v>0</v>
      </c>
      <c r="P14" s="286" t="s">
        <v>681</v>
      </c>
      <c r="Q14" s="287">
        <v>0</v>
      </c>
      <c r="R14" s="286" t="s">
        <v>681</v>
      </c>
      <c r="S14" s="287">
        <v>0</v>
      </c>
      <c r="T14" s="286" t="s">
        <v>681</v>
      </c>
      <c r="U14" s="287">
        <v>0</v>
      </c>
      <c r="V14" s="286" t="s">
        <v>681</v>
      </c>
      <c r="W14" s="287">
        <v>0</v>
      </c>
      <c r="X14" s="286" t="s">
        <v>681</v>
      </c>
      <c r="Y14" s="287">
        <v>0</v>
      </c>
      <c r="Z14" s="286" t="s">
        <v>681</v>
      </c>
      <c r="AA14" s="287">
        <v>0</v>
      </c>
      <c r="AB14" s="286" t="s">
        <v>681</v>
      </c>
      <c r="AC14" s="287">
        <v>0</v>
      </c>
      <c r="AD14" s="286" t="s">
        <v>681</v>
      </c>
      <c r="AE14" s="287">
        <v>0</v>
      </c>
      <c r="AF14" s="286" t="s">
        <v>681</v>
      </c>
      <c r="AG14" s="287">
        <v>0</v>
      </c>
      <c r="AH14" s="286" t="s">
        <v>681</v>
      </c>
      <c r="AI14" s="285">
        <v>613.64499999999998</v>
      </c>
      <c r="AJ14" s="286" t="s">
        <v>681</v>
      </c>
      <c r="AK14" s="285">
        <v>0.35899999999999999</v>
      </c>
      <c r="AL14" s="286" t="s">
        <v>681</v>
      </c>
      <c r="AM14" s="285">
        <v>77.545000000000002</v>
      </c>
      <c r="AN14" s="286" t="s">
        <v>681</v>
      </c>
      <c r="AO14" s="285">
        <v>1.363</v>
      </c>
      <c r="AP14" s="286" t="s">
        <v>681</v>
      </c>
      <c r="AQ14" s="285">
        <v>7.9909999999999997</v>
      </c>
      <c r="AR14" s="286" t="s">
        <v>681</v>
      </c>
      <c r="AS14" s="285">
        <v>21.757999999999999</v>
      </c>
      <c r="AT14" s="286" t="s">
        <v>681</v>
      </c>
      <c r="AU14" s="285">
        <v>65.756</v>
      </c>
      <c r="AV14" s="286" t="s">
        <v>681</v>
      </c>
      <c r="AW14" s="285">
        <v>1.696</v>
      </c>
      <c r="AX14" s="286" t="s">
        <v>681</v>
      </c>
      <c r="AY14" s="285">
        <v>24.405000000000001</v>
      </c>
      <c r="AZ14" s="286" t="s">
        <v>681</v>
      </c>
      <c r="BA14" s="285">
        <v>8.2219999999999995</v>
      </c>
      <c r="BB14" s="286" t="s">
        <v>681</v>
      </c>
      <c r="BC14" s="287">
        <v>0</v>
      </c>
      <c r="BD14" s="286" t="s">
        <v>681</v>
      </c>
      <c r="BE14" s="287">
        <v>90.77</v>
      </c>
      <c r="BF14" s="286" t="s">
        <v>681</v>
      </c>
      <c r="BG14" s="285">
        <v>5.4109999999999996</v>
      </c>
      <c r="BH14" s="286" t="s">
        <v>681</v>
      </c>
      <c r="BI14" s="285">
        <v>308.36900000000003</v>
      </c>
      <c r="BJ14" s="286" t="s">
        <v>681</v>
      </c>
      <c r="BK14" s="287">
        <v>0</v>
      </c>
      <c r="BL14" s="286" t="s">
        <v>681</v>
      </c>
      <c r="BM14" s="287">
        <v>0</v>
      </c>
      <c r="BN14" s="286" t="s">
        <v>681</v>
      </c>
      <c r="BO14" s="287">
        <v>0</v>
      </c>
      <c r="BP14" s="286" t="s">
        <v>681</v>
      </c>
      <c r="BQ14" s="287">
        <v>0</v>
      </c>
      <c r="BR14" s="286" t="s">
        <v>681</v>
      </c>
      <c r="BS14" s="287">
        <v>5472.43</v>
      </c>
      <c r="BT14" s="286" t="s">
        <v>681</v>
      </c>
      <c r="BU14" s="285">
        <v>1760.4059999999999</v>
      </c>
      <c r="BV14" s="286" t="s">
        <v>681</v>
      </c>
      <c r="BW14" s="285">
        <v>2534.9789999999998</v>
      </c>
      <c r="BX14" s="286" t="s">
        <v>681</v>
      </c>
      <c r="BY14" s="285">
        <v>1177.0450000000001</v>
      </c>
      <c r="BZ14" s="286" t="s">
        <v>681</v>
      </c>
      <c r="CA14" s="287">
        <v>0</v>
      </c>
      <c r="CB14" s="286" t="s">
        <v>681</v>
      </c>
      <c r="CC14" s="287">
        <v>0</v>
      </c>
      <c r="CD14" s="286" t="s">
        <v>681</v>
      </c>
    </row>
    <row r="15" spans="1:82" x14ac:dyDescent="0.2">
      <c r="A15" s="270" t="s">
        <v>143</v>
      </c>
      <c r="B15" s="270" t="s">
        <v>684</v>
      </c>
      <c r="C15" s="282">
        <v>21329.272000000001</v>
      </c>
      <c r="D15" s="283" t="s">
        <v>681</v>
      </c>
      <c r="E15" s="282">
        <v>1724.1010000000001</v>
      </c>
      <c r="F15" s="283" t="s">
        <v>681</v>
      </c>
      <c r="G15" s="284">
        <v>0</v>
      </c>
      <c r="H15" s="283" t="s">
        <v>681</v>
      </c>
      <c r="I15" s="284">
        <v>0</v>
      </c>
      <c r="J15" s="283" t="s">
        <v>681</v>
      </c>
      <c r="K15" s="284">
        <v>0</v>
      </c>
      <c r="L15" s="283" t="s">
        <v>681</v>
      </c>
      <c r="M15" s="284">
        <v>0</v>
      </c>
      <c r="N15" s="283" t="s">
        <v>681</v>
      </c>
      <c r="O15" s="284">
        <v>0</v>
      </c>
      <c r="P15" s="283" t="s">
        <v>681</v>
      </c>
      <c r="Q15" s="284">
        <v>0</v>
      </c>
      <c r="R15" s="283" t="s">
        <v>681</v>
      </c>
      <c r="S15" s="284">
        <v>0</v>
      </c>
      <c r="T15" s="283" t="s">
        <v>681</v>
      </c>
      <c r="U15" s="282">
        <v>1724.1010000000001</v>
      </c>
      <c r="V15" s="283" t="s">
        <v>681</v>
      </c>
      <c r="W15" s="284">
        <v>0</v>
      </c>
      <c r="X15" s="283" t="s">
        <v>681</v>
      </c>
      <c r="Y15" s="284">
        <v>0</v>
      </c>
      <c r="Z15" s="283" t="s">
        <v>681</v>
      </c>
      <c r="AA15" s="284">
        <v>0</v>
      </c>
      <c r="AB15" s="283" t="s">
        <v>681</v>
      </c>
      <c r="AC15" s="284">
        <v>0</v>
      </c>
      <c r="AD15" s="283" t="s">
        <v>681</v>
      </c>
      <c r="AE15" s="284">
        <v>0</v>
      </c>
      <c r="AF15" s="283" t="s">
        <v>681</v>
      </c>
      <c r="AG15" s="284">
        <v>0</v>
      </c>
      <c r="AH15" s="283" t="s">
        <v>681</v>
      </c>
      <c r="AI15" s="282">
        <v>4825.4579999999996</v>
      </c>
      <c r="AJ15" s="283" t="s">
        <v>681</v>
      </c>
      <c r="AK15" s="282">
        <v>124.913</v>
      </c>
      <c r="AL15" s="283" t="s">
        <v>681</v>
      </c>
      <c r="AM15" s="282">
        <v>2820.5630000000001</v>
      </c>
      <c r="AN15" s="283" t="s">
        <v>681</v>
      </c>
      <c r="AO15" s="284">
        <v>0</v>
      </c>
      <c r="AP15" s="283" t="s">
        <v>681</v>
      </c>
      <c r="AQ15" s="282">
        <v>13.228999999999999</v>
      </c>
      <c r="AR15" s="283" t="s">
        <v>681</v>
      </c>
      <c r="AS15" s="284">
        <v>0</v>
      </c>
      <c r="AT15" s="283" t="s">
        <v>681</v>
      </c>
      <c r="AU15" s="282">
        <v>9.6000000000000002E-2</v>
      </c>
      <c r="AV15" s="283" t="s">
        <v>681</v>
      </c>
      <c r="AW15" s="284">
        <v>0</v>
      </c>
      <c r="AX15" s="283" t="s">
        <v>681</v>
      </c>
      <c r="AY15" s="282">
        <v>1154.385</v>
      </c>
      <c r="AZ15" s="283" t="s">
        <v>681</v>
      </c>
      <c r="BA15" s="282">
        <v>695.76900000000001</v>
      </c>
      <c r="BB15" s="283" t="s">
        <v>681</v>
      </c>
      <c r="BC15" s="282">
        <v>16.503</v>
      </c>
      <c r="BD15" s="283" t="s">
        <v>681</v>
      </c>
      <c r="BE15" s="284">
        <v>0</v>
      </c>
      <c r="BF15" s="283" t="s">
        <v>681</v>
      </c>
      <c r="BG15" s="284">
        <v>0</v>
      </c>
      <c r="BH15" s="283" t="s">
        <v>681</v>
      </c>
      <c r="BI15" s="284">
        <v>0</v>
      </c>
      <c r="BJ15" s="283" t="s">
        <v>681</v>
      </c>
      <c r="BK15" s="284">
        <v>0</v>
      </c>
      <c r="BL15" s="283" t="s">
        <v>681</v>
      </c>
      <c r="BM15" s="284">
        <v>0</v>
      </c>
      <c r="BN15" s="283" t="s">
        <v>681</v>
      </c>
      <c r="BO15" s="284">
        <v>0</v>
      </c>
      <c r="BP15" s="283" t="s">
        <v>681</v>
      </c>
      <c r="BQ15" s="284">
        <v>0</v>
      </c>
      <c r="BR15" s="283" t="s">
        <v>681</v>
      </c>
      <c r="BS15" s="282">
        <v>14779.713</v>
      </c>
      <c r="BT15" s="283" t="s">
        <v>681</v>
      </c>
      <c r="BU15" s="282">
        <v>4023.471</v>
      </c>
      <c r="BV15" s="283" t="s">
        <v>681</v>
      </c>
      <c r="BW15" s="284">
        <v>0</v>
      </c>
      <c r="BX15" s="283" t="s">
        <v>681</v>
      </c>
      <c r="BY15" s="282">
        <v>10756.242</v>
      </c>
      <c r="BZ15" s="283" t="s">
        <v>681</v>
      </c>
      <c r="CA15" s="284">
        <v>0</v>
      </c>
      <c r="CB15" s="283" t="s">
        <v>681</v>
      </c>
      <c r="CC15" s="284">
        <v>0</v>
      </c>
      <c r="CD15" s="283" t="s">
        <v>681</v>
      </c>
    </row>
    <row r="16" spans="1:82" x14ac:dyDescent="0.2">
      <c r="A16" s="270" t="s">
        <v>143</v>
      </c>
      <c r="B16" s="270" t="s">
        <v>142</v>
      </c>
      <c r="C16" s="286" t="s">
        <v>493</v>
      </c>
      <c r="D16" s="286" t="s">
        <v>681</v>
      </c>
      <c r="E16" s="286" t="s">
        <v>493</v>
      </c>
      <c r="F16" s="286" t="s">
        <v>681</v>
      </c>
      <c r="G16" s="286" t="s">
        <v>493</v>
      </c>
      <c r="H16" s="286" t="s">
        <v>681</v>
      </c>
      <c r="I16" s="286" t="s">
        <v>493</v>
      </c>
      <c r="J16" s="286" t="s">
        <v>681</v>
      </c>
      <c r="K16" s="286" t="s">
        <v>493</v>
      </c>
      <c r="L16" s="286" t="s">
        <v>681</v>
      </c>
      <c r="M16" s="286" t="s">
        <v>493</v>
      </c>
      <c r="N16" s="286" t="s">
        <v>681</v>
      </c>
      <c r="O16" s="286" t="s">
        <v>493</v>
      </c>
      <c r="P16" s="286" t="s">
        <v>681</v>
      </c>
      <c r="Q16" s="286" t="s">
        <v>493</v>
      </c>
      <c r="R16" s="286" t="s">
        <v>681</v>
      </c>
      <c r="S16" s="286" t="s">
        <v>493</v>
      </c>
      <c r="T16" s="286" t="s">
        <v>681</v>
      </c>
      <c r="U16" s="286" t="s">
        <v>493</v>
      </c>
      <c r="V16" s="286" t="s">
        <v>681</v>
      </c>
      <c r="W16" s="286" t="s">
        <v>493</v>
      </c>
      <c r="X16" s="286" t="s">
        <v>681</v>
      </c>
      <c r="Y16" s="286" t="s">
        <v>493</v>
      </c>
      <c r="Z16" s="286" t="s">
        <v>681</v>
      </c>
      <c r="AA16" s="286" t="s">
        <v>493</v>
      </c>
      <c r="AB16" s="286" t="s">
        <v>681</v>
      </c>
      <c r="AC16" s="286" t="s">
        <v>493</v>
      </c>
      <c r="AD16" s="286" t="s">
        <v>681</v>
      </c>
      <c r="AE16" s="286" t="s">
        <v>493</v>
      </c>
      <c r="AF16" s="286" t="s">
        <v>681</v>
      </c>
      <c r="AG16" s="286" t="s">
        <v>493</v>
      </c>
      <c r="AH16" s="286" t="s">
        <v>681</v>
      </c>
      <c r="AI16" s="286" t="s">
        <v>493</v>
      </c>
      <c r="AJ16" s="286" t="s">
        <v>681</v>
      </c>
      <c r="AK16" s="286" t="s">
        <v>493</v>
      </c>
      <c r="AL16" s="286" t="s">
        <v>681</v>
      </c>
      <c r="AM16" s="286" t="s">
        <v>493</v>
      </c>
      <c r="AN16" s="286" t="s">
        <v>681</v>
      </c>
      <c r="AO16" s="286" t="s">
        <v>493</v>
      </c>
      <c r="AP16" s="286" t="s">
        <v>681</v>
      </c>
      <c r="AQ16" s="286" t="s">
        <v>493</v>
      </c>
      <c r="AR16" s="286" t="s">
        <v>681</v>
      </c>
      <c r="AS16" s="286" t="s">
        <v>493</v>
      </c>
      <c r="AT16" s="286" t="s">
        <v>681</v>
      </c>
      <c r="AU16" s="286" t="s">
        <v>493</v>
      </c>
      <c r="AV16" s="286" t="s">
        <v>681</v>
      </c>
      <c r="AW16" s="286" t="s">
        <v>493</v>
      </c>
      <c r="AX16" s="286" t="s">
        <v>681</v>
      </c>
      <c r="AY16" s="286" t="s">
        <v>493</v>
      </c>
      <c r="AZ16" s="286" t="s">
        <v>681</v>
      </c>
      <c r="BA16" s="286" t="s">
        <v>493</v>
      </c>
      <c r="BB16" s="286" t="s">
        <v>681</v>
      </c>
      <c r="BC16" s="286" t="s">
        <v>493</v>
      </c>
      <c r="BD16" s="286" t="s">
        <v>681</v>
      </c>
      <c r="BE16" s="286" t="s">
        <v>493</v>
      </c>
      <c r="BF16" s="286" t="s">
        <v>681</v>
      </c>
      <c r="BG16" s="286" t="s">
        <v>493</v>
      </c>
      <c r="BH16" s="286" t="s">
        <v>681</v>
      </c>
      <c r="BI16" s="286" t="s">
        <v>493</v>
      </c>
      <c r="BJ16" s="286" t="s">
        <v>681</v>
      </c>
      <c r="BK16" s="286" t="s">
        <v>493</v>
      </c>
      <c r="BL16" s="286" t="s">
        <v>681</v>
      </c>
      <c r="BM16" s="286" t="s">
        <v>493</v>
      </c>
      <c r="BN16" s="286" t="s">
        <v>681</v>
      </c>
      <c r="BO16" s="286" t="s">
        <v>493</v>
      </c>
      <c r="BP16" s="286" t="s">
        <v>681</v>
      </c>
      <c r="BQ16" s="286" t="s">
        <v>493</v>
      </c>
      <c r="BR16" s="286" t="s">
        <v>681</v>
      </c>
      <c r="BS16" s="286" t="s">
        <v>493</v>
      </c>
      <c r="BT16" s="286" t="s">
        <v>681</v>
      </c>
      <c r="BU16" s="286" t="s">
        <v>493</v>
      </c>
      <c r="BV16" s="286" t="s">
        <v>681</v>
      </c>
      <c r="BW16" s="286" t="s">
        <v>493</v>
      </c>
      <c r="BX16" s="286" t="s">
        <v>681</v>
      </c>
      <c r="BY16" s="286" t="s">
        <v>493</v>
      </c>
      <c r="BZ16" s="286" t="s">
        <v>681</v>
      </c>
      <c r="CA16" s="286" t="s">
        <v>493</v>
      </c>
      <c r="CB16" s="286" t="s">
        <v>681</v>
      </c>
      <c r="CC16" s="286" t="s">
        <v>493</v>
      </c>
      <c r="CD16" s="286" t="s">
        <v>681</v>
      </c>
    </row>
    <row r="17" spans="1:82" x14ac:dyDescent="0.2">
      <c r="A17" s="270" t="s">
        <v>142</v>
      </c>
      <c r="B17" s="270" t="s">
        <v>74</v>
      </c>
      <c r="C17" s="283" t="s">
        <v>493</v>
      </c>
      <c r="D17" s="283" t="s">
        <v>681</v>
      </c>
      <c r="E17" s="283" t="s">
        <v>493</v>
      </c>
      <c r="F17" s="283" t="s">
        <v>681</v>
      </c>
      <c r="G17" s="283" t="s">
        <v>493</v>
      </c>
      <c r="H17" s="283" t="s">
        <v>681</v>
      </c>
      <c r="I17" s="283" t="s">
        <v>493</v>
      </c>
      <c r="J17" s="283" t="s">
        <v>681</v>
      </c>
      <c r="K17" s="283" t="s">
        <v>493</v>
      </c>
      <c r="L17" s="283" t="s">
        <v>681</v>
      </c>
      <c r="M17" s="283" t="s">
        <v>493</v>
      </c>
      <c r="N17" s="283" t="s">
        <v>681</v>
      </c>
      <c r="O17" s="283" t="s">
        <v>493</v>
      </c>
      <c r="P17" s="283" t="s">
        <v>681</v>
      </c>
      <c r="Q17" s="283" t="s">
        <v>493</v>
      </c>
      <c r="R17" s="283" t="s">
        <v>681</v>
      </c>
      <c r="S17" s="283" t="s">
        <v>493</v>
      </c>
      <c r="T17" s="283" t="s">
        <v>681</v>
      </c>
      <c r="U17" s="283" t="s">
        <v>493</v>
      </c>
      <c r="V17" s="283" t="s">
        <v>681</v>
      </c>
      <c r="W17" s="283" t="s">
        <v>493</v>
      </c>
      <c r="X17" s="283" t="s">
        <v>681</v>
      </c>
      <c r="Y17" s="283" t="s">
        <v>493</v>
      </c>
      <c r="Z17" s="283" t="s">
        <v>681</v>
      </c>
      <c r="AA17" s="283" t="s">
        <v>493</v>
      </c>
      <c r="AB17" s="283" t="s">
        <v>681</v>
      </c>
      <c r="AC17" s="283" t="s">
        <v>493</v>
      </c>
      <c r="AD17" s="283" t="s">
        <v>681</v>
      </c>
      <c r="AE17" s="283" t="s">
        <v>493</v>
      </c>
      <c r="AF17" s="283" t="s">
        <v>681</v>
      </c>
      <c r="AG17" s="283" t="s">
        <v>493</v>
      </c>
      <c r="AH17" s="283" t="s">
        <v>681</v>
      </c>
      <c r="AI17" s="283" t="s">
        <v>493</v>
      </c>
      <c r="AJ17" s="283" t="s">
        <v>681</v>
      </c>
      <c r="AK17" s="283" t="s">
        <v>493</v>
      </c>
      <c r="AL17" s="283" t="s">
        <v>681</v>
      </c>
      <c r="AM17" s="283" t="s">
        <v>493</v>
      </c>
      <c r="AN17" s="283" t="s">
        <v>681</v>
      </c>
      <c r="AO17" s="283" t="s">
        <v>493</v>
      </c>
      <c r="AP17" s="283" t="s">
        <v>681</v>
      </c>
      <c r="AQ17" s="283" t="s">
        <v>493</v>
      </c>
      <c r="AR17" s="283" t="s">
        <v>681</v>
      </c>
      <c r="AS17" s="283" t="s">
        <v>493</v>
      </c>
      <c r="AT17" s="283" t="s">
        <v>681</v>
      </c>
      <c r="AU17" s="283" t="s">
        <v>493</v>
      </c>
      <c r="AV17" s="283" t="s">
        <v>681</v>
      </c>
      <c r="AW17" s="283" t="s">
        <v>493</v>
      </c>
      <c r="AX17" s="283" t="s">
        <v>681</v>
      </c>
      <c r="AY17" s="283" t="s">
        <v>493</v>
      </c>
      <c r="AZ17" s="283" t="s">
        <v>681</v>
      </c>
      <c r="BA17" s="283" t="s">
        <v>493</v>
      </c>
      <c r="BB17" s="283" t="s">
        <v>681</v>
      </c>
      <c r="BC17" s="283" t="s">
        <v>493</v>
      </c>
      <c r="BD17" s="283" t="s">
        <v>681</v>
      </c>
      <c r="BE17" s="283" t="s">
        <v>493</v>
      </c>
      <c r="BF17" s="283" t="s">
        <v>681</v>
      </c>
      <c r="BG17" s="283" t="s">
        <v>493</v>
      </c>
      <c r="BH17" s="283" t="s">
        <v>681</v>
      </c>
      <c r="BI17" s="283" t="s">
        <v>493</v>
      </c>
      <c r="BJ17" s="283" t="s">
        <v>681</v>
      </c>
      <c r="BK17" s="283" t="s">
        <v>493</v>
      </c>
      <c r="BL17" s="283" t="s">
        <v>681</v>
      </c>
      <c r="BM17" s="283" t="s">
        <v>493</v>
      </c>
      <c r="BN17" s="283" t="s">
        <v>681</v>
      </c>
      <c r="BO17" s="283" t="s">
        <v>493</v>
      </c>
      <c r="BP17" s="283" t="s">
        <v>681</v>
      </c>
      <c r="BQ17" s="283" t="s">
        <v>493</v>
      </c>
      <c r="BR17" s="283" t="s">
        <v>681</v>
      </c>
      <c r="BS17" s="283" t="s">
        <v>493</v>
      </c>
      <c r="BT17" s="283" t="s">
        <v>681</v>
      </c>
      <c r="BU17" s="283" t="s">
        <v>493</v>
      </c>
      <c r="BV17" s="283" t="s">
        <v>681</v>
      </c>
      <c r="BW17" s="283" t="s">
        <v>493</v>
      </c>
      <c r="BX17" s="283" t="s">
        <v>681</v>
      </c>
      <c r="BY17" s="283" t="s">
        <v>493</v>
      </c>
      <c r="BZ17" s="283" t="s">
        <v>681</v>
      </c>
      <c r="CA17" s="283" t="s">
        <v>493</v>
      </c>
      <c r="CB17" s="283" t="s">
        <v>681</v>
      </c>
      <c r="CC17" s="283" t="s">
        <v>493</v>
      </c>
      <c r="CD17" s="283" t="s">
        <v>681</v>
      </c>
    </row>
    <row r="18" spans="1:82" x14ac:dyDescent="0.2">
      <c r="A18" s="270" t="s">
        <v>142</v>
      </c>
      <c r="B18" s="270" t="s">
        <v>143</v>
      </c>
      <c r="C18" s="286" t="s">
        <v>493</v>
      </c>
      <c r="D18" s="286" t="s">
        <v>681</v>
      </c>
      <c r="E18" s="286" t="s">
        <v>493</v>
      </c>
      <c r="F18" s="286" t="s">
        <v>681</v>
      </c>
      <c r="G18" s="286" t="s">
        <v>493</v>
      </c>
      <c r="H18" s="286" t="s">
        <v>681</v>
      </c>
      <c r="I18" s="286" t="s">
        <v>493</v>
      </c>
      <c r="J18" s="286" t="s">
        <v>681</v>
      </c>
      <c r="K18" s="286" t="s">
        <v>493</v>
      </c>
      <c r="L18" s="286" t="s">
        <v>681</v>
      </c>
      <c r="M18" s="286" t="s">
        <v>493</v>
      </c>
      <c r="N18" s="286" t="s">
        <v>681</v>
      </c>
      <c r="O18" s="286" t="s">
        <v>493</v>
      </c>
      <c r="P18" s="286" t="s">
        <v>681</v>
      </c>
      <c r="Q18" s="286" t="s">
        <v>493</v>
      </c>
      <c r="R18" s="286" t="s">
        <v>681</v>
      </c>
      <c r="S18" s="286" t="s">
        <v>493</v>
      </c>
      <c r="T18" s="286" t="s">
        <v>681</v>
      </c>
      <c r="U18" s="286" t="s">
        <v>493</v>
      </c>
      <c r="V18" s="286" t="s">
        <v>681</v>
      </c>
      <c r="W18" s="286" t="s">
        <v>493</v>
      </c>
      <c r="X18" s="286" t="s">
        <v>681</v>
      </c>
      <c r="Y18" s="286" t="s">
        <v>493</v>
      </c>
      <c r="Z18" s="286" t="s">
        <v>681</v>
      </c>
      <c r="AA18" s="286" t="s">
        <v>493</v>
      </c>
      <c r="AB18" s="286" t="s">
        <v>681</v>
      </c>
      <c r="AC18" s="286" t="s">
        <v>493</v>
      </c>
      <c r="AD18" s="286" t="s">
        <v>681</v>
      </c>
      <c r="AE18" s="286" t="s">
        <v>493</v>
      </c>
      <c r="AF18" s="286" t="s">
        <v>681</v>
      </c>
      <c r="AG18" s="286" t="s">
        <v>493</v>
      </c>
      <c r="AH18" s="286" t="s">
        <v>681</v>
      </c>
      <c r="AI18" s="286" t="s">
        <v>493</v>
      </c>
      <c r="AJ18" s="286" t="s">
        <v>681</v>
      </c>
      <c r="AK18" s="286" t="s">
        <v>493</v>
      </c>
      <c r="AL18" s="286" t="s">
        <v>681</v>
      </c>
      <c r="AM18" s="286" t="s">
        <v>493</v>
      </c>
      <c r="AN18" s="286" t="s">
        <v>681</v>
      </c>
      <c r="AO18" s="286" t="s">
        <v>493</v>
      </c>
      <c r="AP18" s="286" t="s">
        <v>681</v>
      </c>
      <c r="AQ18" s="286" t="s">
        <v>493</v>
      </c>
      <c r="AR18" s="286" t="s">
        <v>681</v>
      </c>
      <c r="AS18" s="286" t="s">
        <v>493</v>
      </c>
      <c r="AT18" s="286" t="s">
        <v>681</v>
      </c>
      <c r="AU18" s="286" t="s">
        <v>493</v>
      </c>
      <c r="AV18" s="286" t="s">
        <v>681</v>
      </c>
      <c r="AW18" s="286" t="s">
        <v>493</v>
      </c>
      <c r="AX18" s="286" t="s">
        <v>681</v>
      </c>
      <c r="AY18" s="286" t="s">
        <v>493</v>
      </c>
      <c r="AZ18" s="286" t="s">
        <v>681</v>
      </c>
      <c r="BA18" s="286" t="s">
        <v>493</v>
      </c>
      <c r="BB18" s="286" t="s">
        <v>681</v>
      </c>
      <c r="BC18" s="286" t="s">
        <v>493</v>
      </c>
      <c r="BD18" s="286" t="s">
        <v>681</v>
      </c>
      <c r="BE18" s="286" t="s">
        <v>493</v>
      </c>
      <c r="BF18" s="286" t="s">
        <v>681</v>
      </c>
      <c r="BG18" s="286" t="s">
        <v>493</v>
      </c>
      <c r="BH18" s="286" t="s">
        <v>681</v>
      </c>
      <c r="BI18" s="286" t="s">
        <v>493</v>
      </c>
      <c r="BJ18" s="286" t="s">
        <v>681</v>
      </c>
      <c r="BK18" s="286" t="s">
        <v>493</v>
      </c>
      <c r="BL18" s="286" t="s">
        <v>681</v>
      </c>
      <c r="BM18" s="286" t="s">
        <v>493</v>
      </c>
      <c r="BN18" s="286" t="s">
        <v>681</v>
      </c>
      <c r="BO18" s="286" t="s">
        <v>493</v>
      </c>
      <c r="BP18" s="286" t="s">
        <v>681</v>
      </c>
      <c r="BQ18" s="286" t="s">
        <v>493</v>
      </c>
      <c r="BR18" s="286" t="s">
        <v>681</v>
      </c>
      <c r="BS18" s="286" t="s">
        <v>493</v>
      </c>
      <c r="BT18" s="286" t="s">
        <v>681</v>
      </c>
      <c r="BU18" s="286" t="s">
        <v>493</v>
      </c>
      <c r="BV18" s="286" t="s">
        <v>681</v>
      </c>
      <c r="BW18" s="286" t="s">
        <v>493</v>
      </c>
      <c r="BX18" s="286" t="s">
        <v>681</v>
      </c>
      <c r="BY18" s="286" t="s">
        <v>493</v>
      </c>
      <c r="BZ18" s="286" t="s">
        <v>681</v>
      </c>
      <c r="CA18" s="286" t="s">
        <v>493</v>
      </c>
      <c r="CB18" s="286" t="s">
        <v>681</v>
      </c>
      <c r="CC18" s="286" t="s">
        <v>493</v>
      </c>
      <c r="CD18" s="286" t="s">
        <v>681</v>
      </c>
    </row>
    <row r="19" spans="1:82" x14ac:dyDescent="0.2">
      <c r="A19" s="270" t="s">
        <v>142</v>
      </c>
      <c r="B19" s="270" t="s">
        <v>684</v>
      </c>
      <c r="C19" s="283" t="s">
        <v>493</v>
      </c>
      <c r="D19" s="283" t="s">
        <v>681</v>
      </c>
      <c r="E19" s="283" t="s">
        <v>493</v>
      </c>
      <c r="F19" s="283" t="s">
        <v>681</v>
      </c>
      <c r="G19" s="283" t="s">
        <v>493</v>
      </c>
      <c r="H19" s="283" t="s">
        <v>681</v>
      </c>
      <c r="I19" s="283" t="s">
        <v>493</v>
      </c>
      <c r="J19" s="283" t="s">
        <v>681</v>
      </c>
      <c r="K19" s="283" t="s">
        <v>493</v>
      </c>
      <c r="L19" s="283" t="s">
        <v>681</v>
      </c>
      <c r="M19" s="283" t="s">
        <v>493</v>
      </c>
      <c r="N19" s="283" t="s">
        <v>681</v>
      </c>
      <c r="O19" s="283" t="s">
        <v>493</v>
      </c>
      <c r="P19" s="283" t="s">
        <v>681</v>
      </c>
      <c r="Q19" s="283" t="s">
        <v>493</v>
      </c>
      <c r="R19" s="283" t="s">
        <v>681</v>
      </c>
      <c r="S19" s="283" t="s">
        <v>493</v>
      </c>
      <c r="T19" s="283" t="s">
        <v>681</v>
      </c>
      <c r="U19" s="283" t="s">
        <v>493</v>
      </c>
      <c r="V19" s="283" t="s">
        <v>681</v>
      </c>
      <c r="W19" s="283" t="s">
        <v>493</v>
      </c>
      <c r="X19" s="283" t="s">
        <v>681</v>
      </c>
      <c r="Y19" s="283" t="s">
        <v>493</v>
      </c>
      <c r="Z19" s="283" t="s">
        <v>681</v>
      </c>
      <c r="AA19" s="283" t="s">
        <v>493</v>
      </c>
      <c r="AB19" s="283" t="s">
        <v>681</v>
      </c>
      <c r="AC19" s="283" t="s">
        <v>493</v>
      </c>
      <c r="AD19" s="283" t="s">
        <v>681</v>
      </c>
      <c r="AE19" s="283" t="s">
        <v>493</v>
      </c>
      <c r="AF19" s="283" t="s">
        <v>681</v>
      </c>
      <c r="AG19" s="283" t="s">
        <v>493</v>
      </c>
      <c r="AH19" s="283" t="s">
        <v>681</v>
      </c>
      <c r="AI19" s="283" t="s">
        <v>493</v>
      </c>
      <c r="AJ19" s="283" t="s">
        <v>681</v>
      </c>
      <c r="AK19" s="283" t="s">
        <v>493</v>
      </c>
      <c r="AL19" s="283" t="s">
        <v>681</v>
      </c>
      <c r="AM19" s="283" t="s">
        <v>493</v>
      </c>
      <c r="AN19" s="283" t="s">
        <v>681</v>
      </c>
      <c r="AO19" s="283" t="s">
        <v>493</v>
      </c>
      <c r="AP19" s="283" t="s">
        <v>681</v>
      </c>
      <c r="AQ19" s="283" t="s">
        <v>493</v>
      </c>
      <c r="AR19" s="283" t="s">
        <v>681</v>
      </c>
      <c r="AS19" s="283" t="s">
        <v>493</v>
      </c>
      <c r="AT19" s="283" t="s">
        <v>681</v>
      </c>
      <c r="AU19" s="283" t="s">
        <v>493</v>
      </c>
      <c r="AV19" s="283" t="s">
        <v>681</v>
      </c>
      <c r="AW19" s="283" t="s">
        <v>493</v>
      </c>
      <c r="AX19" s="283" t="s">
        <v>681</v>
      </c>
      <c r="AY19" s="283" t="s">
        <v>493</v>
      </c>
      <c r="AZ19" s="283" t="s">
        <v>681</v>
      </c>
      <c r="BA19" s="283" t="s">
        <v>493</v>
      </c>
      <c r="BB19" s="283" t="s">
        <v>681</v>
      </c>
      <c r="BC19" s="283" t="s">
        <v>493</v>
      </c>
      <c r="BD19" s="283" t="s">
        <v>681</v>
      </c>
      <c r="BE19" s="283" t="s">
        <v>493</v>
      </c>
      <c r="BF19" s="283" t="s">
        <v>681</v>
      </c>
      <c r="BG19" s="283" t="s">
        <v>493</v>
      </c>
      <c r="BH19" s="283" t="s">
        <v>681</v>
      </c>
      <c r="BI19" s="283" t="s">
        <v>493</v>
      </c>
      <c r="BJ19" s="283" t="s">
        <v>681</v>
      </c>
      <c r="BK19" s="283" t="s">
        <v>493</v>
      </c>
      <c r="BL19" s="283" t="s">
        <v>681</v>
      </c>
      <c r="BM19" s="283" t="s">
        <v>493</v>
      </c>
      <c r="BN19" s="283" t="s">
        <v>681</v>
      </c>
      <c r="BO19" s="283" t="s">
        <v>493</v>
      </c>
      <c r="BP19" s="283" t="s">
        <v>681</v>
      </c>
      <c r="BQ19" s="283" t="s">
        <v>493</v>
      </c>
      <c r="BR19" s="283" t="s">
        <v>681</v>
      </c>
      <c r="BS19" s="283" t="s">
        <v>493</v>
      </c>
      <c r="BT19" s="283" t="s">
        <v>681</v>
      </c>
      <c r="BU19" s="283" t="s">
        <v>493</v>
      </c>
      <c r="BV19" s="283" t="s">
        <v>681</v>
      </c>
      <c r="BW19" s="283" t="s">
        <v>493</v>
      </c>
      <c r="BX19" s="283" t="s">
        <v>681</v>
      </c>
      <c r="BY19" s="283" t="s">
        <v>493</v>
      </c>
      <c r="BZ19" s="283" t="s">
        <v>681</v>
      </c>
      <c r="CA19" s="283" t="s">
        <v>493</v>
      </c>
      <c r="CB19" s="283" t="s">
        <v>681</v>
      </c>
      <c r="CC19" s="283" t="s">
        <v>493</v>
      </c>
      <c r="CD19" s="283" t="s">
        <v>681</v>
      </c>
    </row>
    <row r="20" spans="1:82" x14ac:dyDescent="0.2">
      <c r="A20" s="270" t="s">
        <v>142</v>
      </c>
      <c r="B20" s="270" t="s">
        <v>142</v>
      </c>
      <c r="C20" s="286" t="s">
        <v>493</v>
      </c>
      <c r="D20" s="286" t="s">
        <v>681</v>
      </c>
      <c r="E20" s="286" t="s">
        <v>493</v>
      </c>
      <c r="F20" s="286" t="s">
        <v>681</v>
      </c>
      <c r="G20" s="286" t="s">
        <v>493</v>
      </c>
      <c r="H20" s="286" t="s">
        <v>681</v>
      </c>
      <c r="I20" s="286" t="s">
        <v>493</v>
      </c>
      <c r="J20" s="286" t="s">
        <v>681</v>
      </c>
      <c r="K20" s="286" t="s">
        <v>493</v>
      </c>
      <c r="L20" s="286" t="s">
        <v>681</v>
      </c>
      <c r="M20" s="286" t="s">
        <v>493</v>
      </c>
      <c r="N20" s="286" t="s">
        <v>681</v>
      </c>
      <c r="O20" s="286" t="s">
        <v>493</v>
      </c>
      <c r="P20" s="286" t="s">
        <v>681</v>
      </c>
      <c r="Q20" s="286" t="s">
        <v>493</v>
      </c>
      <c r="R20" s="286" t="s">
        <v>681</v>
      </c>
      <c r="S20" s="286" t="s">
        <v>493</v>
      </c>
      <c r="T20" s="286" t="s">
        <v>681</v>
      </c>
      <c r="U20" s="286" t="s">
        <v>493</v>
      </c>
      <c r="V20" s="286" t="s">
        <v>681</v>
      </c>
      <c r="W20" s="286" t="s">
        <v>493</v>
      </c>
      <c r="X20" s="286" t="s">
        <v>681</v>
      </c>
      <c r="Y20" s="286" t="s">
        <v>493</v>
      </c>
      <c r="Z20" s="286" t="s">
        <v>681</v>
      </c>
      <c r="AA20" s="286" t="s">
        <v>493</v>
      </c>
      <c r="AB20" s="286" t="s">
        <v>681</v>
      </c>
      <c r="AC20" s="286" t="s">
        <v>493</v>
      </c>
      <c r="AD20" s="286" t="s">
        <v>681</v>
      </c>
      <c r="AE20" s="286" t="s">
        <v>493</v>
      </c>
      <c r="AF20" s="286" t="s">
        <v>681</v>
      </c>
      <c r="AG20" s="286" t="s">
        <v>493</v>
      </c>
      <c r="AH20" s="286" t="s">
        <v>681</v>
      </c>
      <c r="AI20" s="286" t="s">
        <v>493</v>
      </c>
      <c r="AJ20" s="286" t="s">
        <v>681</v>
      </c>
      <c r="AK20" s="286" t="s">
        <v>493</v>
      </c>
      <c r="AL20" s="286" t="s">
        <v>681</v>
      </c>
      <c r="AM20" s="286" t="s">
        <v>493</v>
      </c>
      <c r="AN20" s="286" t="s">
        <v>681</v>
      </c>
      <c r="AO20" s="286" t="s">
        <v>493</v>
      </c>
      <c r="AP20" s="286" t="s">
        <v>681</v>
      </c>
      <c r="AQ20" s="286" t="s">
        <v>493</v>
      </c>
      <c r="AR20" s="286" t="s">
        <v>681</v>
      </c>
      <c r="AS20" s="286" t="s">
        <v>493</v>
      </c>
      <c r="AT20" s="286" t="s">
        <v>681</v>
      </c>
      <c r="AU20" s="286" t="s">
        <v>493</v>
      </c>
      <c r="AV20" s="286" t="s">
        <v>681</v>
      </c>
      <c r="AW20" s="286" t="s">
        <v>493</v>
      </c>
      <c r="AX20" s="286" t="s">
        <v>681</v>
      </c>
      <c r="AY20" s="286" t="s">
        <v>493</v>
      </c>
      <c r="AZ20" s="286" t="s">
        <v>681</v>
      </c>
      <c r="BA20" s="286" t="s">
        <v>493</v>
      </c>
      <c r="BB20" s="286" t="s">
        <v>681</v>
      </c>
      <c r="BC20" s="286" t="s">
        <v>493</v>
      </c>
      <c r="BD20" s="286" t="s">
        <v>681</v>
      </c>
      <c r="BE20" s="286" t="s">
        <v>493</v>
      </c>
      <c r="BF20" s="286" t="s">
        <v>681</v>
      </c>
      <c r="BG20" s="286" t="s">
        <v>493</v>
      </c>
      <c r="BH20" s="286" t="s">
        <v>681</v>
      </c>
      <c r="BI20" s="286" t="s">
        <v>493</v>
      </c>
      <c r="BJ20" s="286" t="s">
        <v>681</v>
      </c>
      <c r="BK20" s="286" t="s">
        <v>493</v>
      </c>
      <c r="BL20" s="286" t="s">
        <v>681</v>
      </c>
      <c r="BM20" s="286" t="s">
        <v>493</v>
      </c>
      <c r="BN20" s="286" t="s">
        <v>681</v>
      </c>
      <c r="BO20" s="286" t="s">
        <v>493</v>
      </c>
      <c r="BP20" s="286" t="s">
        <v>681</v>
      </c>
      <c r="BQ20" s="286" t="s">
        <v>493</v>
      </c>
      <c r="BR20" s="286" t="s">
        <v>681</v>
      </c>
      <c r="BS20" s="286" t="s">
        <v>493</v>
      </c>
      <c r="BT20" s="286" t="s">
        <v>681</v>
      </c>
      <c r="BU20" s="286" t="s">
        <v>493</v>
      </c>
      <c r="BV20" s="286" t="s">
        <v>681</v>
      </c>
      <c r="BW20" s="286" t="s">
        <v>493</v>
      </c>
      <c r="BX20" s="286" t="s">
        <v>681</v>
      </c>
      <c r="BY20" s="286" t="s">
        <v>493</v>
      </c>
      <c r="BZ20" s="286" t="s">
        <v>681</v>
      </c>
      <c r="CA20" s="286" t="s">
        <v>493</v>
      </c>
      <c r="CB20" s="286" t="s">
        <v>681</v>
      </c>
      <c r="CC20" s="286" t="s">
        <v>493</v>
      </c>
      <c r="CD20" s="286" t="s">
        <v>681</v>
      </c>
    </row>
    <row r="22" spans="1:82" x14ac:dyDescent="0.2">
      <c r="A22" s="267" t="s">
        <v>685</v>
      </c>
    </row>
    <row r="23" spans="1:82" x14ac:dyDescent="0.2">
      <c r="A23" s="267" t="s">
        <v>493</v>
      </c>
      <c r="B23" s="265" t="s">
        <v>686</v>
      </c>
    </row>
  </sheetData>
  <mergeCells count="41">
    <mergeCell ref="BU11:BV11"/>
    <mergeCell ref="BW11:BX11"/>
    <mergeCell ref="BY11:BZ11"/>
    <mergeCell ref="CA11:CB11"/>
    <mergeCell ref="CC11:CD11"/>
    <mergeCell ref="BS11:BT11"/>
    <mergeCell ref="AW11:AX11"/>
    <mergeCell ref="AY11:AZ11"/>
    <mergeCell ref="BA11:BB11"/>
    <mergeCell ref="BC11:BD11"/>
    <mergeCell ref="BE11:BF11"/>
    <mergeCell ref="BG11:BH11"/>
    <mergeCell ref="BI11:BJ11"/>
    <mergeCell ref="BK11:BL11"/>
    <mergeCell ref="BM11:BN11"/>
    <mergeCell ref="BO11:BP11"/>
    <mergeCell ref="BQ11:BR11"/>
    <mergeCell ref="AU11:AV11"/>
    <mergeCell ref="Y11:Z11"/>
    <mergeCell ref="AA11:AB11"/>
    <mergeCell ref="AC11:AD11"/>
    <mergeCell ref="AE11:AF11"/>
    <mergeCell ref="AG11:AH11"/>
    <mergeCell ref="AI11:AJ11"/>
    <mergeCell ref="AK11:AL11"/>
    <mergeCell ref="AM11:AN11"/>
    <mergeCell ref="AO11:AP11"/>
    <mergeCell ref="AQ11:AR11"/>
    <mergeCell ref="AS11:AT11"/>
    <mergeCell ref="W11:X11"/>
    <mergeCell ref="A11:B11"/>
    <mergeCell ref="C11:D11"/>
    <mergeCell ref="E11:F11"/>
    <mergeCell ref="G11:H11"/>
    <mergeCell ref="I11:J11"/>
    <mergeCell ref="K11:L11"/>
    <mergeCell ref="M11:N11"/>
    <mergeCell ref="O11:P11"/>
    <mergeCell ref="Q11:R11"/>
    <mergeCell ref="S11:T11"/>
    <mergeCell ref="U11:V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Cover Sheet</vt:lpstr>
      <vt:lpstr>Contents</vt:lpstr>
      <vt:lpstr>EUROSTAT EB ktoe</vt:lpstr>
      <vt:lpstr>EUROSTAT EB TJ GWh</vt:lpstr>
      <vt:lpstr>EUROSTAT CB OIL</vt:lpstr>
      <vt:lpstr>EUROSTAT CB GAS</vt:lpstr>
      <vt:lpstr>EUROSTAT EB conversion IEA</vt:lpstr>
      <vt:lpstr>EUROSTAT EB format IEA</vt:lpstr>
      <vt:lpstr>EUROSTAT AP table GWh</vt:lpstr>
      <vt:lpstr>EUROSTAT AP table TJ</vt:lpstr>
      <vt:lpstr>EUROSTAT AP table TJ GWh</vt:lpstr>
      <vt:lpstr>EUROSTAT AP conversion IEA</vt:lpstr>
      <vt:lpstr>EUROSTAT AP format IEA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Mathijs Bijkerk</dc:creator>
  <cp:lastModifiedBy>Mathijs Bijkerk</cp:lastModifiedBy>
  <dcterms:created xsi:type="dcterms:W3CDTF">2021-04-08T13:12:21Z</dcterms:created>
  <dcterms:modified xsi:type="dcterms:W3CDTF">2021-06-25T12:04:09Z</dcterms:modified>
</cp:coreProperties>
</file>