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michieldenhaan/Code/etdataset/source_analyses/nl/2019/11_area/"/>
    </mc:Choice>
  </mc:AlternateContent>
  <xr:revisionPtr revIDLastSave="0" documentId="13_ncr:1_{E02933F8-830A-0A44-B6BC-524F8F2C27AB}" xr6:coauthVersionLast="47" xr6:coauthVersionMax="47" xr10:uidLastSave="{00000000-0000-0000-0000-000000000000}"/>
  <bookViews>
    <workbookView xWindow="0" yWindow="500" windowWidth="27660" windowHeight="17500" xr2:uid="{1A5B860C-85D3-2D49-9B1C-223CDB1753EF}"/>
  </bookViews>
  <sheets>
    <sheet name="calculations" sheetId="1" r:id="rId1"/>
    <sheet name="datadump CO2 emissions" sheetId="2" r:id="rId2"/>
  </sheets>
  <definedNames>
    <definedName name="_xlnm._FilterDatabase" localSheetId="1" hidden="1">'datadump CO2 emissions'!$B$2:$N$2</definedName>
    <definedName name="UNFCCC_nl_co2_2019" localSheetId="1">'datadump CO2 emissions'!$B$2:$N$123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4" i="1" l="1"/>
  <c r="C19" i="1"/>
  <c r="C11" i="1"/>
  <c r="C14" i="1" s="1"/>
  <c r="C13" i="1" l="1"/>
  <c r="C6" i="1" l="1"/>
  <c r="C5" i="1"/>
  <c r="C4" i="1"/>
  <c r="C17"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30911EA-8D96-5040-9969-85281B0C9D1B}" name="UNFCCC_nl_co2_2019" type="6" refreshedVersion="7" background="1" saveData="1">
    <textPr sourceFile="/Users/mathijsbijkerk/Dropbox (Quintel)/Quintel/Projects/Inactive/2021_projects/518 Stroomlijnen van dataset-update proces/Testen/UNFCCC_nl_co2_2019.csv" tab="0" comma="1">
      <textFields count="13">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<sst xmlns="http://schemas.openxmlformats.org/spreadsheetml/2006/main" count="1210" uniqueCount="321">
  <si>
    <t>Key (ETDataset)</t>
  </si>
  <si>
    <t>non_energetic_emissions_co2_chemical_industry</t>
  </si>
  <si>
    <t>non_energetic_emissions_co2_other_industry</t>
  </si>
  <si>
    <t>non_energetic_emissions_co2_agriculture_manure</t>
  </si>
  <si>
    <t>non_energetic_emissions_co2_agriculture_soil_cultivation</t>
  </si>
  <si>
    <t>non_energetic_emissions_co2_waste_management</t>
  </si>
  <si>
    <t>indirect_emissions_co2</t>
  </si>
  <si>
    <t>energetic_emissions_other_ghg_industry</t>
  </si>
  <si>
    <t>energetic_emissions_other_ghg_energy</t>
  </si>
  <si>
    <t>energetic_emissions_other_ghg_transport</t>
  </si>
  <si>
    <t>energetic_emissions_other_ghg_buildings</t>
  </si>
  <si>
    <t>energetic_emissions_other_ghg_households</t>
  </si>
  <si>
    <t>energetic_emissions_other_ghg_agriculture</t>
  </si>
  <si>
    <t>non_energetic_emissions_other_ghg_chemical_industry</t>
  </si>
  <si>
    <t>non_energetic_emissions_other_ghg_other_industry</t>
  </si>
  <si>
    <t>non_energetic_emissions_other_ghg_agriculture_fermentation</t>
  </si>
  <si>
    <t>non_energetic_emissions_other_ghg_agriculture_manure</t>
  </si>
  <si>
    <t>non_energetic_emissions_other_ghg_agriculture_soil_cultivation</t>
  </si>
  <si>
    <t>non_energetic_emissions_other_ghg_agriculture_other</t>
  </si>
  <si>
    <t>non_energetic_emissions_other_ghg_waste_management</t>
  </si>
  <si>
    <t>Mton (COPY to ETDataset)</t>
  </si>
  <si>
    <t>Country_code</t>
  </si>
  <si>
    <t>Country</t>
  </si>
  <si>
    <t>Format_name</t>
  </si>
  <si>
    <t>Pollutant_name</t>
  </si>
  <si>
    <t>Sector_code</t>
  </si>
  <si>
    <t>Sector_name</t>
  </si>
  <si>
    <t>Parent_sector_code</t>
  </si>
  <si>
    <t>Unit</t>
  </si>
  <si>
    <t>Year</t>
  </si>
  <si>
    <t>emissions</t>
  </si>
  <si>
    <t>Notation</t>
  </si>
  <si>
    <t>PublicationDate</t>
  </si>
  <si>
    <t>DataSource</t>
  </si>
  <si>
    <t>NL</t>
  </si>
  <si>
    <t>Netherlands</t>
  </si>
  <si>
    <t>IPCC Common Reporting Format</t>
  </si>
  <si>
    <t>CO2</t>
  </si>
  <si>
    <t>2.B.4</t>
  </si>
  <si>
    <t>2.B.4 - Caprolactam, Glyoxal and Glyoxylic Acid Production</t>
  </si>
  <si>
    <t>2.B</t>
  </si>
  <si>
    <t>Gg</t>
  </si>
  <si>
    <t>NO</t>
  </si>
  <si>
    <t>EEA</t>
  </si>
  <si>
    <t>2.D.2</t>
  </si>
  <si>
    <t>2.D.2 - Paraffin Wax Use</t>
  </si>
  <si>
    <t>2.D</t>
  </si>
  <si>
    <t>3.H</t>
  </si>
  <si>
    <t>3.H - Urea Application</t>
  </si>
  <si>
    <t>4.E</t>
  </si>
  <si>
    <t>4.E - Settlements</t>
  </si>
  <si>
    <t>4.F.4</t>
  </si>
  <si>
    <t>4.F.4 4(V)  Biomass Burning</t>
  </si>
  <si>
    <t>4.F</t>
  </si>
  <si>
    <t>5.A</t>
  </si>
  <si>
    <t>5.A - Solid Waste Disposal</t>
  </si>
  <si>
    <t>NO,NA</t>
  </si>
  <si>
    <t>5.A.2</t>
  </si>
  <si>
    <t>5.A.2 - Unmanaged Waste Disposal Sites</t>
  </si>
  <si>
    <t>Sectors/Totals_excl_incl_avi</t>
  </si>
  <si>
    <t>Total emissions with international aviation (EU 2020)</t>
  </si>
  <si>
    <t>1.A.2.g</t>
  </si>
  <si>
    <t>1.A.2.g - Other Manufacturing Industries and Constructions</t>
  </si>
  <si>
    <t>1.A.2</t>
  </si>
  <si>
    <t>1.A.3.b</t>
  </si>
  <si>
    <t>1.A.3.b - Road Transportation</t>
  </si>
  <si>
    <t>1.A.3</t>
  </si>
  <si>
    <t>2.B.7</t>
  </si>
  <si>
    <t>2.B.7 - Soda Ash Production</t>
  </si>
  <si>
    <t>2.H</t>
  </si>
  <si>
    <t>2.H - Other Industrial Process and Product Use</t>
  </si>
  <si>
    <t>4.F - Other Land</t>
  </si>
  <si>
    <t>5.C</t>
  </si>
  <si>
    <t>5.C - Incineration and Open Burning of Waste</t>
  </si>
  <si>
    <t>NO,IE,NA</t>
  </si>
  <si>
    <t>Sectors/Totals_incl_incl_avi_nav</t>
  </si>
  <si>
    <t>Total net emissions with international transport (EEA)</t>
  </si>
  <si>
    <t>1.A.3.b.iv</t>
  </si>
  <si>
    <t>1.A.3.b.iv - Motorcycles</t>
  </si>
  <si>
    <t>1.A.4.a</t>
  </si>
  <si>
    <t>1.A.4.a - Commercial/Institutional</t>
  </si>
  <si>
    <t>1.A.4</t>
  </si>
  <si>
    <t>2 - Industrial Processes and Product Use</t>
  </si>
  <si>
    <t>Sectors/Totals_incl_incl</t>
  </si>
  <si>
    <t>2.A.4</t>
  </si>
  <si>
    <t>2.A.4 - Other Process Uses of Carbonates</t>
  </si>
  <si>
    <t>2.A</t>
  </si>
  <si>
    <t>2.B.3</t>
  </si>
  <si>
    <t>2.B.3 - Adipic Acid Production</t>
  </si>
  <si>
    <t>1.A.2.c</t>
  </si>
  <si>
    <t>1.A.2.c - Chemicals</t>
  </si>
  <si>
    <t>4.A.1</t>
  </si>
  <si>
    <t>4.A.1 - Forest Land remaining forest land</t>
  </si>
  <si>
    <t>4.A</t>
  </si>
  <si>
    <t>4.C.1</t>
  </si>
  <si>
    <t>4.C.1 - Grassland remaining grassland</t>
  </si>
  <si>
    <t>4.C</t>
  </si>
  <si>
    <t>4.D.1</t>
  </si>
  <si>
    <t>4.D.1 - Wetlands remaining wetlands</t>
  </si>
  <si>
    <t>4.D</t>
  </si>
  <si>
    <t>4.H</t>
  </si>
  <si>
    <t>4.H - Other LULUCF</t>
  </si>
  <si>
    <t>1.A.2.d</t>
  </si>
  <si>
    <t>1.A.2.d - Pulp, Paper and Print</t>
  </si>
  <si>
    <t>2.B.6</t>
  </si>
  <si>
    <t>2.B.6 - Titanium Dioxide Production</t>
  </si>
  <si>
    <t>IE</t>
  </si>
  <si>
    <t>2.C.2</t>
  </si>
  <si>
    <t>2.C.2 - Ferroalloys Production</t>
  </si>
  <si>
    <t>2.C</t>
  </si>
  <si>
    <t>2.D.1</t>
  </si>
  <si>
    <t>2.D.1 - Lubricant Use</t>
  </si>
  <si>
    <t>1.A.4 - Other Sectors</t>
  </si>
  <si>
    <t>1.AA</t>
  </si>
  <si>
    <t>1.AA - Fuel Combustion - Sectoral approach</t>
  </si>
  <si>
    <t>2.G</t>
  </si>
  <si>
    <t>2.G - Other Product Manufacture and Use</t>
  </si>
  <si>
    <t>3.I</t>
  </si>
  <si>
    <t>3.I - Other Carbon-containing Fertilizers</t>
  </si>
  <si>
    <t>4.B</t>
  </si>
  <si>
    <t>4.B - Cropland</t>
  </si>
  <si>
    <t>4.C Emissions/Removal</t>
  </si>
  <si>
    <t>4.C Emissions/Removal 4(II)  Emissions and removals from drainage and rewetting and other management of organic and mineral soils</t>
  </si>
  <si>
    <t>NE,IE</t>
  </si>
  <si>
    <t>4.E.2</t>
  </si>
  <si>
    <t>4.E.2 - Land converted to settlements</t>
  </si>
  <si>
    <t>1.D.3</t>
  </si>
  <si>
    <t>1.D.3 - CO2 emissions from biomass</t>
  </si>
  <si>
    <t>1.D</t>
  </si>
  <si>
    <t>2.A.3</t>
  </si>
  <si>
    <t>2.A.3 - Glass production</t>
  </si>
  <si>
    <t>3.G</t>
  </si>
  <si>
    <t>3.G - Liming</t>
  </si>
  <si>
    <t>3.J</t>
  </si>
  <si>
    <t>3.J - Other agriculture emissions</t>
  </si>
  <si>
    <t>4.C.2</t>
  </si>
  <si>
    <t>4.C.2 - Land converted to grassland</t>
  </si>
  <si>
    <t>5.A.1</t>
  </si>
  <si>
    <t>5.A.1 - Managed Waste Disposal Sites</t>
  </si>
  <si>
    <t>5.A.3</t>
  </si>
  <si>
    <t>5.A.3 - Uncategorized Waste Disposal Sites</t>
  </si>
  <si>
    <t>Sectors/Totals_incl</t>
  </si>
  <si>
    <t>Total net emissions (UNFCCC)</t>
  </si>
  <si>
    <t>1.A.3.a</t>
  </si>
  <si>
    <t>1.A.3.a - Domestic Aviation</t>
  </si>
  <si>
    <t>1.A.3.e</t>
  </si>
  <si>
    <t>1.A.3.e - Other Transportation</t>
  </si>
  <si>
    <t>4.C - Grassland</t>
  </si>
  <si>
    <t>1.A.3.b.iii</t>
  </si>
  <si>
    <t>1.A.3.b.iii - Heavy duty trucks and buses</t>
  </si>
  <si>
    <t>1.A.4.c</t>
  </si>
  <si>
    <t>1.A.4.c - Agriculture/Forestry/Fishing</t>
  </si>
  <si>
    <t>1.A.5.b</t>
  </si>
  <si>
    <t>1.A.5.b - Mobile</t>
  </si>
  <si>
    <t>1.A.5</t>
  </si>
  <si>
    <t>1.D.1.b</t>
  </si>
  <si>
    <t>1.D.1.b - International Navigation</t>
  </si>
  <si>
    <t>1.D.1</t>
  </si>
  <si>
    <t>1.A.2.e</t>
  </si>
  <si>
    <t>1.A.2.e - Food Processing, Beverages and Tobacco</t>
  </si>
  <si>
    <t>1.A.3.c</t>
  </si>
  <si>
    <t>1.A.3.c - Railways</t>
  </si>
  <si>
    <t>1.A.5 - Other Other Sectors</t>
  </si>
  <si>
    <t>1.D.1.a</t>
  </si>
  <si>
    <t>1.D.1.a - International Aviation</t>
  </si>
  <si>
    <t>2.A - Mineral Industry</t>
  </si>
  <si>
    <t>4 - Land Use, Land-Use Change and Forestry</t>
  </si>
  <si>
    <t>4.A Emissions/Removal</t>
  </si>
  <si>
    <t>4.A Emissions/Removal 4(II)  Emissions and removals from drainage and rewetting and other management of organic and mineral soils</t>
  </si>
  <si>
    <t>NO,NE,IE</t>
  </si>
  <si>
    <t>1.A.4.b</t>
  </si>
  <si>
    <t>1.A.4.b - Residential</t>
  </si>
  <si>
    <t>2.B - Chemical Industry</t>
  </si>
  <si>
    <t>2.B.5</t>
  </si>
  <si>
    <t>2.B.5 - Carbide Production</t>
  </si>
  <si>
    <t>NO,IE</t>
  </si>
  <si>
    <t>4.F.2</t>
  </si>
  <si>
    <t>4.F.2 - Land converted to other land</t>
  </si>
  <si>
    <t>5.C.2</t>
  </si>
  <si>
    <t>5.C.2 - Open Burning of Waste</t>
  </si>
  <si>
    <t>ind_CO2</t>
  </si>
  <si>
    <t>ind_CO2 - Indirect CO2</t>
  </si>
  <si>
    <t>1.A.3.d</t>
  </si>
  <si>
    <t>1.A.3.d - Domestic Navigation</t>
  </si>
  <si>
    <t>1.B.1</t>
  </si>
  <si>
    <t>1.B.1 - Solid Fuels</t>
  </si>
  <si>
    <t>1.B</t>
  </si>
  <si>
    <t>1.D.1 - International Bunkers</t>
  </si>
  <si>
    <t>2.A.1</t>
  </si>
  <si>
    <t>2.A.1 - Cement Production</t>
  </si>
  <si>
    <t>2.B.1</t>
  </si>
  <si>
    <t>2.B.1 - Ammonia Production</t>
  </si>
  <si>
    <t>4.A - Forest Land</t>
  </si>
  <si>
    <t>4.A.2</t>
  </si>
  <si>
    <t>4.A.2 - Land converted to forest land</t>
  </si>
  <si>
    <t>4.E.1</t>
  </si>
  <si>
    <t>4.E.1 - Settlements remaining settlements</t>
  </si>
  <si>
    <t>5 - Waste management</t>
  </si>
  <si>
    <t>Sectors/Totals_excl</t>
  </si>
  <si>
    <t>Total emissions (UNFCCC)</t>
  </si>
  <si>
    <t>1.A.1.a</t>
  </si>
  <si>
    <t>1.A.1.a - Public Electricity and Heat Production</t>
  </si>
  <si>
    <t>1.A.1</t>
  </si>
  <si>
    <t>1.A.2 - Manufacturing Industries and Construction</t>
  </si>
  <si>
    <t>1.A.3.b.i</t>
  </si>
  <si>
    <t>1.A.3.b.i - Cars</t>
  </si>
  <si>
    <t>1.B.2</t>
  </si>
  <si>
    <t>1.B.2 - Oil and Natural Gas and Other Emissions from Energy Production</t>
  </si>
  <si>
    <t>2.C - Metal Industry</t>
  </si>
  <si>
    <t>4.E Biomass Burning</t>
  </si>
  <si>
    <t>4.E Biomass Burning 4(V) Biomass Burning</t>
  </si>
  <si>
    <t>5.F.3</t>
  </si>
  <si>
    <t>5.F.3 - Annual Change in Total Long-term C Storage in HWP Waste</t>
  </si>
  <si>
    <t>5.F</t>
  </si>
  <si>
    <t>1.A.2.f</t>
  </si>
  <si>
    <t>1.A.2.f - Non-metallic minerals</t>
  </si>
  <si>
    <t>2.A.2</t>
  </si>
  <si>
    <t>2.A.2 - Lime Production</t>
  </si>
  <si>
    <t>2.C.1</t>
  </si>
  <si>
    <t>2.C.1 - Iron and Steel Production</t>
  </si>
  <si>
    <t>2.C.3</t>
  </si>
  <si>
    <t>2.C.3 - Aluminium Production</t>
  </si>
  <si>
    <t>2.D.3</t>
  </si>
  <si>
    <t>2.D.3 - Other non energy products</t>
  </si>
  <si>
    <t>3 - Agriculture</t>
  </si>
  <si>
    <t>4.B Emissions/Removal</t>
  </si>
  <si>
    <t>4.B Emissions/Removal 4(II)  Emissions and removals from drainage and rewetting and other management of organic and mineral soils</t>
  </si>
  <si>
    <t>1.A.1.c</t>
  </si>
  <si>
    <t>1.A.1.c - Manufacture of Solid Fuels and Other Energy Industries</t>
  </si>
  <si>
    <t>1.A.2.a</t>
  </si>
  <si>
    <t>1.A.2.a - Iron and Steel</t>
  </si>
  <si>
    <t>1.B - Fugitive Emissions from Fuels</t>
  </si>
  <si>
    <t>2.B.10</t>
  </si>
  <si>
    <t>2.B.10 - Other chemical industry</t>
  </si>
  <si>
    <t>2.B.8</t>
  </si>
  <si>
    <t>2.B.8 - Petrochemical and Carbon Black Production</t>
  </si>
  <si>
    <t>2.C.6</t>
  </si>
  <si>
    <t>2.C.6 - Zinc Production</t>
  </si>
  <si>
    <t>2.C.7</t>
  </si>
  <si>
    <t>2.C.7 - Other Metal Industry</t>
  </si>
  <si>
    <t>2.D - Non-energy Products from Fuels and Solvent Use</t>
  </si>
  <si>
    <t>4.B.1</t>
  </si>
  <si>
    <t>4.B.1 - Cropland remaining cropland</t>
  </si>
  <si>
    <t>4.D - Wetlands</t>
  </si>
  <si>
    <t>4.D.2</t>
  </si>
  <si>
    <t>4.D.2 - Land converted to wetlands</t>
  </si>
  <si>
    <t>5.C.1</t>
  </si>
  <si>
    <t>5.C.1 - Waste Incineration</t>
  </si>
  <si>
    <t>IE,NA</t>
  </si>
  <si>
    <t>5.E</t>
  </si>
  <si>
    <t>5.E - Other Disposal</t>
  </si>
  <si>
    <t>Sectors/Totals_excl_incl_avi_nav</t>
  </si>
  <si>
    <t>Total emissions with international transport (EEA)</t>
  </si>
  <si>
    <t>1.A.1.b</t>
  </si>
  <si>
    <t>1.A.1.b - Petroleum Refining</t>
  </si>
  <si>
    <t>1.A.2.b</t>
  </si>
  <si>
    <t>1.A.2.b - Non-Ferrous Metals</t>
  </si>
  <si>
    <t>1.A.3.b.ii</t>
  </si>
  <si>
    <t>1.A.3.b.ii - Light duty trucks</t>
  </si>
  <si>
    <t>1.A.5.a</t>
  </si>
  <si>
    <t>1.A.5.a - Stationary</t>
  </si>
  <si>
    <t>1.C</t>
  </si>
  <si>
    <t>1.C - CO2 Transport and Storage</t>
  </si>
  <si>
    <t>1.D.2</t>
  </si>
  <si>
    <t>1.D.2 - Multilateral Operations</t>
  </si>
  <si>
    <t>2.C.4</t>
  </si>
  <si>
    <t>2.C.4 - Magnesium Production</t>
  </si>
  <si>
    <t>1 - Energy</t>
  </si>
  <si>
    <t>1.A.3.b.v</t>
  </si>
  <si>
    <t>1.A.3.b.v - Other Road Transportation</t>
  </si>
  <si>
    <t>2.C.5</t>
  </si>
  <si>
    <t>2.C.5 - Lead Production</t>
  </si>
  <si>
    <t>5.F.1</t>
  </si>
  <si>
    <t>5.F.1 - Long-term Storage of C in Waste Disposal Sites</t>
  </si>
  <si>
    <t>Sectors/Totals_incl_incl_avi</t>
  </si>
  <si>
    <t>Total net emissions with international aviation (EU NDC)</t>
  </si>
  <si>
    <t>1.A.1 - Energy Industries</t>
  </si>
  <si>
    <t>1.A.3 - Transport</t>
  </si>
  <si>
    <t>4.B.2</t>
  </si>
  <si>
    <t>4.B.2 - Land converted to cropland</t>
  </si>
  <si>
    <t>4.D Emissions/Removal</t>
  </si>
  <si>
    <t>4.D Emissions/Removal 4(II)  Emissions and removals from drainage and rewetting and other management of organic and mineral soils</t>
  </si>
  <si>
    <t>NO,NE</t>
  </si>
  <si>
    <t>4.G</t>
  </si>
  <si>
    <t>4.G - Harvested Wood Products</t>
  </si>
  <si>
    <t>5.F.2</t>
  </si>
  <si>
    <t>5.F.2 - Annual Change in Total Long-term C Storage</t>
  </si>
  <si>
    <t>6 - Other Sector</t>
  </si>
  <si>
    <t>Source: UNFCCC - https://www.eea.europa.eu/data-and-maps/data/national-emissions-reported-to-the-unfccc-and-to-the-eu-greenhouse-gas-monitoring-mechanism-17</t>
  </si>
  <si>
    <t>Value</t>
  </si>
  <si>
    <t>Fertiliser industry non-energetic CO2 emissions</t>
  </si>
  <si>
    <t>Mton</t>
  </si>
  <si>
    <t>Source</t>
  </si>
  <si>
    <t>Total non-energetic CO2 emissions</t>
  </si>
  <si>
    <t>Indirect CO2 emissions</t>
  </si>
  <si>
    <t>Datadump CO2 emissions: Sector_code ind_CO2</t>
  </si>
  <si>
    <t>Datadump CO2 emissions: SUM of Sector_code 2, 3, 5 and 6</t>
  </si>
  <si>
    <t>Datadump CO2 emissions: Sector_code 2.B.1</t>
  </si>
  <si>
    <t>Emissions as given by UNFCCC</t>
  </si>
  <si>
    <t>PJ</t>
  </si>
  <si>
    <t>https://opendata.cbs.nl/#/CBS/en/dataset/83989ENG/table</t>
  </si>
  <si>
    <t>kg/MJ</t>
  </si>
  <si>
    <t>Natural gas specific CO2 emissions</t>
  </si>
  <si>
    <t>Fertiliser industry non-energetic natural gas demand</t>
  </si>
  <si>
    <t>nl2019 carriers.csv</t>
  </si>
  <si>
    <t>Fertiliser industry capture rate</t>
  </si>
  <si>
    <t>ETM</t>
  </si>
  <si>
    <t>%</t>
  </si>
  <si>
    <t>Fertiliser industry non-energetic CO2 emissions on-the-spot</t>
  </si>
  <si>
    <t>Fertiliser industry non-energetic CO2 emissions delayed</t>
  </si>
  <si>
    <t>Calculations</t>
  </si>
  <si>
    <t>Emissions as expected from ETM calculations</t>
  </si>
  <si>
    <t>Emissions redestribution</t>
  </si>
  <si>
    <t>Difference fertiliser industry on-the-spot non-energetic CO2 emissions</t>
  </si>
  <si>
    <t>Comment</t>
  </si>
  <si>
    <t>This is the amount of delayed emissions that the UNFCCC apparently still attributes to the fertiliser industry's non energetic CO2 emissions, instead of to the delayed emissions as the ETM does. Because the delayed emissions calculations cannot be changed, this amount needs to be subtracted from another sector that has non energetic CO2 emissions.</t>
  </si>
  <si>
    <t>UNFCCC</t>
  </si>
  <si>
    <t>Outpus</t>
  </si>
  <si>
    <t>Value adjusted for delayed emissions.</t>
  </si>
  <si>
    <t>UNFCCC original value. Other industry is chosen because it is likely that the delayed emissions occur in the food sector.</t>
  </si>
  <si>
    <t>UNFCCC - adjusted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</si>
</sst>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9" formatCode="0.00000000"/>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0" fillId="2" borderId="0" xfId="0" applyFill="1"/>
    <xf numFmtId="0" fontId="2" fillId="0" borderId="0" xfId="0" applyFont="1"/>
    <xf numFmtId="0" fontId="0" fillId="0" borderId="0" xfId="0" applyFont="1"/>
    <xf numFmtId="164" fontId="0" fillId="0" borderId="0" xfId="0" applyNumberFormat="1"/>
    <xf numFmtId="2" fontId="0" fillId="0" borderId="0" xfId="0" applyNumberFormat="1"/>
    <xf numFmtId="9" fontId="0" fillId="0" borderId="0" xfId="1" applyFont="1"/>
    <xf numFmtId="2" fontId="0" fillId="0" borderId="0" xfId="1" applyNumberFormat="1" applyFont="1"/>
    <xf numFmtId="0" fontId="0" fillId="0" borderId="0" xfId="0" applyAlignment="1">
      <alignment wrapText="1"/>
    </xf>
    <xf numFmtId="169" fontId="0" fillId="0" borderId="0" xfId="0" applyNumberFormat="1"/>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UNFCCC_nl_co2_2019" connectionId="1" xr16:uid="{69F8A796-A3EA-CD41-A120-95817FC5875B}"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D57FC-9066-1946-9C98-31D05C25BD7B}">
  <dimension ref="A2:E41"/>
  <sheetViews>
    <sheetView tabSelected="1" topLeftCell="A17" workbookViewId="0">
      <selection activeCell="C24" sqref="C24"/>
    </sheetView>
  </sheetViews>
  <sheetFormatPr baseColWidth="10" defaultRowHeight="16" x14ac:dyDescent="0.2"/>
  <cols>
    <col min="1" max="1" width="10.83203125" customWidth="1"/>
    <col min="2" max="2" width="60" customWidth="1"/>
    <col min="3" max="3" width="35.5" customWidth="1"/>
    <col min="5" max="5" width="60.1640625" customWidth="1"/>
  </cols>
  <sheetData>
    <row r="2" spans="1:5" x14ac:dyDescent="0.2">
      <c r="A2" s="1" t="s">
        <v>310</v>
      </c>
      <c r="B2" s="1"/>
      <c r="C2" s="1"/>
      <c r="D2" s="1"/>
      <c r="E2" s="1"/>
    </row>
    <row r="3" spans="1:5" x14ac:dyDescent="0.2">
      <c r="B3" s="2" t="s">
        <v>298</v>
      </c>
      <c r="C3" s="2" t="s">
        <v>289</v>
      </c>
      <c r="D3" s="2" t="s">
        <v>28</v>
      </c>
      <c r="E3" s="2" t="s">
        <v>314</v>
      </c>
    </row>
    <row r="4" spans="1:5" x14ac:dyDescent="0.2">
      <c r="B4" t="s">
        <v>290</v>
      </c>
      <c r="C4">
        <f>2349.11149/1000</f>
        <v>2.3491114899999999</v>
      </c>
      <c r="D4" t="s">
        <v>291</v>
      </c>
      <c r="E4" t="s">
        <v>297</v>
      </c>
    </row>
    <row r="5" spans="1:5" x14ac:dyDescent="0.2">
      <c r="B5" t="s">
        <v>293</v>
      </c>
      <c r="C5">
        <f>6039.73959999999/1000</f>
        <v>6.0397395999999901</v>
      </c>
      <c r="D5" t="s">
        <v>291</v>
      </c>
      <c r="E5" t="s">
        <v>296</v>
      </c>
    </row>
    <row r="6" spans="1:5" x14ac:dyDescent="0.2">
      <c r="B6" t="s">
        <v>294</v>
      </c>
      <c r="C6">
        <f>431.12829/1000</f>
        <v>0.43112828999999997</v>
      </c>
      <c r="D6" t="s">
        <v>291</v>
      </c>
      <c r="E6" t="s">
        <v>295</v>
      </c>
    </row>
    <row r="8" spans="1:5" x14ac:dyDescent="0.2">
      <c r="B8" s="2" t="s">
        <v>311</v>
      </c>
      <c r="C8" s="2" t="s">
        <v>289</v>
      </c>
      <c r="D8" s="2" t="s">
        <v>28</v>
      </c>
      <c r="E8" s="2" t="s">
        <v>314</v>
      </c>
    </row>
    <row r="9" spans="1:5" x14ac:dyDescent="0.2">
      <c r="B9" s="3" t="s">
        <v>303</v>
      </c>
      <c r="C9">
        <v>63.9</v>
      </c>
      <c r="D9" t="s">
        <v>299</v>
      </c>
      <c r="E9" t="s">
        <v>300</v>
      </c>
    </row>
    <row r="10" spans="1:5" x14ac:dyDescent="0.2">
      <c r="B10" s="3" t="s">
        <v>302</v>
      </c>
      <c r="C10">
        <v>5.6500000000000002E-2</v>
      </c>
      <c r="D10" t="s">
        <v>301</v>
      </c>
      <c r="E10" t="s">
        <v>304</v>
      </c>
    </row>
    <row r="11" spans="1:5" x14ac:dyDescent="0.2">
      <c r="B11" s="3" t="s">
        <v>290</v>
      </c>
      <c r="C11" s="5">
        <f>C9*C10</f>
        <v>3.6103499999999999</v>
      </c>
      <c r="D11" t="s">
        <v>291</v>
      </c>
    </row>
    <row r="12" spans="1:5" x14ac:dyDescent="0.2">
      <c r="B12" s="3" t="s">
        <v>305</v>
      </c>
      <c r="C12" s="6">
        <v>0.65</v>
      </c>
      <c r="D12" t="s">
        <v>307</v>
      </c>
      <c r="E12" t="s">
        <v>306</v>
      </c>
    </row>
    <row r="13" spans="1:5" x14ac:dyDescent="0.2">
      <c r="B13" s="3" t="s">
        <v>308</v>
      </c>
      <c r="C13" s="7">
        <f>(1-C12)*C11</f>
        <v>1.2636224999999999</v>
      </c>
      <c r="D13" t="s">
        <v>291</v>
      </c>
    </row>
    <row r="14" spans="1:5" x14ac:dyDescent="0.2">
      <c r="B14" s="3" t="s">
        <v>309</v>
      </c>
      <c r="C14" s="4">
        <f>C12*C11</f>
        <v>2.3467275000000001</v>
      </c>
      <c r="D14" t="s">
        <v>291</v>
      </c>
    </row>
    <row r="15" spans="1:5" x14ac:dyDescent="0.2">
      <c r="B15" s="3"/>
    </row>
    <row r="16" spans="1:5" x14ac:dyDescent="0.2">
      <c r="B16" s="2" t="s">
        <v>312</v>
      </c>
      <c r="C16" s="2" t="s">
        <v>289</v>
      </c>
      <c r="D16" s="2" t="s">
        <v>28</v>
      </c>
      <c r="E16" s="2" t="s">
        <v>314</v>
      </c>
    </row>
    <row r="17" spans="1:5" ht="102" x14ac:dyDescent="0.2">
      <c r="B17" s="3" t="s">
        <v>313</v>
      </c>
      <c r="C17" s="5">
        <f>C4-C13</f>
        <v>1.08548899</v>
      </c>
      <c r="D17" t="s">
        <v>291</v>
      </c>
      <c r="E17" s="8" t="s">
        <v>315</v>
      </c>
    </row>
    <row r="18" spans="1:5" ht="34" x14ac:dyDescent="0.2">
      <c r="B18" t="s">
        <v>2</v>
      </c>
      <c r="C18">
        <v>1.51213792</v>
      </c>
      <c r="D18" t="s">
        <v>291</v>
      </c>
      <c r="E18" s="8" t="s">
        <v>319</v>
      </c>
    </row>
    <row r="19" spans="1:5" x14ac:dyDescent="0.2">
      <c r="B19" t="s">
        <v>2</v>
      </c>
      <c r="C19" s="5">
        <f>C18-C17</f>
        <v>0.42664893000000004</v>
      </c>
      <c r="D19" t="s">
        <v>291</v>
      </c>
      <c r="E19" t="s">
        <v>318</v>
      </c>
    </row>
    <row r="20" spans="1:5" x14ac:dyDescent="0.2">
      <c r="B20" s="3"/>
    </row>
    <row r="22" spans="1:5" x14ac:dyDescent="0.2">
      <c r="A22" s="1" t="s">
        <v>317</v>
      </c>
      <c r="B22" s="1" t="s">
        <v>0</v>
      </c>
      <c r="C22" s="1" t="s">
        <v>20</v>
      </c>
      <c r="D22" s="1" t="s">
        <v>28</v>
      </c>
      <c r="E22" s="1" t="s">
        <v>292</v>
      </c>
    </row>
    <row r="23" spans="1:5" x14ac:dyDescent="0.2">
      <c r="B23" t="s">
        <v>1</v>
      </c>
      <c r="C23">
        <v>2.09836848</v>
      </c>
      <c r="D23" t="s">
        <v>291</v>
      </c>
      <c r="E23" t="s">
        <v>316</v>
      </c>
    </row>
    <row r="24" spans="1:5" x14ac:dyDescent="0.2">
      <c r="B24" t="s">
        <v>2</v>
      </c>
      <c r="C24" s="9">
        <f>C19</f>
        <v>0.42664893000000004</v>
      </c>
      <c r="D24" t="s">
        <v>291</v>
      </c>
      <c r="E24" t="s">
        <v>320</v>
      </c>
    </row>
    <row r="25" spans="1:5" x14ac:dyDescent="0.2">
      <c r="B25" t="s">
        <v>3</v>
      </c>
      <c r="C25">
        <v>4.5178099999999999E-2</v>
      </c>
      <c r="D25" t="s">
        <v>291</v>
      </c>
      <c r="E25" t="s">
        <v>316</v>
      </c>
    </row>
    <row r="26" spans="1:5" x14ac:dyDescent="0.2">
      <c r="B26" t="s">
        <v>4</v>
      </c>
      <c r="C26">
        <v>3.494361E-2</v>
      </c>
      <c r="D26" t="s">
        <v>291</v>
      </c>
      <c r="E26" t="s">
        <v>316</v>
      </c>
    </row>
    <row r="27" spans="1:5" x14ac:dyDescent="0.2">
      <c r="B27" t="s">
        <v>5</v>
      </c>
      <c r="C27">
        <v>0</v>
      </c>
      <c r="D27" t="s">
        <v>291</v>
      </c>
      <c r="E27" t="s">
        <v>316</v>
      </c>
    </row>
    <row r="28" spans="1:5" x14ac:dyDescent="0.2">
      <c r="B28" t="s">
        <v>6</v>
      </c>
      <c r="C28">
        <v>0.43112828999999997</v>
      </c>
      <c r="D28" t="s">
        <v>291</v>
      </c>
      <c r="E28" t="s">
        <v>316</v>
      </c>
    </row>
    <row r="29" spans="1:5" x14ac:dyDescent="0.2">
      <c r="B29" t="s">
        <v>7</v>
      </c>
      <c r="C29">
        <v>0.10512630000000001</v>
      </c>
      <c r="D29" t="s">
        <v>291</v>
      </c>
      <c r="E29" t="s">
        <v>316</v>
      </c>
    </row>
    <row r="30" spans="1:5" x14ac:dyDescent="0.2">
      <c r="B30" t="s">
        <v>8</v>
      </c>
      <c r="C30">
        <v>0.90885861999999995</v>
      </c>
      <c r="D30" t="s">
        <v>291</v>
      </c>
      <c r="E30" t="s">
        <v>316</v>
      </c>
    </row>
    <row r="31" spans="1:5" x14ac:dyDescent="0.2">
      <c r="B31" t="s">
        <v>9</v>
      </c>
      <c r="C31">
        <v>0.32247356000000005</v>
      </c>
      <c r="D31" t="s">
        <v>291</v>
      </c>
      <c r="E31" t="s">
        <v>316</v>
      </c>
    </row>
    <row r="32" spans="1:5" x14ac:dyDescent="0.2">
      <c r="B32" t="s">
        <v>10</v>
      </c>
      <c r="C32">
        <v>4.8159309999999997E-2</v>
      </c>
      <c r="D32" t="s">
        <v>291</v>
      </c>
      <c r="E32" t="s">
        <v>316</v>
      </c>
    </row>
    <row r="33" spans="2:5" x14ac:dyDescent="0.2">
      <c r="B33" t="s">
        <v>11</v>
      </c>
      <c r="C33">
        <v>0.36306059999999996</v>
      </c>
      <c r="D33" t="s">
        <v>291</v>
      </c>
      <c r="E33" t="s">
        <v>316</v>
      </c>
    </row>
    <row r="34" spans="2:5" x14ac:dyDescent="0.2">
      <c r="B34" t="s">
        <v>12</v>
      </c>
      <c r="C34">
        <v>1.1161643400000001</v>
      </c>
      <c r="D34" t="s">
        <v>291</v>
      </c>
      <c r="E34" t="s">
        <v>316</v>
      </c>
    </row>
    <row r="35" spans="2:5" x14ac:dyDescent="0.2">
      <c r="B35" t="s">
        <v>13</v>
      </c>
      <c r="C35">
        <v>2.0844611100000003</v>
      </c>
      <c r="D35" t="s">
        <v>291</v>
      </c>
      <c r="E35" t="s">
        <v>316</v>
      </c>
    </row>
    <row r="36" spans="2:5" x14ac:dyDescent="0.2">
      <c r="B36" t="s">
        <v>14</v>
      </c>
      <c r="C36">
        <v>1.75051822</v>
      </c>
      <c r="D36" t="s">
        <v>291</v>
      </c>
      <c r="E36" t="s">
        <v>316</v>
      </c>
    </row>
    <row r="37" spans="2:5" x14ac:dyDescent="0.2">
      <c r="B37" t="s">
        <v>15</v>
      </c>
      <c r="C37">
        <v>8.1358495000000008</v>
      </c>
      <c r="D37" t="s">
        <v>291</v>
      </c>
      <c r="E37" t="s">
        <v>316</v>
      </c>
    </row>
    <row r="38" spans="2:5" x14ac:dyDescent="0.2">
      <c r="B38" t="s">
        <v>16</v>
      </c>
      <c r="C38">
        <v>4.6140361200000006</v>
      </c>
      <c r="D38" t="s">
        <v>291</v>
      </c>
      <c r="E38" t="s">
        <v>316</v>
      </c>
    </row>
    <row r="39" spans="2:5" x14ac:dyDescent="0.2">
      <c r="B39" t="s">
        <v>17</v>
      </c>
      <c r="C39">
        <v>4.8207251399999995</v>
      </c>
      <c r="D39" t="s">
        <v>291</v>
      </c>
      <c r="E39" t="s">
        <v>316</v>
      </c>
    </row>
    <row r="40" spans="2:5" x14ac:dyDescent="0.2">
      <c r="B40" t="s">
        <v>18</v>
      </c>
      <c r="C40">
        <v>0</v>
      </c>
      <c r="D40" t="s">
        <v>291</v>
      </c>
      <c r="E40" t="s">
        <v>316</v>
      </c>
    </row>
    <row r="41" spans="2:5" x14ac:dyDescent="0.2">
      <c r="B41" t="s">
        <v>19</v>
      </c>
      <c r="C41">
        <v>2.8858839200000004</v>
      </c>
      <c r="D41" t="s">
        <v>291</v>
      </c>
      <c r="E41" t="s">
        <v>316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86469-1435-9042-A2B9-86AF03434281}">
  <dimension ref="B1:N123"/>
  <sheetViews>
    <sheetView topLeftCell="E35" workbookViewId="0">
      <selection activeCell="K117" sqref="K117"/>
    </sheetView>
  </sheetViews>
  <sheetFormatPr baseColWidth="10" defaultRowHeight="16" x14ac:dyDescent="0.2"/>
  <cols>
    <col min="2" max="2" width="12.1640625" bestFit="1" customWidth="1"/>
    <col min="3" max="3" width="11.1640625" bestFit="1" customWidth="1"/>
    <col min="4" max="4" width="28" bestFit="1" customWidth="1"/>
    <col min="5" max="5" width="14.1640625" bestFit="1" customWidth="1"/>
    <col min="6" max="6" width="28.6640625" bestFit="1" customWidth="1"/>
    <col min="7" max="7" width="80.6640625" bestFit="1" customWidth="1"/>
    <col min="8" max="8" width="20.83203125" bestFit="1" customWidth="1"/>
    <col min="9" max="9" width="4.6640625" bestFit="1" customWidth="1"/>
    <col min="10" max="10" width="5.1640625" bestFit="1" customWidth="1"/>
    <col min="11" max="11" width="12.1640625" bestFit="1" customWidth="1"/>
    <col min="12" max="12" width="8.83203125" bestFit="1" customWidth="1"/>
    <col min="13" max="13" width="14" bestFit="1" customWidth="1"/>
    <col min="14" max="14" width="10.5" bestFit="1" customWidth="1"/>
  </cols>
  <sheetData>
    <row r="1" spans="2:14" x14ac:dyDescent="0.2">
      <c r="B1" t="s">
        <v>288</v>
      </c>
    </row>
    <row r="2" spans="2:14" x14ac:dyDescent="0.2">
      <c r="B2" t="s">
        <v>21</v>
      </c>
      <c r="C2" t="s">
        <v>22</v>
      </c>
      <c r="D2" t="s">
        <v>23</v>
      </c>
      <c r="E2" t="s">
        <v>24</v>
      </c>
      <c r="F2" t="s">
        <v>25</v>
      </c>
      <c r="G2" t="s">
        <v>26</v>
      </c>
      <c r="H2" t="s">
        <v>27</v>
      </c>
      <c r="I2" t="s">
        <v>28</v>
      </c>
      <c r="J2" t="s">
        <v>29</v>
      </c>
      <c r="K2" t="s">
        <v>30</v>
      </c>
      <c r="L2" t="s">
        <v>31</v>
      </c>
      <c r="M2" t="s">
        <v>32</v>
      </c>
      <c r="N2" t="s">
        <v>33</v>
      </c>
    </row>
    <row r="3" spans="2:14" x14ac:dyDescent="0.2">
      <c r="B3" t="s">
        <v>34</v>
      </c>
      <c r="C3" t="s">
        <v>35</v>
      </c>
      <c r="D3" t="s">
        <v>36</v>
      </c>
      <c r="E3" t="s">
        <v>37</v>
      </c>
      <c r="F3">
        <v>1</v>
      </c>
      <c r="G3" t="s">
        <v>267</v>
      </c>
      <c r="H3" t="s">
        <v>83</v>
      </c>
      <c r="I3" t="s">
        <v>41</v>
      </c>
      <c r="J3">
        <v>2019</v>
      </c>
      <c r="K3">
        <v>147114.03612</v>
      </c>
      <c r="M3">
        <v>20210616</v>
      </c>
      <c r="N3" t="s">
        <v>43</v>
      </c>
    </row>
    <row r="4" spans="2:14" x14ac:dyDescent="0.2">
      <c r="B4" t="s">
        <v>34</v>
      </c>
      <c r="C4" t="s">
        <v>35</v>
      </c>
      <c r="D4" t="s">
        <v>36</v>
      </c>
      <c r="E4" t="s">
        <v>37</v>
      </c>
      <c r="F4">
        <v>2</v>
      </c>
      <c r="G4" t="s">
        <v>82</v>
      </c>
      <c r="H4" t="s">
        <v>83</v>
      </c>
      <c r="I4" t="s">
        <v>41</v>
      </c>
      <c r="J4">
        <v>2019</v>
      </c>
      <c r="K4">
        <v>5959.6178899999904</v>
      </c>
      <c r="M4">
        <v>20210616</v>
      </c>
      <c r="N4" t="s">
        <v>43</v>
      </c>
    </row>
    <row r="5" spans="2:14" x14ac:dyDescent="0.2">
      <c r="B5" t="s">
        <v>34</v>
      </c>
      <c r="C5" t="s">
        <v>35</v>
      </c>
      <c r="D5" t="s">
        <v>36</v>
      </c>
      <c r="E5" t="s">
        <v>37</v>
      </c>
      <c r="F5">
        <v>3</v>
      </c>
      <c r="G5" t="s">
        <v>224</v>
      </c>
      <c r="H5" t="s">
        <v>83</v>
      </c>
      <c r="I5" t="s">
        <v>41</v>
      </c>
      <c r="J5">
        <v>2019</v>
      </c>
      <c r="K5">
        <v>80.121709999999993</v>
      </c>
      <c r="M5">
        <v>20210616</v>
      </c>
      <c r="N5" t="s">
        <v>43</v>
      </c>
    </row>
    <row r="6" spans="2:14" x14ac:dyDescent="0.2">
      <c r="B6" t="s">
        <v>34</v>
      </c>
      <c r="C6" t="s">
        <v>35</v>
      </c>
      <c r="D6" t="s">
        <v>36</v>
      </c>
      <c r="E6" t="s">
        <v>37</v>
      </c>
      <c r="F6">
        <v>4</v>
      </c>
      <c r="G6" t="s">
        <v>166</v>
      </c>
      <c r="H6" t="s">
        <v>83</v>
      </c>
      <c r="I6" t="s">
        <v>41</v>
      </c>
      <c r="J6">
        <v>2019</v>
      </c>
      <c r="K6">
        <v>4420.1328100000001</v>
      </c>
      <c r="M6">
        <v>20210616</v>
      </c>
      <c r="N6" t="s">
        <v>43</v>
      </c>
    </row>
    <row r="7" spans="2:14" x14ac:dyDescent="0.2">
      <c r="B7" t="s">
        <v>34</v>
      </c>
      <c r="C7" t="s">
        <v>35</v>
      </c>
      <c r="D7" t="s">
        <v>36</v>
      </c>
      <c r="E7" t="s">
        <v>37</v>
      </c>
      <c r="F7">
        <v>5</v>
      </c>
      <c r="G7" t="s">
        <v>197</v>
      </c>
      <c r="H7" t="s">
        <v>83</v>
      </c>
      <c r="I7" t="s">
        <v>41</v>
      </c>
      <c r="J7">
        <v>2019</v>
      </c>
      <c r="L7" t="s">
        <v>74</v>
      </c>
      <c r="M7">
        <v>20210616</v>
      </c>
      <c r="N7" t="s">
        <v>43</v>
      </c>
    </row>
    <row r="8" spans="2:14" x14ac:dyDescent="0.2">
      <c r="B8" t="s">
        <v>34</v>
      </c>
      <c r="C8" t="s">
        <v>35</v>
      </c>
      <c r="D8" t="s">
        <v>36</v>
      </c>
      <c r="E8" t="s">
        <v>37</v>
      </c>
      <c r="F8">
        <v>6</v>
      </c>
      <c r="G8" t="s">
        <v>287</v>
      </c>
      <c r="H8" t="s">
        <v>83</v>
      </c>
      <c r="I8" t="s">
        <v>41</v>
      </c>
      <c r="J8">
        <v>2019</v>
      </c>
      <c r="L8" t="s">
        <v>42</v>
      </c>
      <c r="M8">
        <v>20210616</v>
      </c>
      <c r="N8" t="s">
        <v>43</v>
      </c>
    </row>
    <row r="9" spans="2:14" x14ac:dyDescent="0.2">
      <c r="B9" t="s">
        <v>34</v>
      </c>
      <c r="C9" t="s">
        <v>35</v>
      </c>
      <c r="D9" t="s">
        <v>36</v>
      </c>
      <c r="E9" t="s">
        <v>37</v>
      </c>
      <c r="F9" t="s">
        <v>202</v>
      </c>
      <c r="G9" t="s">
        <v>276</v>
      </c>
      <c r="H9" t="s">
        <v>113</v>
      </c>
      <c r="I9" t="s">
        <v>41</v>
      </c>
      <c r="J9">
        <v>2019</v>
      </c>
      <c r="K9">
        <v>56637.203070000003</v>
      </c>
      <c r="M9">
        <v>20210616</v>
      </c>
      <c r="N9" t="s">
        <v>43</v>
      </c>
    </row>
    <row r="10" spans="2:14" x14ac:dyDescent="0.2">
      <c r="B10" t="s">
        <v>34</v>
      </c>
      <c r="C10" t="s">
        <v>35</v>
      </c>
      <c r="D10" t="s">
        <v>36</v>
      </c>
      <c r="E10" t="s">
        <v>37</v>
      </c>
      <c r="F10" t="s">
        <v>200</v>
      </c>
      <c r="G10" t="s">
        <v>201</v>
      </c>
      <c r="H10" t="s">
        <v>202</v>
      </c>
      <c r="I10" t="s">
        <v>41</v>
      </c>
      <c r="J10">
        <v>2019</v>
      </c>
      <c r="K10">
        <v>44147.3652899999</v>
      </c>
      <c r="M10">
        <v>20210616</v>
      </c>
      <c r="N10" t="s">
        <v>43</v>
      </c>
    </row>
    <row r="11" spans="2:14" x14ac:dyDescent="0.2">
      <c r="B11" t="s">
        <v>34</v>
      </c>
      <c r="C11" t="s">
        <v>35</v>
      </c>
      <c r="D11" t="s">
        <v>36</v>
      </c>
      <c r="E11" t="s">
        <v>37</v>
      </c>
      <c r="F11" t="s">
        <v>253</v>
      </c>
      <c r="G11" t="s">
        <v>254</v>
      </c>
      <c r="H11" t="s">
        <v>202</v>
      </c>
      <c r="I11" t="s">
        <v>41</v>
      </c>
      <c r="J11">
        <v>2019</v>
      </c>
      <c r="K11">
        <v>10022.80206</v>
      </c>
      <c r="M11">
        <v>20210616</v>
      </c>
      <c r="N11" t="s">
        <v>43</v>
      </c>
    </row>
    <row r="12" spans="2:14" x14ac:dyDescent="0.2">
      <c r="B12" t="s">
        <v>34</v>
      </c>
      <c r="C12" t="s">
        <v>35</v>
      </c>
      <c r="D12" t="s">
        <v>36</v>
      </c>
      <c r="E12" t="s">
        <v>37</v>
      </c>
      <c r="F12" t="s">
        <v>227</v>
      </c>
      <c r="G12" t="s">
        <v>228</v>
      </c>
      <c r="H12" t="s">
        <v>202</v>
      </c>
      <c r="I12" t="s">
        <v>41</v>
      </c>
      <c r="J12">
        <v>2019</v>
      </c>
      <c r="K12">
        <v>2467.0357199999999</v>
      </c>
      <c r="M12">
        <v>20210616</v>
      </c>
      <c r="N12" t="s">
        <v>43</v>
      </c>
    </row>
    <row r="13" spans="2:14" x14ac:dyDescent="0.2">
      <c r="B13" t="s">
        <v>34</v>
      </c>
      <c r="C13" t="s">
        <v>35</v>
      </c>
      <c r="D13" t="s">
        <v>36</v>
      </c>
      <c r="E13" t="s">
        <v>37</v>
      </c>
      <c r="F13" t="s">
        <v>63</v>
      </c>
      <c r="G13" t="s">
        <v>203</v>
      </c>
      <c r="H13" t="s">
        <v>113</v>
      </c>
      <c r="I13" t="s">
        <v>41</v>
      </c>
      <c r="J13">
        <v>2019</v>
      </c>
      <c r="K13">
        <v>26792.744909999899</v>
      </c>
      <c r="M13">
        <v>20210616</v>
      </c>
      <c r="N13" t="s">
        <v>43</v>
      </c>
    </row>
    <row r="14" spans="2:14" x14ac:dyDescent="0.2">
      <c r="B14" t="s">
        <v>34</v>
      </c>
      <c r="C14" t="s">
        <v>35</v>
      </c>
      <c r="D14" t="s">
        <v>36</v>
      </c>
      <c r="E14" t="s">
        <v>37</v>
      </c>
      <c r="F14" t="s">
        <v>229</v>
      </c>
      <c r="G14" t="s">
        <v>230</v>
      </c>
      <c r="H14" t="s">
        <v>63</v>
      </c>
      <c r="I14" t="s">
        <v>41</v>
      </c>
      <c r="J14">
        <v>2019</v>
      </c>
      <c r="K14">
        <v>4886.2662499999997</v>
      </c>
      <c r="M14">
        <v>20210616</v>
      </c>
      <c r="N14" t="s">
        <v>43</v>
      </c>
    </row>
    <row r="15" spans="2:14" x14ac:dyDescent="0.2">
      <c r="B15" t="s">
        <v>34</v>
      </c>
      <c r="C15" t="s">
        <v>35</v>
      </c>
      <c r="D15" t="s">
        <v>36</v>
      </c>
      <c r="E15" t="s">
        <v>37</v>
      </c>
      <c r="F15" t="s">
        <v>255</v>
      </c>
      <c r="G15" t="s">
        <v>256</v>
      </c>
      <c r="H15" t="s">
        <v>63</v>
      </c>
      <c r="I15" t="s">
        <v>41</v>
      </c>
      <c r="J15">
        <v>2019</v>
      </c>
      <c r="K15">
        <v>158.86317</v>
      </c>
      <c r="M15">
        <v>20210616</v>
      </c>
      <c r="N15" t="s">
        <v>43</v>
      </c>
    </row>
    <row r="16" spans="2:14" x14ac:dyDescent="0.2">
      <c r="B16" t="s">
        <v>34</v>
      </c>
      <c r="C16" t="s">
        <v>35</v>
      </c>
      <c r="D16" t="s">
        <v>36</v>
      </c>
      <c r="E16" t="s">
        <v>37</v>
      </c>
      <c r="F16" t="s">
        <v>89</v>
      </c>
      <c r="G16" t="s">
        <v>90</v>
      </c>
      <c r="H16" t="s">
        <v>63</v>
      </c>
      <c r="I16" t="s">
        <v>41</v>
      </c>
      <c r="J16">
        <v>2019</v>
      </c>
      <c r="K16">
        <v>13030.29119</v>
      </c>
      <c r="M16">
        <v>20210616</v>
      </c>
      <c r="N16" t="s">
        <v>43</v>
      </c>
    </row>
    <row r="17" spans="2:14" x14ac:dyDescent="0.2">
      <c r="B17" t="s">
        <v>34</v>
      </c>
      <c r="C17" t="s">
        <v>35</v>
      </c>
      <c r="D17" t="s">
        <v>36</v>
      </c>
      <c r="E17" t="s">
        <v>37</v>
      </c>
      <c r="F17" t="s">
        <v>102</v>
      </c>
      <c r="G17" t="s">
        <v>103</v>
      </c>
      <c r="H17" t="s">
        <v>63</v>
      </c>
      <c r="I17" t="s">
        <v>41</v>
      </c>
      <c r="J17">
        <v>2019</v>
      </c>
      <c r="K17">
        <v>924.22208999999998</v>
      </c>
      <c r="M17">
        <v>20210616</v>
      </c>
      <c r="N17" t="s">
        <v>43</v>
      </c>
    </row>
    <row r="18" spans="2:14" x14ac:dyDescent="0.2">
      <c r="B18" t="s">
        <v>34</v>
      </c>
      <c r="C18" t="s">
        <v>35</v>
      </c>
      <c r="D18" t="s">
        <v>36</v>
      </c>
      <c r="E18" t="s">
        <v>37</v>
      </c>
      <c r="F18" t="s">
        <v>158</v>
      </c>
      <c r="G18" t="s">
        <v>159</v>
      </c>
      <c r="H18" t="s">
        <v>63</v>
      </c>
      <c r="I18" t="s">
        <v>41</v>
      </c>
      <c r="J18">
        <v>2019</v>
      </c>
      <c r="K18">
        <v>3565.66517999999</v>
      </c>
      <c r="M18">
        <v>20210616</v>
      </c>
      <c r="N18" t="s">
        <v>43</v>
      </c>
    </row>
    <row r="19" spans="2:14" x14ac:dyDescent="0.2">
      <c r="B19" t="s">
        <v>34</v>
      </c>
      <c r="C19" t="s">
        <v>35</v>
      </c>
      <c r="D19" t="s">
        <v>36</v>
      </c>
      <c r="E19" t="s">
        <v>37</v>
      </c>
      <c r="F19" t="s">
        <v>214</v>
      </c>
      <c r="G19" t="s">
        <v>215</v>
      </c>
      <c r="H19" t="s">
        <v>63</v>
      </c>
      <c r="I19" t="s">
        <v>41</v>
      </c>
      <c r="J19">
        <v>2019</v>
      </c>
      <c r="K19">
        <v>1086.0369800000001</v>
      </c>
      <c r="M19">
        <v>20210616</v>
      </c>
      <c r="N19" t="s">
        <v>43</v>
      </c>
    </row>
    <row r="20" spans="2:14" x14ac:dyDescent="0.2">
      <c r="B20" t="s">
        <v>34</v>
      </c>
      <c r="C20" t="s">
        <v>35</v>
      </c>
      <c r="D20" t="s">
        <v>36</v>
      </c>
      <c r="E20" t="s">
        <v>37</v>
      </c>
      <c r="F20" t="s">
        <v>61</v>
      </c>
      <c r="G20" t="s">
        <v>62</v>
      </c>
      <c r="H20" t="s">
        <v>63</v>
      </c>
      <c r="I20" t="s">
        <v>41</v>
      </c>
      <c r="J20">
        <v>2019</v>
      </c>
      <c r="K20">
        <v>3141.40004</v>
      </c>
      <c r="M20">
        <v>20210616</v>
      </c>
      <c r="N20" t="s">
        <v>43</v>
      </c>
    </row>
    <row r="21" spans="2:14" x14ac:dyDescent="0.2">
      <c r="B21" t="s">
        <v>34</v>
      </c>
      <c r="C21" t="s">
        <v>35</v>
      </c>
      <c r="D21" t="s">
        <v>36</v>
      </c>
      <c r="E21" t="s">
        <v>37</v>
      </c>
      <c r="F21" t="s">
        <v>66</v>
      </c>
      <c r="G21" t="s">
        <v>277</v>
      </c>
      <c r="H21" t="s">
        <v>113</v>
      </c>
      <c r="I21" t="s">
        <v>41</v>
      </c>
      <c r="J21">
        <v>2019</v>
      </c>
      <c r="K21">
        <v>30682.32245</v>
      </c>
      <c r="M21">
        <v>20210616</v>
      </c>
      <c r="N21" t="s">
        <v>43</v>
      </c>
    </row>
    <row r="22" spans="2:14" x14ac:dyDescent="0.2">
      <c r="B22" t="s">
        <v>34</v>
      </c>
      <c r="C22" t="s">
        <v>35</v>
      </c>
      <c r="D22" t="s">
        <v>36</v>
      </c>
      <c r="E22" t="s">
        <v>37</v>
      </c>
      <c r="F22" t="s">
        <v>143</v>
      </c>
      <c r="G22" t="s">
        <v>144</v>
      </c>
      <c r="H22" t="s">
        <v>66</v>
      </c>
      <c r="I22" t="s">
        <v>41</v>
      </c>
      <c r="J22">
        <v>2019</v>
      </c>
      <c r="K22">
        <v>31.78519</v>
      </c>
      <c r="M22">
        <v>20210616</v>
      </c>
      <c r="N22" t="s">
        <v>43</v>
      </c>
    </row>
    <row r="23" spans="2:14" x14ac:dyDescent="0.2">
      <c r="B23" t="s">
        <v>34</v>
      </c>
      <c r="C23" t="s">
        <v>35</v>
      </c>
      <c r="D23" t="s">
        <v>36</v>
      </c>
      <c r="E23" t="s">
        <v>37</v>
      </c>
      <c r="F23" t="s">
        <v>64</v>
      </c>
      <c r="G23" t="s">
        <v>65</v>
      </c>
      <c r="H23" t="s">
        <v>66</v>
      </c>
      <c r="I23" t="s">
        <v>41</v>
      </c>
      <c r="J23">
        <v>2019</v>
      </c>
      <c r="K23">
        <v>29583.870080000001</v>
      </c>
      <c r="M23">
        <v>20210616</v>
      </c>
      <c r="N23" t="s">
        <v>43</v>
      </c>
    </row>
    <row r="24" spans="2:14" x14ac:dyDescent="0.2">
      <c r="B24" t="s">
        <v>34</v>
      </c>
      <c r="C24" t="s">
        <v>35</v>
      </c>
      <c r="D24" t="s">
        <v>36</v>
      </c>
      <c r="E24" t="s">
        <v>37</v>
      </c>
      <c r="F24" t="s">
        <v>204</v>
      </c>
      <c r="G24" t="s">
        <v>205</v>
      </c>
      <c r="H24" t="s">
        <v>64</v>
      </c>
      <c r="I24" t="s">
        <v>41</v>
      </c>
      <c r="J24">
        <v>2019</v>
      </c>
      <c r="K24">
        <v>17754.97795</v>
      </c>
      <c r="M24">
        <v>20210616</v>
      </c>
      <c r="N24" t="s">
        <v>43</v>
      </c>
    </row>
    <row r="25" spans="2:14" x14ac:dyDescent="0.2">
      <c r="B25" t="s">
        <v>34</v>
      </c>
      <c r="C25" t="s">
        <v>35</v>
      </c>
      <c r="D25" t="s">
        <v>36</v>
      </c>
      <c r="E25" t="s">
        <v>37</v>
      </c>
      <c r="F25" t="s">
        <v>257</v>
      </c>
      <c r="G25" t="s">
        <v>258</v>
      </c>
      <c r="H25" t="s">
        <v>64</v>
      </c>
      <c r="I25" t="s">
        <v>41</v>
      </c>
      <c r="J25">
        <v>2019</v>
      </c>
      <c r="K25">
        <v>4018.8808899999999</v>
      </c>
      <c r="M25">
        <v>20210616</v>
      </c>
      <c r="N25" t="s">
        <v>43</v>
      </c>
    </row>
    <row r="26" spans="2:14" x14ac:dyDescent="0.2">
      <c r="B26" t="s">
        <v>34</v>
      </c>
      <c r="C26" t="s">
        <v>35</v>
      </c>
      <c r="D26" t="s">
        <v>36</v>
      </c>
      <c r="E26" t="s">
        <v>37</v>
      </c>
      <c r="F26" t="s">
        <v>148</v>
      </c>
      <c r="G26" t="s">
        <v>149</v>
      </c>
      <c r="H26" t="s">
        <v>64</v>
      </c>
      <c r="I26" t="s">
        <v>41</v>
      </c>
      <c r="J26">
        <v>2019</v>
      </c>
      <c r="K26">
        <v>7370.1155799999997</v>
      </c>
      <c r="M26">
        <v>20210616</v>
      </c>
      <c r="N26" t="s">
        <v>43</v>
      </c>
    </row>
    <row r="27" spans="2:14" x14ac:dyDescent="0.2">
      <c r="B27" t="s">
        <v>34</v>
      </c>
      <c r="C27" t="s">
        <v>35</v>
      </c>
      <c r="D27" t="s">
        <v>36</v>
      </c>
      <c r="E27" t="s">
        <v>37</v>
      </c>
      <c r="F27" t="s">
        <v>77</v>
      </c>
      <c r="G27" t="s">
        <v>78</v>
      </c>
      <c r="H27" t="s">
        <v>64</v>
      </c>
      <c r="I27" t="s">
        <v>41</v>
      </c>
      <c r="J27">
        <v>2019</v>
      </c>
      <c r="K27">
        <v>439.895659999999</v>
      </c>
      <c r="M27">
        <v>20210616</v>
      </c>
      <c r="N27" t="s">
        <v>43</v>
      </c>
    </row>
    <row r="28" spans="2:14" x14ac:dyDescent="0.2">
      <c r="B28" t="s">
        <v>34</v>
      </c>
      <c r="C28" t="s">
        <v>35</v>
      </c>
      <c r="D28" t="s">
        <v>36</v>
      </c>
      <c r="E28" t="s">
        <v>37</v>
      </c>
      <c r="F28" t="s">
        <v>268</v>
      </c>
      <c r="G28" t="s">
        <v>269</v>
      </c>
      <c r="H28" t="s">
        <v>64</v>
      </c>
      <c r="I28" t="s">
        <v>41</v>
      </c>
      <c r="J28">
        <v>2019</v>
      </c>
      <c r="L28" t="s">
        <v>42</v>
      </c>
      <c r="M28">
        <v>20210616</v>
      </c>
      <c r="N28" t="s">
        <v>43</v>
      </c>
    </row>
    <row r="29" spans="2:14" x14ac:dyDescent="0.2">
      <c r="B29" t="s">
        <v>34</v>
      </c>
      <c r="C29" t="s">
        <v>35</v>
      </c>
      <c r="D29" t="s">
        <v>36</v>
      </c>
      <c r="E29" t="s">
        <v>37</v>
      </c>
      <c r="F29" t="s">
        <v>160</v>
      </c>
      <c r="G29" t="s">
        <v>161</v>
      </c>
      <c r="H29" t="s">
        <v>66</v>
      </c>
      <c r="I29" t="s">
        <v>41</v>
      </c>
      <c r="J29">
        <v>2019</v>
      </c>
      <c r="K29">
        <v>65.895039999999995</v>
      </c>
      <c r="M29">
        <v>20210616</v>
      </c>
      <c r="N29" t="s">
        <v>43</v>
      </c>
    </row>
    <row r="30" spans="2:14" x14ac:dyDescent="0.2">
      <c r="B30" t="s">
        <v>34</v>
      </c>
      <c r="C30" t="s">
        <v>35</v>
      </c>
      <c r="D30" t="s">
        <v>36</v>
      </c>
      <c r="E30" t="s">
        <v>37</v>
      </c>
      <c r="F30" t="s">
        <v>182</v>
      </c>
      <c r="G30" t="s">
        <v>183</v>
      </c>
      <c r="H30" t="s">
        <v>66</v>
      </c>
      <c r="I30" t="s">
        <v>41</v>
      </c>
      <c r="J30">
        <v>2019</v>
      </c>
      <c r="K30">
        <v>916.27212999999995</v>
      </c>
      <c r="M30">
        <v>20210616</v>
      </c>
      <c r="N30" t="s">
        <v>43</v>
      </c>
    </row>
    <row r="31" spans="2:14" x14ac:dyDescent="0.2">
      <c r="B31" t="s">
        <v>34</v>
      </c>
      <c r="C31" t="s">
        <v>35</v>
      </c>
      <c r="D31" t="s">
        <v>36</v>
      </c>
      <c r="E31" t="s">
        <v>37</v>
      </c>
      <c r="F31" t="s">
        <v>145</v>
      </c>
      <c r="G31" t="s">
        <v>146</v>
      </c>
      <c r="H31" t="s">
        <v>66</v>
      </c>
      <c r="I31" t="s">
        <v>41</v>
      </c>
      <c r="J31">
        <v>2019</v>
      </c>
      <c r="K31">
        <v>84.5</v>
      </c>
      <c r="M31">
        <v>20210616</v>
      </c>
      <c r="N31" t="s">
        <v>43</v>
      </c>
    </row>
    <row r="32" spans="2:14" x14ac:dyDescent="0.2">
      <c r="B32" t="s">
        <v>34</v>
      </c>
      <c r="C32" t="s">
        <v>35</v>
      </c>
      <c r="D32" t="s">
        <v>36</v>
      </c>
      <c r="E32" t="s">
        <v>37</v>
      </c>
      <c r="F32" t="s">
        <v>81</v>
      </c>
      <c r="G32" t="s">
        <v>112</v>
      </c>
      <c r="H32" t="s">
        <v>113</v>
      </c>
      <c r="I32" t="s">
        <v>41</v>
      </c>
      <c r="J32">
        <v>2019</v>
      </c>
      <c r="K32">
        <v>31781.036049999999</v>
      </c>
      <c r="M32">
        <v>20210616</v>
      </c>
      <c r="N32" t="s">
        <v>43</v>
      </c>
    </row>
    <row r="33" spans="2:14" x14ac:dyDescent="0.2">
      <c r="B33" t="s">
        <v>34</v>
      </c>
      <c r="C33" t="s">
        <v>35</v>
      </c>
      <c r="D33" t="s">
        <v>36</v>
      </c>
      <c r="E33" t="s">
        <v>37</v>
      </c>
      <c r="F33" t="s">
        <v>79</v>
      </c>
      <c r="G33" t="s">
        <v>80</v>
      </c>
      <c r="H33" t="s">
        <v>81</v>
      </c>
      <c r="I33" t="s">
        <v>41</v>
      </c>
      <c r="J33">
        <v>2019</v>
      </c>
      <c r="K33">
        <v>7182.5650400000004</v>
      </c>
      <c r="M33">
        <v>20210616</v>
      </c>
      <c r="N33" t="s">
        <v>43</v>
      </c>
    </row>
    <row r="34" spans="2:14" x14ac:dyDescent="0.2">
      <c r="B34" t="s">
        <v>34</v>
      </c>
      <c r="C34" t="s">
        <v>35</v>
      </c>
      <c r="D34" t="s">
        <v>36</v>
      </c>
      <c r="E34" t="s">
        <v>37</v>
      </c>
      <c r="F34" t="s">
        <v>170</v>
      </c>
      <c r="G34" t="s">
        <v>171</v>
      </c>
      <c r="H34" t="s">
        <v>81</v>
      </c>
      <c r="I34" t="s">
        <v>41</v>
      </c>
      <c r="J34">
        <v>2019</v>
      </c>
      <c r="K34">
        <v>15422.3009</v>
      </c>
      <c r="M34">
        <v>20210616</v>
      </c>
      <c r="N34" t="s">
        <v>43</v>
      </c>
    </row>
    <row r="35" spans="2:14" x14ac:dyDescent="0.2">
      <c r="B35" t="s">
        <v>34</v>
      </c>
      <c r="C35" t="s">
        <v>35</v>
      </c>
      <c r="D35" t="s">
        <v>36</v>
      </c>
      <c r="E35" t="s">
        <v>37</v>
      </c>
      <c r="F35" t="s">
        <v>150</v>
      </c>
      <c r="G35" t="s">
        <v>151</v>
      </c>
      <c r="H35" t="s">
        <v>81</v>
      </c>
      <c r="I35" t="s">
        <v>41</v>
      </c>
      <c r="J35">
        <v>2019</v>
      </c>
      <c r="K35">
        <v>9176.1701099999991</v>
      </c>
      <c r="M35">
        <v>20210616</v>
      </c>
      <c r="N35" t="s">
        <v>43</v>
      </c>
    </row>
    <row r="36" spans="2:14" x14ac:dyDescent="0.2">
      <c r="B36" t="s">
        <v>34</v>
      </c>
      <c r="C36" t="s">
        <v>35</v>
      </c>
      <c r="D36" t="s">
        <v>36</v>
      </c>
      <c r="E36" t="s">
        <v>37</v>
      </c>
      <c r="F36" t="s">
        <v>154</v>
      </c>
      <c r="G36" t="s">
        <v>162</v>
      </c>
      <c r="H36" t="s">
        <v>113</v>
      </c>
      <c r="I36" t="s">
        <v>41</v>
      </c>
      <c r="J36">
        <v>2019</v>
      </c>
      <c r="K36">
        <v>159.12423999999999</v>
      </c>
      <c r="M36">
        <v>20210616</v>
      </c>
      <c r="N36" t="s">
        <v>43</v>
      </c>
    </row>
    <row r="37" spans="2:14" x14ac:dyDescent="0.2">
      <c r="B37" t="s">
        <v>34</v>
      </c>
      <c r="C37" t="s">
        <v>35</v>
      </c>
      <c r="D37" t="s">
        <v>36</v>
      </c>
      <c r="E37" t="s">
        <v>37</v>
      </c>
      <c r="F37" t="s">
        <v>259</v>
      </c>
      <c r="G37" t="s">
        <v>260</v>
      </c>
      <c r="H37" t="s">
        <v>154</v>
      </c>
      <c r="I37" t="s">
        <v>41</v>
      </c>
      <c r="J37">
        <v>2019</v>
      </c>
      <c r="L37" t="s">
        <v>42</v>
      </c>
      <c r="M37">
        <v>20210616</v>
      </c>
      <c r="N37" t="s">
        <v>43</v>
      </c>
    </row>
    <row r="38" spans="2:14" x14ac:dyDescent="0.2">
      <c r="B38" t="s">
        <v>34</v>
      </c>
      <c r="C38" t="s">
        <v>35</v>
      </c>
      <c r="D38" t="s">
        <v>36</v>
      </c>
      <c r="E38" t="s">
        <v>37</v>
      </c>
      <c r="F38" t="s">
        <v>152</v>
      </c>
      <c r="G38" t="s">
        <v>153</v>
      </c>
      <c r="H38" t="s">
        <v>154</v>
      </c>
      <c r="I38" t="s">
        <v>41</v>
      </c>
      <c r="J38">
        <v>2019</v>
      </c>
      <c r="K38">
        <v>159.12423999999999</v>
      </c>
      <c r="M38">
        <v>20210616</v>
      </c>
      <c r="N38" t="s">
        <v>43</v>
      </c>
    </row>
    <row r="39" spans="2:14" x14ac:dyDescent="0.2">
      <c r="B39" t="s">
        <v>34</v>
      </c>
      <c r="C39" t="s">
        <v>35</v>
      </c>
      <c r="D39" t="s">
        <v>36</v>
      </c>
      <c r="E39" t="s">
        <v>37</v>
      </c>
      <c r="F39" t="s">
        <v>113</v>
      </c>
      <c r="G39" t="s">
        <v>114</v>
      </c>
      <c r="H39">
        <v>1</v>
      </c>
      <c r="I39" t="s">
        <v>41</v>
      </c>
      <c r="J39">
        <v>2019</v>
      </c>
      <c r="K39">
        <v>146052.43072</v>
      </c>
      <c r="M39">
        <v>20210616</v>
      </c>
      <c r="N39" t="s">
        <v>43</v>
      </c>
    </row>
    <row r="40" spans="2:14" x14ac:dyDescent="0.2">
      <c r="B40" t="s">
        <v>34</v>
      </c>
      <c r="C40" t="s">
        <v>35</v>
      </c>
      <c r="D40" t="s">
        <v>36</v>
      </c>
      <c r="E40" t="s">
        <v>37</v>
      </c>
      <c r="F40" t="s">
        <v>186</v>
      </c>
      <c r="G40" t="s">
        <v>231</v>
      </c>
      <c r="H40">
        <v>1</v>
      </c>
      <c r="I40" t="s">
        <v>41</v>
      </c>
      <c r="J40">
        <v>2019</v>
      </c>
      <c r="K40">
        <v>1061.6053999999999</v>
      </c>
      <c r="M40">
        <v>20210616</v>
      </c>
      <c r="N40" t="s">
        <v>43</v>
      </c>
    </row>
    <row r="41" spans="2:14" x14ac:dyDescent="0.2">
      <c r="B41" t="s">
        <v>34</v>
      </c>
      <c r="C41" t="s">
        <v>35</v>
      </c>
      <c r="D41" t="s">
        <v>36</v>
      </c>
      <c r="E41" t="s">
        <v>37</v>
      </c>
      <c r="F41" t="s">
        <v>184</v>
      </c>
      <c r="G41" t="s">
        <v>185</v>
      </c>
      <c r="H41" t="s">
        <v>186</v>
      </c>
      <c r="I41" t="s">
        <v>41</v>
      </c>
      <c r="J41">
        <v>2019</v>
      </c>
      <c r="K41">
        <v>72.783879999999996</v>
      </c>
      <c r="M41">
        <v>20210616</v>
      </c>
      <c r="N41" t="s">
        <v>43</v>
      </c>
    </row>
    <row r="42" spans="2:14" x14ac:dyDescent="0.2">
      <c r="B42" t="s">
        <v>34</v>
      </c>
      <c r="C42" t="s">
        <v>35</v>
      </c>
      <c r="D42" t="s">
        <v>36</v>
      </c>
      <c r="E42" t="s">
        <v>37</v>
      </c>
      <c r="F42" t="s">
        <v>206</v>
      </c>
      <c r="G42" t="s">
        <v>207</v>
      </c>
      <c r="H42" t="s">
        <v>186</v>
      </c>
      <c r="I42" t="s">
        <v>41</v>
      </c>
      <c r="J42">
        <v>2019</v>
      </c>
      <c r="K42">
        <v>988.82151999999996</v>
      </c>
      <c r="M42">
        <v>20210616</v>
      </c>
      <c r="N42" t="s">
        <v>43</v>
      </c>
    </row>
    <row r="43" spans="2:14" x14ac:dyDescent="0.2">
      <c r="B43" t="s">
        <v>34</v>
      </c>
      <c r="C43" t="s">
        <v>35</v>
      </c>
      <c r="D43" t="s">
        <v>36</v>
      </c>
      <c r="E43" t="s">
        <v>37</v>
      </c>
      <c r="F43" t="s">
        <v>261</v>
      </c>
      <c r="G43" t="s">
        <v>262</v>
      </c>
      <c r="H43">
        <v>1</v>
      </c>
      <c r="I43" t="s">
        <v>41</v>
      </c>
      <c r="J43">
        <v>2019</v>
      </c>
      <c r="L43" t="s">
        <v>42</v>
      </c>
      <c r="M43">
        <v>20210616</v>
      </c>
      <c r="N43" t="s">
        <v>43</v>
      </c>
    </row>
    <row r="44" spans="2:14" x14ac:dyDescent="0.2">
      <c r="B44" t="s">
        <v>34</v>
      </c>
      <c r="C44" t="s">
        <v>35</v>
      </c>
      <c r="D44" t="s">
        <v>36</v>
      </c>
      <c r="E44" t="s">
        <v>37</v>
      </c>
      <c r="F44" t="s">
        <v>157</v>
      </c>
      <c r="G44" t="s">
        <v>187</v>
      </c>
      <c r="H44" t="s">
        <v>128</v>
      </c>
      <c r="I44" t="s">
        <v>41</v>
      </c>
      <c r="J44">
        <v>2019</v>
      </c>
      <c r="K44">
        <v>49892.283860000003</v>
      </c>
      <c r="M44">
        <v>20210616</v>
      </c>
      <c r="N44" t="s">
        <v>43</v>
      </c>
    </row>
    <row r="45" spans="2:14" x14ac:dyDescent="0.2">
      <c r="B45" t="s">
        <v>34</v>
      </c>
      <c r="C45" t="s">
        <v>35</v>
      </c>
      <c r="D45" t="s">
        <v>36</v>
      </c>
      <c r="E45" t="s">
        <v>37</v>
      </c>
      <c r="F45" t="s">
        <v>163</v>
      </c>
      <c r="G45" t="s">
        <v>164</v>
      </c>
      <c r="H45" t="s">
        <v>157</v>
      </c>
      <c r="I45" t="s">
        <v>41</v>
      </c>
      <c r="J45">
        <v>2019</v>
      </c>
      <c r="K45">
        <v>11889.761059999901</v>
      </c>
      <c r="M45">
        <v>20210616</v>
      </c>
      <c r="N45" t="s">
        <v>43</v>
      </c>
    </row>
    <row r="46" spans="2:14" x14ac:dyDescent="0.2">
      <c r="B46" t="s">
        <v>34</v>
      </c>
      <c r="C46" t="s">
        <v>35</v>
      </c>
      <c r="D46" t="s">
        <v>36</v>
      </c>
      <c r="E46" t="s">
        <v>37</v>
      </c>
      <c r="F46" t="s">
        <v>155</v>
      </c>
      <c r="G46" t="s">
        <v>156</v>
      </c>
      <c r="H46" t="s">
        <v>157</v>
      </c>
      <c r="I46" t="s">
        <v>41</v>
      </c>
      <c r="J46">
        <v>2019</v>
      </c>
      <c r="K46">
        <v>38002.522799999999</v>
      </c>
      <c r="M46">
        <v>20210616</v>
      </c>
      <c r="N46" t="s">
        <v>43</v>
      </c>
    </row>
    <row r="47" spans="2:14" x14ac:dyDescent="0.2">
      <c r="B47" t="s">
        <v>34</v>
      </c>
      <c r="C47" t="s">
        <v>35</v>
      </c>
      <c r="D47" t="s">
        <v>36</v>
      </c>
      <c r="E47" t="s">
        <v>37</v>
      </c>
      <c r="F47" t="s">
        <v>263</v>
      </c>
      <c r="G47" t="s">
        <v>264</v>
      </c>
      <c r="H47" t="s">
        <v>128</v>
      </c>
      <c r="I47" t="s">
        <v>41</v>
      </c>
      <c r="J47">
        <v>2019</v>
      </c>
      <c r="L47" t="s">
        <v>106</v>
      </c>
      <c r="M47">
        <v>20210616</v>
      </c>
      <c r="N47" t="s">
        <v>43</v>
      </c>
    </row>
    <row r="48" spans="2:14" x14ac:dyDescent="0.2">
      <c r="B48" t="s">
        <v>34</v>
      </c>
      <c r="C48" t="s">
        <v>35</v>
      </c>
      <c r="D48" t="s">
        <v>36</v>
      </c>
      <c r="E48" t="s">
        <v>37</v>
      </c>
      <c r="F48" t="s">
        <v>126</v>
      </c>
      <c r="G48" t="s">
        <v>127</v>
      </c>
      <c r="H48" t="s">
        <v>128</v>
      </c>
      <c r="I48" t="s">
        <v>41</v>
      </c>
      <c r="J48">
        <v>2019</v>
      </c>
      <c r="K48">
        <v>15612.25699</v>
      </c>
      <c r="M48">
        <v>20210616</v>
      </c>
      <c r="N48" t="s">
        <v>43</v>
      </c>
    </row>
    <row r="49" spans="2:14" x14ac:dyDescent="0.2">
      <c r="B49" t="s">
        <v>34</v>
      </c>
      <c r="C49" t="s">
        <v>35</v>
      </c>
      <c r="D49" t="s">
        <v>36</v>
      </c>
      <c r="E49" t="s">
        <v>37</v>
      </c>
      <c r="F49" t="s">
        <v>86</v>
      </c>
      <c r="G49" t="s">
        <v>165</v>
      </c>
      <c r="H49">
        <v>2</v>
      </c>
      <c r="I49" t="s">
        <v>41</v>
      </c>
      <c r="J49">
        <v>2019</v>
      </c>
      <c r="K49">
        <v>1152.4545000000001</v>
      </c>
      <c r="M49">
        <v>20210616</v>
      </c>
      <c r="N49" t="s">
        <v>43</v>
      </c>
    </row>
    <row r="50" spans="2:14" x14ac:dyDescent="0.2">
      <c r="B50" t="s">
        <v>34</v>
      </c>
      <c r="C50" t="s">
        <v>35</v>
      </c>
      <c r="D50" t="s">
        <v>36</v>
      </c>
      <c r="E50" t="s">
        <v>37</v>
      </c>
      <c r="F50" t="s">
        <v>188</v>
      </c>
      <c r="G50" t="s">
        <v>189</v>
      </c>
      <c r="H50" t="s">
        <v>86</v>
      </c>
      <c r="I50" t="s">
        <v>41</v>
      </c>
      <c r="J50">
        <v>2019</v>
      </c>
      <c r="K50">
        <v>6.3366199999999999</v>
      </c>
      <c r="M50">
        <v>20210616</v>
      </c>
      <c r="N50" t="s">
        <v>43</v>
      </c>
    </row>
    <row r="51" spans="2:14" x14ac:dyDescent="0.2">
      <c r="B51" t="s">
        <v>34</v>
      </c>
      <c r="C51" t="s">
        <v>35</v>
      </c>
      <c r="D51" t="s">
        <v>36</v>
      </c>
      <c r="E51" t="s">
        <v>37</v>
      </c>
      <c r="F51" t="s">
        <v>216</v>
      </c>
      <c r="G51" t="s">
        <v>217</v>
      </c>
      <c r="H51" t="s">
        <v>86</v>
      </c>
      <c r="I51" t="s">
        <v>41</v>
      </c>
      <c r="J51">
        <v>2019</v>
      </c>
      <c r="K51">
        <v>180.75564</v>
      </c>
      <c r="M51">
        <v>20210616</v>
      </c>
      <c r="N51" t="s">
        <v>43</v>
      </c>
    </row>
    <row r="52" spans="2:14" x14ac:dyDescent="0.2">
      <c r="B52" t="s">
        <v>34</v>
      </c>
      <c r="C52" t="s">
        <v>35</v>
      </c>
      <c r="D52" t="s">
        <v>36</v>
      </c>
      <c r="E52" t="s">
        <v>37</v>
      </c>
      <c r="F52" t="s">
        <v>129</v>
      </c>
      <c r="G52" t="s">
        <v>130</v>
      </c>
      <c r="H52" t="s">
        <v>86</v>
      </c>
      <c r="I52" t="s">
        <v>41</v>
      </c>
      <c r="J52">
        <v>2019</v>
      </c>
      <c r="K52">
        <v>69.116</v>
      </c>
      <c r="M52">
        <v>20210616</v>
      </c>
      <c r="N52" t="s">
        <v>43</v>
      </c>
    </row>
    <row r="53" spans="2:14" x14ac:dyDescent="0.2">
      <c r="B53" t="s">
        <v>34</v>
      </c>
      <c r="C53" t="s">
        <v>35</v>
      </c>
      <c r="D53" t="s">
        <v>36</v>
      </c>
      <c r="E53" t="s">
        <v>37</v>
      </c>
      <c r="F53" t="s">
        <v>84</v>
      </c>
      <c r="G53" t="s">
        <v>85</v>
      </c>
      <c r="H53" t="s">
        <v>86</v>
      </c>
      <c r="I53" t="s">
        <v>41</v>
      </c>
      <c r="J53">
        <v>2019</v>
      </c>
      <c r="K53">
        <v>896.24623999999994</v>
      </c>
      <c r="M53">
        <v>20210616</v>
      </c>
      <c r="N53" t="s">
        <v>43</v>
      </c>
    </row>
    <row r="54" spans="2:14" x14ac:dyDescent="0.2">
      <c r="B54" t="s">
        <v>34</v>
      </c>
      <c r="C54" t="s">
        <v>35</v>
      </c>
      <c r="D54" t="s">
        <v>36</v>
      </c>
      <c r="E54" t="s">
        <v>37</v>
      </c>
      <c r="F54" t="s">
        <v>40</v>
      </c>
      <c r="G54" t="s">
        <v>172</v>
      </c>
      <c r="H54">
        <v>2</v>
      </c>
      <c r="I54" t="s">
        <v>41</v>
      </c>
      <c r="J54">
        <v>2019</v>
      </c>
      <c r="K54">
        <v>4447.4799700000003</v>
      </c>
      <c r="M54">
        <v>20210616</v>
      </c>
      <c r="N54" t="s">
        <v>43</v>
      </c>
    </row>
    <row r="55" spans="2:14" x14ac:dyDescent="0.2">
      <c r="B55" t="s">
        <v>34</v>
      </c>
      <c r="C55" t="s">
        <v>35</v>
      </c>
      <c r="D55" t="s">
        <v>36</v>
      </c>
      <c r="E55" t="s">
        <v>37</v>
      </c>
      <c r="F55" t="s">
        <v>190</v>
      </c>
      <c r="G55" t="s">
        <v>191</v>
      </c>
      <c r="H55" t="s">
        <v>40</v>
      </c>
      <c r="I55" t="s">
        <v>41</v>
      </c>
      <c r="J55">
        <v>2019</v>
      </c>
      <c r="K55">
        <v>2349.1114899999998</v>
      </c>
      <c r="M55">
        <v>20210616</v>
      </c>
      <c r="N55" t="s">
        <v>43</v>
      </c>
    </row>
    <row r="56" spans="2:14" x14ac:dyDescent="0.2">
      <c r="B56" t="s">
        <v>34</v>
      </c>
      <c r="C56" t="s">
        <v>35</v>
      </c>
      <c r="D56" t="s">
        <v>36</v>
      </c>
      <c r="E56" t="s">
        <v>37</v>
      </c>
      <c r="F56" t="s">
        <v>232</v>
      </c>
      <c r="G56" t="s">
        <v>233</v>
      </c>
      <c r="H56" t="s">
        <v>40</v>
      </c>
      <c r="I56" t="s">
        <v>41</v>
      </c>
      <c r="J56">
        <v>2019</v>
      </c>
      <c r="K56">
        <v>1544.3761199999999</v>
      </c>
      <c r="M56">
        <v>20210616</v>
      </c>
      <c r="N56" t="s">
        <v>43</v>
      </c>
    </row>
    <row r="57" spans="2:14" x14ac:dyDescent="0.2">
      <c r="B57" t="s">
        <v>34</v>
      </c>
      <c r="C57" t="s">
        <v>35</v>
      </c>
      <c r="D57" t="s">
        <v>36</v>
      </c>
      <c r="E57" t="s">
        <v>37</v>
      </c>
      <c r="F57" t="s">
        <v>87</v>
      </c>
      <c r="G57" t="s">
        <v>88</v>
      </c>
      <c r="H57" t="s">
        <v>40</v>
      </c>
      <c r="I57" t="s">
        <v>41</v>
      </c>
      <c r="J57">
        <v>2019</v>
      </c>
      <c r="L57" t="s">
        <v>42</v>
      </c>
      <c r="M57">
        <v>20210616</v>
      </c>
      <c r="N57" t="s">
        <v>43</v>
      </c>
    </row>
    <row r="58" spans="2:14" x14ac:dyDescent="0.2">
      <c r="B58" t="s">
        <v>34</v>
      </c>
      <c r="C58" t="s">
        <v>35</v>
      </c>
      <c r="D58" t="s">
        <v>36</v>
      </c>
      <c r="E58" t="s">
        <v>37</v>
      </c>
      <c r="F58" t="s">
        <v>38</v>
      </c>
      <c r="G58" t="s">
        <v>39</v>
      </c>
      <c r="H58" t="s">
        <v>40</v>
      </c>
      <c r="I58" t="s">
        <v>41</v>
      </c>
      <c r="J58">
        <v>2019</v>
      </c>
      <c r="L58" t="s">
        <v>42</v>
      </c>
      <c r="M58">
        <v>20210616</v>
      </c>
      <c r="N58" t="s">
        <v>43</v>
      </c>
    </row>
    <row r="59" spans="2:14" x14ac:dyDescent="0.2">
      <c r="B59" t="s">
        <v>34</v>
      </c>
      <c r="C59" t="s">
        <v>35</v>
      </c>
      <c r="D59" t="s">
        <v>36</v>
      </c>
      <c r="E59" t="s">
        <v>37</v>
      </c>
      <c r="F59" t="s">
        <v>173</v>
      </c>
      <c r="G59" t="s">
        <v>174</v>
      </c>
      <c r="H59" t="s">
        <v>40</v>
      </c>
      <c r="I59" t="s">
        <v>41</v>
      </c>
      <c r="J59">
        <v>2019</v>
      </c>
      <c r="L59" t="s">
        <v>175</v>
      </c>
      <c r="M59">
        <v>20210616</v>
      </c>
      <c r="N59" t="s">
        <v>43</v>
      </c>
    </row>
    <row r="60" spans="2:14" x14ac:dyDescent="0.2">
      <c r="B60" t="s">
        <v>34</v>
      </c>
      <c r="C60" t="s">
        <v>35</v>
      </c>
      <c r="D60" t="s">
        <v>36</v>
      </c>
      <c r="E60" t="s">
        <v>37</v>
      </c>
      <c r="F60" t="s">
        <v>104</v>
      </c>
      <c r="G60" t="s">
        <v>105</v>
      </c>
      <c r="H60" t="s">
        <v>40</v>
      </c>
      <c r="I60" t="s">
        <v>41</v>
      </c>
      <c r="J60">
        <v>2019</v>
      </c>
      <c r="L60" t="s">
        <v>106</v>
      </c>
      <c r="M60">
        <v>20210616</v>
      </c>
      <c r="N60" t="s">
        <v>43</v>
      </c>
    </row>
    <row r="61" spans="2:14" x14ac:dyDescent="0.2">
      <c r="B61" t="s">
        <v>34</v>
      </c>
      <c r="C61" t="s">
        <v>35</v>
      </c>
      <c r="D61" t="s">
        <v>36</v>
      </c>
      <c r="E61" t="s">
        <v>37</v>
      </c>
      <c r="F61" t="s">
        <v>67</v>
      </c>
      <c r="G61" t="s">
        <v>68</v>
      </c>
      <c r="H61" t="s">
        <v>40</v>
      </c>
      <c r="I61" t="s">
        <v>41</v>
      </c>
      <c r="J61">
        <v>2019</v>
      </c>
      <c r="L61" t="s">
        <v>42</v>
      </c>
      <c r="M61">
        <v>20210616</v>
      </c>
      <c r="N61" t="s">
        <v>43</v>
      </c>
    </row>
    <row r="62" spans="2:14" x14ac:dyDescent="0.2">
      <c r="B62" t="s">
        <v>34</v>
      </c>
      <c r="C62" t="s">
        <v>35</v>
      </c>
      <c r="D62" t="s">
        <v>36</v>
      </c>
      <c r="E62" t="s">
        <v>37</v>
      </c>
      <c r="F62" t="s">
        <v>234</v>
      </c>
      <c r="G62" t="s">
        <v>235</v>
      </c>
      <c r="H62" t="s">
        <v>40</v>
      </c>
      <c r="I62" t="s">
        <v>41</v>
      </c>
      <c r="J62">
        <v>2019</v>
      </c>
      <c r="K62">
        <v>553.99235999999996</v>
      </c>
      <c r="M62">
        <v>20210616</v>
      </c>
      <c r="N62" t="s">
        <v>43</v>
      </c>
    </row>
    <row r="63" spans="2:14" x14ac:dyDescent="0.2">
      <c r="B63" t="s">
        <v>34</v>
      </c>
      <c r="C63" t="s">
        <v>35</v>
      </c>
      <c r="D63" t="s">
        <v>36</v>
      </c>
      <c r="E63" t="s">
        <v>37</v>
      </c>
      <c r="F63" t="s">
        <v>109</v>
      </c>
      <c r="G63" t="s">
        <v>208</v>
      </c>
      <c r="H63">
        <v>2</v>
      </c>
      <c r="I63" t="s">
        <v>41</v>
      </c>
      <c r="J63">
        <v>2019</v>
      </c>
      <c r="K63">
        <v>18.109660000000002</v>
      </c>
      <c r="M63">
        <v>20210616</v>
      </c>
      <c r="N63" t="s">
        <v>43</v>
      </c>
    </row>
    <row r="64" spans="2:14" x14ac:dyDescent="0.2">
      <c r="B64" t="s">
        <v>34</v>
      </c>
      <c r="C64" t="s">
        <v>35</v>
      </c>
      <c r="D64" t="s">
        <v>36</v>
      </c>
      <c r="E64" t="s">
        <v>37</v>
      </c>
      <c r="F64" t="s">
        <v>218</v>
      </c>
      <c r="G64" t="s">
        <v>219</v>
      </c>
      <c r="H64" t="s">
        <v>109</v>
      </c>
      <c r="I64" t="s">
        <v>41</v>
      </c>
      <c r="J64">
        <v>2019</v>
      </c>
      <c r="K64">
        <v>18.106819999999999</v>
      </c>
      <c r="M64">
        <v>20210616</v>
      </c>
      <c r="N64" t="s">
        <v>43</v>
      </c>
    </row>
    <row r="65" spans="2:14" x14ac:dyDescent="0.2">
      <c r="B65" t="s">
        <v>34</v>
      </c>
      <c r="C65" t="s">
        <v>35</v>
      </c>
      <c r="D65" t="s">
        <v>36</v>
      </c>
      <c r="E65" t="s">
        <v>37</v>
      </c>
      <c r="F65" t="s">
        <v>107</v>
      </c>
      <c r="G65" t="s">
        <v>108</v>
      </c>
      <c r="H65" t="s">
        <v>109</v>
      </c>
      <c r="I65" t="s">
        <v>41</v>
      </c>
      <c r="J65">
        <v>2019</v>
      </c>
      <c r="L65" t="s">
        <v>42</v>
      </c>
      <c r="M65">
        <v>20210616</v>
      </c>
      <c r="N65" t="s">
        <v>43</v>
      </c>
    </row>
    <row r="66" spans="2:14" x14ac:dyDescent="0.2">
      <c r="B66" t="s">
        <v>34</v>
      </c>
      <c r="C66" t="s">
        <v>35</v>
      </c>
      <c r="D66" t="s">
        <v>36</v>
      </c>
      <c r="E66" t="s">
        <v>37</v>
      </c>
      <c r="F66" t="s">
        <v>220</v>
      </c>
      <c r="G66" t="s">
        <v>221</v>
      </c>
      <c r="H66" t="s">
        <v>109</v>
      </c>
      <c r="I66" t="s">
        <v>41</v>
      </c>
      <c r="J66">
        <v>2019</v>
      </c>
      <c r="K66">
        <v>2.8399999999999901E-3</v>
      </c>
      <c r="M66">
        <v>20210616</v>
      </c>
      <c r="N66" t="s">
        <v>43</v>
      </c>
    </row>
    <row r="67" spans="2:14" x14ac:dyDescent="0.2">
      <c r="B67" t="s">
        <v>34</v>
      </c>
      <c r="C67" t="s">
        <v>35</v>
      </c>
      <c r="D67" t="s">
        <v>36</v>
      </c>
      <c r="E67" t="s">
        <v>37</v>
      </c>
      <c r="F67" t="s">
        <v>265</v>
      </c>
      <c r="G67" t="s">
        <v>266</v>
      </c>
      <c r="H67" t="s">
        <v>109</v>
      </c>
      <c r="I67" t="s">
        <v>41</v>
      </c>
      <c r="J67">
        <v>2019</v>
      </c>
      <c r="L67" t="s">
        <v>42</v>
      </c>
      <c r="M67">
        <v>20210616</v>
      </c>
      <c r="N67" t="s">
        <v>43</v>
      </c>
    </row>
    <row r="68" spans="2:14" x14ac:dyDescent="0.2">
      <c r="B68" t="s">
        <v>34</v>
      </c>
      <c r="C68" t="s">
        <v>35</v>
      </c>
      <c r="D68" t="s">
        <v>36</v>
      </c>
      <c r="E68" t="s">
        <v>37</v>
      </c>
      <c r="F68" t="s">
        <v>270</v>
      </c>
      <c r="G68" t="s">
        <v>271</v>
      </c>
      <c r="H68" t="s">
        <v>109</v>
      </c>
      <c r="I68" t="s">
        <v>41</v>
      </c>
      <c r="J68">
        <v>2019</v>
      </c>
      <c r="L68" t="s">
        <v>42</v>
      </c>
      <c r="M68">
        <v>20210616</v>
      </c>
      <c r="N68" t="s">
        <v>43</v>
      </c>
    </row>
    <row r="69" spans="2:14" x14ac:dyDescent="0.2">
      <c r="B69" t="s">
        <v>34</v>
      </c>
      <c r="C69" t="s">
        <v>35</v>
      </c>
      <c r="D69" t="s">
        <v>36</v>
      </c>
      <c r="E69" t="s">
        <v>37</v>
      </c>
      <c r="F69" t="s">
        <v>236</v>
      </c>
      <c r="G69" t="s">
        <v>237</v>
      </c>
      <c r="H69" t="s">
        <v>109</v>
      </c>
      <c r="I69" t="s">
        <v>41</v>
      </c>
      <c r="J69">
        <v>2019</v>
      </c>
      <c r="L69" t="s">
        <v>42</v>
      </c>
      <c r="M69">
        <v>20210616</v>
      </c>
      <c r="N69" t="s">
        <v>43</v>
      </c>
    </row>
    <row r="70" spans="2:14" x14ac:dyDescent="0.2">
      <c r="B70" t="s">
        <v>34</v>
      </c>
      <c r="C70" t="s">
        <v>35</v>
      </c>
      <c r="D70" t="s">
        <v>36</v>
      </c>
      <c r="E70" t="s">
        <v>37</v>
      </c>
      <c r="F70" t="s">
        <v>238</v>
      </c>
      <c r="G70" t="s">
        <v>239</v>
      </c>
      <c r="H70" t="s">
        <v>109</v>
      </c>
      <c r="I70" t="s">
        <v>41</v>
      </c>
      <c r="J70">
        <v>2019</v>
      </c>
      <c r="L70" t="s">
        <v>42</v>
      </c>
      <c r="M70">
        <v>20210616</v>
      </c>
      <c r="N70" t="s">
        <v>43</v>
      </c>
    </row>
    <row r="71" spans="2:14" x14ac:dyDescent="0.2">
      <c r="B71" t="s">
        <v>34</v>
      </c>
      <c r="C71" t="s">
        <v>35</v>
      </c>
      <c r="D71" t="s">
        <v>36</v>
      </c>
      <c r="E71" t="s">
        <v>37</v>
      </c>
      <c r="F71" t="s">
        <v>46</v>
      </c>
      <c r="G71" t="s">
        <v>240</v>
      </c>
      <c r="H71">
        <v>2</v>
      </c>
      <c r="I71" t="s">
        <v>41</v>
      </c>
      <c r="J71">
        <v>2019</v>
      </c>
      <c r="K71">
        <v>324.45886000000002</v>
      </c>
      <c r="M71">
        <v>20210616</v>
      </c>
      <c r="N71" t="s">
        <v>43</v>
      </c>
    </row>
    <row r="72" spans="2:14" x14ac:dyDescent="0.2">
      <c r="B72" t="s">
        <v>34</v>
      </c>
      <c r="C72" t="s">
        <v>35</v>
      </c>
      <c r="D72" t="s">
        <v>36</v>
      </c>
      <c r="E72" t="s">
        <v>37</v>
      </c>
      <c r="F72" t="s">
        <v>110</v>
      </c>
      <c r="G72" t="s">
        <v>111</v>
      </c>
      <c r="H72" t="s">
        <v>46</v>
      </c>
      <c r="I72" t="s">
        <v>41</v>
      </c>
      <c r="J72">
        <v>2019</v>
      </c>
      <c r="K72">
        <v>92.816850000000002</v>
      </c>
      <c r="M72">
        <v>20210616</v>
      </c>
      <c r="N72" t="s">
        <v>43</v>
      </c>
    </row>
    <row r="73" spans="2:14" x14ac:dyDescent="0.2">
      <c r="B73" t="s">
        <v>34</v>
      </c>
      <c r="C73" t="s">
        <v>35</v>
      </c>
      <c r="D73" t="s">
        <v>36</v>
      </c>
      <c r="E73" t="s">
        <v>37</v>
      </c>
      <c r="F73" t="s">
        <v>44</v>
      </c>
      <c r="G73" t="s">
        <v>45</v>
      </c>
      <c r="H73" t="s">
        <v>46</v>
      </c>
      <c r="I73" t="s">
        <v>41</v>
      </c>
      <c r="J73">
        <v>2019</v>
      </c>
      <c r="K73">
        <v>210.96335999999999</v>
      </c>
      <c r="M73">
        <v>20210616</v>
      </c>
      <c r="N73" t="s">
        <v>43</v>
      </c>
    </row>
    <row r="74" spans="2:14" x14ac:dyDescent="0.2">
      <c r="B74" t="s">
        <v>34</v>
      </c>
      <c r="C74" t="s">
        <v>35</v>
      </c>
      <c r="D74" t="s">
        <v>36</v>
      </c>
      <c r="E74" t="s">
        <v>37</v>
      </c>
      <c r="F74" t="s">
        <v>222</v>
      </c>
      <c r="G74" t="s">
        <v>223</v>
      </c>
      <c r="H74" t="s">
        <v>46</v>
      </c>
      <c r="I74" t="s">
        <v>41</v>
      </c>
      <c r="J74">
        <v>2019</v>
      </c>
      <c r="K74">
        <v>20.678650000000001</v>
      </c>
      <c r="M74">
        <v>20210616</v>
      </c>
      <c r="N74" t="s">
        <v>43</v>
      </c>
    </row>
    <row r="75" spans="2:14" x14ac:dyDescent="0.2">
      <c r="B75" t="s">
        <v>34</v>
      </c>
      <c r="C75" t="s">
        <v>35</v>
      </c>
      <c r="D75" t="s">
        <v>36</v>
      </c>
      <c r="E75" t="s">
        <v>37</v>
      </c>
      <c r="F75" t="s">
        <v>115</v>
      </c>
      <c r="G75" t="s">
        <v>116</v>
      </c>
      <c r="H75">
        <v>2</v>
      </c>
      <c r="I75" t="s">
        <v>41</v>
      </c>
      <c r="J75">
        <v>2019</v>
      </c>
      <c r="K75">
        <v>0.71794999999999998</v>
      </c>
      <c r="M75">
        <v>20210616</v>
      </c>
      <c r="N75" t="s">
        <v>43</v>
      </c>
    </row>
    <row r="76" spans="2:14" x14ac:dyDescent="0.2">
      <c r="B76" t="s">
        <v>34</v>
      </c>
      <c r="C76" t="s">
        <v>35</v>
      </c>
      <c r="D76" t="s">
        <v>36</v>
      </c>
      <c r="E76" t="s">
        <v>37</v>
      </c>
      <c r="F76" t="s">
        <v>69</v>
      </c>
      <c r="G76" t="s">
        <v>70</v>
      </c>
      <c r="H76">
        <v>2</v>
      </c>
      <c r="I76" t="s">
        <v>41</v>
      </c>
      <c r="J76">
        <v>2019</v>
      </c>
      <c r="K76">
        <v>16.39695</v>
      </c>
      <c r="M76">
        <v>20210616</v>
      </c>
      <c r="N76" t="s">
        <v>43</v>
      </c>
    </row>
    <row r="77" spans="2:14" x14ac:dyDescent="0.2">
      <c r="B77" t="s">
        <v>34</v>
      </c>
      <c r="C77" t="s">
        <v>35</v>
      </c>
      <c r="D77" t="s">
        <v>36</v>
      </c>
      <c r="E77" t="s">
        <v>37</v>
      </c>
      <c r="F77" t="s">
        <v>131</v>
      </c>
      <c r="G77" t="s">
        <v>132</v>
      </c>
      <c r="H77">
        <v>3</v>
      </c>
      <c r="I77" t="s">
        <v>41</v>
      </c>
      <c r="J77">
        <v>2019</v>
      </c>
      <c r="K77">
        <v>34.94361</v>
      </c>
      <c r="M77">
        <v>20210616</v>
      </c>
      <c r="N77" t="s">
        <v>43</v>
      </c>
    </row>
    <row r="78" spans="2:14" x14ac:dyDescent="0.2">
      <c r="B78" t="s">
        <v>34</v>
      </c>
      <c r="C78" t="s">
        <v>35</v>
      </c>
      <c r="D78" t="s">
        <v>36</v>
      </c>
      <c r="E78" t="s">
        <v>37</v>
      </c>
      <c r="F78" t="s">
        <v>47</v>
      </c>
      <c r="G78" t="s">
        <v>48</v>
      </c>
      <c r="H78">
        <v>3</v>
      </c>
      <c r="I78" t="s">
        <v>41</v>
      </c>
      <c r="J78">
        <v>2019</v>
      </c>
      <c r="K78">
        <v>45.178100000000001</v>
      </c>
      <c r="M78">
        <v>20210616</v>
      </c>
      <c r="N78" t="s">
        <v>43</v>
      </c>
    </row>
    <row r="79" spans="2:14" x14ac:dyDescent="0.2">
      <c r="B79" t="s">
        <v>34</v>
      </c>
      <c r="C79" t="s">
        <v>35</v>
      </c>
      <c r="D79" t="s">
        <v>36</v>
      </c>
      <c r="E79" t="s">
        <v>37</v>
      </c>
      <c r="F79" t="s">
        <v>117</v>
      </c>
      <c r="G79" t="s">
        <v>118</v>
      </c>
      <c r="H79">
        <v>3</v>
      </c>
      <c r="I79" t="s">
        <v>41</v>
      </c>
      <c r="J79">
        <v>2019</v>
      </c>
      <c r="L79" t="s">
        <v>42</v>
      </c>
      <c r="M79">
        <v>20210616</v>
      </c>
      <c r="N79" t="s">
        <v>43</v>
      </c>
    </row>
    <row r="80" spans="2:14" x14ac:dyDescent="0.2">
      <c r="B80" t="s">
        <v>34</v>
      </c>
      <c r="C80" t="s">
        <v>35</v>
      </c>
      <c r="D80" t="s">
        <v>36</v>
      </c>
      <c r="E80" t="s">
        <v>37</v>
      </c>
      <c r="F80" t="s">
        <v>133</v>
      </c>
      <c r="G80" t="s">
        <v>134</v>
      </c>
      <c r="H80">
        <v>3</v>
      </c>
      <c r="I80" t="s">
        <v>41</v>
      </c>
      <c r="J80">
        <v>2019</v>
      </c>
      <c r="L80" t="s">
        <v>42</v>
      </c>
      <c r="M80">
        <v>20210616</v>
      </c>
      <c r="N80" t="s">
        <v>43</v>
      </c>
    </row>
    <row r="81" spans="2:14" x14ac:dyDescent="0.2">
      <c r="B81" t="s">
        <v>34</v>
      </c>
      <c r="C81" t="s">
        <v>35</v>
      </c>
      <c r="D81" t="s">
        <v>36</v>
      </c>
      <c r="E81" t="s">
        <v>37</v>
      </c>
      <c r="F81" t="s">
        <v>93</v>
      </c>
      <c r="G81" t="s">
        <v>192</v>
      </c>
      <c r="H81">
        <v>4</v>
      </c>
      <c r="I81" t="s">
        <v>41</v>
      </c>
      <c r="J81">
        <v>2019</v>
      </c>
      <c r="K81">
        <v>-1844.6006600000001</v>
      </c>
      <c r="M81">
        <v>20210616</v>
      </c>
      <c r="N81" t="s">
        <v>43</v>
      </c>
    </row>
    <row r="82" spans="2:14" x14ac:dyDescent="0.2">
      <c r="B82" t="s">
        <v>34</v>
      </c>
      <c r="C82" t="s">
        <v>35</v>
      </c>
      <c r="D82" t="s">
        <v>36</v>
      </c>
      <c r="E82" t="s">
        <v>37</v>
      </c>
      <c r="F82" t="s">
        <v>167</v>
      </c>
      <c r="G82" t="s">
        <v>168</v>
      </c>
      <c r="H82" t="s">
        <v>93</v>
      </c>
      <c r="I82" t="s">
        <v>41</v>
      </c>
      <c r="J82">
        <v>2019</v>
      </c>
      <c r="L82" t="s">
        <v>169</v>
      </c>
      <c r="M82">
        <v>20210616</v>
      </c>
      <c r="N82" t="s">
        <v>43</v>
      </c>
    </row>
    <row r="83" spans="2:14" x14ac:dyDescent="0.2">
      <c r="B83" t="s">
        <v>34</v>
      </c>
      <c r="C83" t="s">
        <v>35</v>
      </c>
      <c r="D83" t="s">
        <v>36</v>
      </c>
      <c r="E83" t="s">
        <v>37</v>
      </c>
      <c r="F83" t="s">
        <v>91</v>
      </c>
      <c r="G83" t="s">
        <v>92</v>
      </c>
      <c r="H83" t="s">
        <v>93</v>
      </c>
      <c r="I83" t="s">
        <v>41</v>
      </c>
      <c r="J83">
        <v>2019</v>
      </c>
      <c r="K83">
        <v>-1371.4179300000001</v>
      </c>
      <c r="M83">
        <v>20210616</v>
      </c>
      <c r="N83" t="s">
        <v>43</v>
      </c>
    </row>
    <row r="84" spans="2:14" x14ac:dyDescent="0.2">
      <c r="B84" t="s">
        <v>34</v>
      </c>
      <c r="C84" t="s">
        <v>35</v>
      </c>
      <c r="D84" t="s">
        <v>36</v>
      </c>
      <c r="E84" t="s">
        <v>37</v>
      </c>
      <c r="F84" t="s">
        <v>193</v>
      </c>
      <c r="G84" t="s">
        <v>194</v>
      </c>
      <c r="H84" t="s">
        <v>93</v>
      </c>
      <c r="I84" t="s">
        <v>41</v>
      </c>
      <c r="J84">
        <v>2019</v>
      </c>
      <c r="K84">
        <v>-473.18272999999999</v>
      </c>
      <c r="M84">
        <v>20210616</v>
      </c>
      <c r="N84" t="s">
        <v>43</v>
      </c>
    </row>
    <row r="85" spans="2:14" x14ac:dyDescent="0.2">
      <c r="B85" t="s">
        <v>34</v>
      </c>
      <c r="C85" t="s">
        <v>35</v>
      </c>
      <c r="D85" t="s">
        <v>36</v>
      </c>
      <c r="E85" t="s">
        <v>37</v>
      </c>
      <c r="F85" t="s">
        <v>119</v>
      </c>
      <c r="G85" t="s">
        <v>120</v>
      </c>
      <c r="H85">
        <v>4</v>
      </c>
      <c r="I85" t="s">
        <v>41</v>
      </c>
      <c r="J85">
        <v>2019</v>
      </c>
      <c r="K85">
        <v>1574.49044</v>
      </c>
      <c r="M85">
        <v>20210616</v>
      </c>
      <c r="N85" t="s">
        <v>43</v>
      </c>
    </row>
    <row r="86" spans="2:14" x14ac:dyDescent="0.2">
      <c r="B86" t="s">
        <v>34</v>
      </c>
      <c r="C86" t="s">
        <v>35</v>
      </c>
      <c r="D86" t="s">
        <v>36</v>
      </c>
      <c r="E86" t="s">
        <v>37</v>
      </c>
      <c r="F86" t="s">
        <v>225</v>
      </c>
      <c r="G86" t="s">
        <v>226</v>
      </c>
      <c r="H86" t="s">
        <v>119</v>
      </c>
      <c r="I86" t="s">
        <v>41</v>
      </c>
      <c r="J86">
        <v>2019</v>
      </c>
      <c r="L86" t="s">
        <v>123</v>
      </c>
      <c r="M86">
        <v>20210616</v>
      </c>
      <c r="N86" t="s">
        <v>43</v>
      </c>
    </row>
    <row r="87" spans="2:14" x14ac:dyDescent="0.2">
      <c r="B87" t="s">
        <v>34</v>
      </c>
      <c r="C87" t="s">
        <v>35</v>
      </c>
      <c r="D87" t="s">
        <v>36</v>
      </c>
      <c r="E87" t="s">
        <v>37</v>
      </c>
      <c r="F87" t="s">
        <v>241</v>
      </c>
      <c r="G87" t="s">
        <v>242</v>
      </c>
      <c r="H87" t="s">
        <v>119</v>
      </c>
      <c r="I87" t="s">
        <v>41</v>
      </c>
      <c r="J87">
        <v>2019</v>
      </c>
      <c r="K87">
        <v>422.99752000000001</v>
      </c>
      <c r="M87">
        <v>20210616</v>
      </c>
      <c r="N87" t="s">
        <v>43</v>
      </c>
    </row>
    <row r="88" spans="2:14" x14ac:dyDescent="0.2">
      <c r="B88" t="s">
        <v>34</v>
      </c>
      <c r="C88" t="s">
        <v>35</v>
      </c>
      <c r="D88" t="s">
        <v>36</v>
      </c>
      <c r="E88" t="s">
        <v>37</v>
      </c>
      <c r="F88" t="s">
        <v>278</v>
      </c>
      <c r="G88" t="s">
        <v>279</v>
      </c>
      <c r="H88" t="s">
        <v>119</v>
      </c>
      <c r="I88" t="s">
        <v>41</v>
      </c>
      <c r="J88">
        <v>2019</v>
      </c>
      <c r="K88">
        <v>1151.4929199999999</v>
      </c>
      <c r="M88">
        <v>20210616</v>
      </c>
      <c r="N88" t="s">
        <v>43</v>
      </c>
    </row>
    <row r="89" spans="2:14" x14ac:dyDescent="0.2">
      <c r="B89" t="s">
        <v>34</v>
      </c>
      <c r="C89" t="s">
        <v>35</v>
      </c>
      <c r="D89" t="s">
        <v>36</v>
      </c>
      <c r="E89" t="s">
        <v>37</v>
      </c>
      <c r="F89" t="s">
        <v>96</v>
      </c>
      <c r="G89" t="s">
        <v>147</v>
      </c>
      <c r="H89">
        <v>4</v>
      </c>
      <c r="I89" t="s">
        <v>41</v>
      </c>
      <c r="J89">
        <v>2019</v>
      </c>
      <c r="K89">
        <v>2899.7159899999901</v>
      </c>
      <c r="M89">
        <v>20210616</v>
      </c>
      <c r="N89" t="s">
        <v>43</v>
      </c>
    </row>
    <row r="90" spans="2:14" x14ac:dyDescent="0.2">
      <c r="B90" t="s">
        <v>34</v>
      </c>
      <c r="C90" t="s">
        <v>35</v>
      </c>
      <c r="D90" t="s">
        <v>36</v>
      </c>
      <c r="E90" t="s">
        <v>37</v>
      </c>
      <c r="F90" t="s">
        <v>121</v>
      </c>
      <c r="G90" t="s">
        <v>122</v>
      </c>
      <c r="H90" t="s">
        <v>96</v>
      </c>
      <c r="I90" t="s">
        <v>41</v>
      </c>
      <c r="J90">
        <v>2019</v>
      </c>
      <c r="L90" t="s">
        <v>123</v>
      </c>
      <c r="M90">
        <v>20210616</v>
      </c>
      <c r="N90" t="s">
        <v>43</v>
      </c>
    </row>
    <row r="91" spans="2:14" x14ac:dyDescent="0.2">
      <c r="B91" t="s">
        <v>34</v>
      </c>
      <c r="C91" t="s">
        <v>35</v>
      </c>
      <c r="D91" t="s">
        <v>36</v>
      </c>
      <c r="E91" t="s">
        <v>37</v>
      </c>
      <c r="F91" t="s">
        <v>94</v>
      </c>
      <c r="G91" t="s">
        <v>95</v>
      </c>
      <c r="H91" t="s">
        <v>96</v>
      </c>
      <c r="I91" t="s">
        <v>41</v>
      </c>
      <c r="J91">
        <v>2019</v>
      </c>
      <c r="K91">
        <v>3170.5178500000002</v>
      </c>
      <c r="M91">
        <v>20210616</v>
      </c>
      <c r="N91" t="s">
        <v>43</v>
      </c>
    </row>
    <row r="92" spans="2:14" x14ac:dyDescent="0.2">
      <c r="B92" t="s">
        <v>34</v>
      </c>
      <c r="C92" t="s">
        <v>35</v>
      </c>
      <c r="D92" t="s">
        <v>36</v>
      </c>
      <c r="E92" t="s">
        <v>37</v>
      </c>
      <c r="F92" t="s">
        <v>135</v>
      </c>
      <c r="G92" t="s">
        <v>136</v>
      </c>
      <c r="H92" t="s">
        <v>96</v>
      </c>
      <c r="I92" t="s">
        <v>41</v>
      </c>
      <c r="J92">
        <v>2019</v>
      </c>
      <c r="K92">
        <v>-270.80185999999998</v>
      </c>
      <c r="M92">
        <v>20210616</v>
      </c>
      <c r="N92" t="s">
        <v>43</v>
      </c>
    </row>
    <row r="93" spans="2:14" x14ac:dyDescent="0.2">
      <c r="B93" t="s">
        <v>34</v>
      </c>
      <c r="C93" t="s">
        <v>35</v>
      </c>
      <c r="D93" t="s">
        <v>36</v>
      </c>
      <c r="E93" t="s">
        <v>37</v>
      </c>
      <c r="F93" t="s">
        <v>99</v>
      </c>
      <c r="G93" t="s">
        <v>243</v>
      </c>
      <c r="H93">
        <v>4</v>
      </c>
      <c r="I93" t="s">
        <v>41</v>
      </c>
      <c r="J93">
        <v>2019</v>
      </c>
      <c r="K93">
        <v>25.04026</v>
      </c>
      <c r="M93">
        <v>20210616</v>
      </c>
      <c r="N93" t="s">
        <v>43</v>
      </c>
    </row>
    <row r="94" spans="2:14" x14ac:dyDescent="0.2">
      <c r="B94" t="s">
        <v>34</v>
      </c>
      <c r="C94" t="s">
        <v>35</v>
      </c>
      <c r="D94" t="s">
        <v>36</v>
      </c>
      <c r="E94" t="s">
        <v>37</v>
      </c>
      <c r="F94" t="s">
        <v>280</v>
      </c>
      <c r="G94" t="s">
        <v>281</v>
      </c>
      <c r="H94" t="s">
        <v>99</v>
      </c>
      <c r="I94" t="s">
        <v>41</v>
      </c>
      <c r="J94">
        <v>2019</v>
      </c>
      <c r="L94" t="s">
        <v>282</v>
      </c>
      <c r="M94">
        <v>20210616</v>
      </c>
      <c r="N94" t="s">
        <v>43</v>
      </c>
    </row>
    <row r="95" spans="2:14" x14ac:dyDescent="0.2">
      <c r="B95" t="s">
        <v>34</v>
      </c>
      <c r="C95" t="s">
        <v>35</v>
      </c>
      <c r="D95" t="s">
        <v>36</v>
      </c>
      <c r="E95" t="s">
        <v>37</v>
      </c>
      <c r="F95" t="s">
        <v>97</v>
      </c>
      <c r="G95" t="s">
        <v>98</v>
      </c>
      <c r="H95" t="s">
        <v>99</v>
      </c>
      <c r="I95" t="s">
        <v>41</v>
      </c>
      <c r="J95">
        <v>2019</v>
      </c>
      <c r="K95">
        <v>-1.9032</v>
      </c>
      <c r="M95">
        <v>20210616</v>
      </c>
      <c r="N95" t="s">
        <v>43</v>
      </c>
    </row>
    <row r="96" spans="2:14" x14ac:dyDescent="0.2">
      <c r="B96" t="s">
        <v>34</v>
      </c>
      <c r="C96" t="s">
        <v>35</v>
      </c>
      <c r="D96" t="s">
        <v>36</v>
      </c>
      <c r="E96" t="s">
        <v>37</v>
      </c>
      <c r="F96" t="s">
        <v>244</v>
      </c>
      <c r="G96" t="s">
        <v>245</v>
      </c>
      <c r="H96" t="s">
        <v>99</v>
      </c>
      <c r="I96" t="s">
        <v>41</v>
      </c>
      <c r="J96">
        <v>2019</v>
      </c>
      <c r="K96">
        <v>26.943459999999899</v>
      </c>
      <c r="M96">
        <v>20210616</v>
      </c>
      <c r="N96" t="s">
        <v>43</v>
      </c>
    </row>
    <row r="97" spans="2:14" x14ac:dyDescent="0.2">
      <c r="B97" t="s">
        <v>34</v>
      </c>
      <c r="C97" t="s">
        <v>35</v>
      </c>
      <c r="D97" t="s">
        <v>36</v>
      </c>
      <c r="E97" t="s">
        <v>37</v>
      </c>
      <c r="F97" t="s">
        <v>49</v>
      </c>
      <c r="G97" t="s">
        <v>50</v>
      </c>
      <c r="H97">
        <v>4</v>
      </c>
      <c r="I97" t="s">
        <v>41</v>
      </c>
      <c r="J97">
        <v>2019</v>
      </c>
      <c r="K97">
        <v>1479.2729400000001</v>
      </c>
      <c r="M97">
        <v>20210616</v>
      </c>
      <c r="N97" t="s">
        <v>43</v>
      </c>
    </row>
    <row r="98" spans="2:14" x14ac:dyDescent="0.2">
      <c r="B98" t="s">
        <v>34</v>
      </c>
      <c r="C98" t="s">
        <v>35</v>
      </c>
      <c r="D98" t="s">
        <v>36</v>
      </c>
      <c r="E98" t="s">
        <v>37</v>
      </c>
      <c r="F98" t="s">
        <v>209</v>
      </c>
      <c r="G98" t="s">
        <v>210</v>
      </c>
      <c r="H98" t="s">
        <v>49</v>
      </c>
      <c r="I98" t="s">
        <v>41</v>
      </c>
      <c r="J98">
        <v>2019</v>
      </c>
      <c r="L98" t="s">
        <v>42</v>
      </c>
      <c r="M98">
        <v>20210616</v>
      </c>
      <c r="N98" t="s">
        <v>43</v>
      </c>
    </row>
    <row r="99" spans="2:14" x14ac:dyDescent="0.2">
      <c r="B99" t="s">
        <v>34</v>
      </c>
      <c r="C99" t="s">
        <v>35</v>
      </c>
      <c r="D99" t="s">
        <v>36</v>
      </c>
      <c r="E99" t="s">
        <v>37</v>
      </c>
      <c r="F99" t="s">
        <v>195</v>
      </c>
      <c r="G99" t="s">
        <v>196</v>
      </c>
      <c r="H99" t="s">
        <v>49</v>
      </c>
      <c r="I99" t="s">
        <v>41</v>
      </c>
      <c r="J99">
        <v>2019</v>
      </c>
      <c r="K99">
        <v>370.00925999999998</v>
      </c>
      <c r="M99">
        <v>20210616</v>
      </c>
      <c r="N99" t="s">
        <v>43</v>
      </c>
    </row>
    <row r="100" spans="2:14" x14ac:dyDescent="0.2">
      <c r="B100" t="s">
        <v>34</v>
      </c>
      <c r="C100" t="s">
        <v>35</v>
      </c>
      <c r="D100" t="s">
        <v>36</v>
      </c>
      <c r="E100" t="s">
        <v>37</v>
      </c>
      <c r="F100" t="s">
        <v>124</v>
      </c>
      <c r="G100" t="s">
        <v>125</v>
      </c>
      <c r="H100" t="s">
        <v>49</v>
      </c>
      <c r="I100" t="s">
        <v>41</v>
      </c>
      <c r="J100">
        <v>2019</v>
      </c>
      <c r="K100">
        <v>1109.26369</v>
      </c>
      <c r="M100">
        <v>20210616</v>
      </c>
      <c r="N100" t="s">
        <v>43</v>
      </c>
    </row>
    <row r="101" spans="2:14" x14ac:dyDescent="0.2">
      <c r="B101" t="s">
        <v>34</v>
      </c>
      <c r="C101" t="s">
        <v>35</v>
      </c>
      <c r="D101" t="s">
        <v>36</v>
      </c>
      <c r="E101" t="s">
        <v>37</v>
      </c>
      <c r="F101" t="s">
        <v>53</v>
      </c>
      <c r="G101" t="s">
        <v>71</v>
      </c>
      <c r="H101">
        <v>4</v>
      </c>
      <c r="I101" t="s">
        <v>41</v>
      </c>
      <c r="J101">
        <v>2019</v>
      </c>
      <c r="K101">
        <v>174.90733</v>
      </c>
      <c r="M101">
        <v>20210616</v>
      </c>
      <c r="N101" t="s">
        <v>43</v>
      </c>
    </row>
    <row r="102" spans="2:14" x14ac:dyDescent="0.2">
      <c r="B102" t="s">
        <v>34</v>
      </c>
      <c r="C102" t="s">
        <v>35</v>
      </c>
      <c r="D102" t="s">
        <v>36</v>
      </c>
      <c r="E102" t="s">
        <v>37</v>
      </c>
      <c r="F102" t="s">
        <v>176</v>
      </c>
      <c r="G102" t="s">
        <v>177</v>
      </c>
      <c r="H102" t="s">
        <v>53</v>
      </c>
      <c r="I102" t="s">
        <v>41</v>
      </c>
      <c r="J102">
        <v>2019</v>
      </c>
      <c r="K102">
        <v>174.90733</v>
      </c>
      <c r="M102">
        <v>20210616</v>
      </c>
      <c r="N102" t="s">
        <v>43</v>
      </c>
    </row>
    <row r="103" spans="2:14" x14ac:dyDescent="0.2">
      <c r="B103" t="s">
        <v>34</v>
      </c>
      <c r="C103" t="s">
        <v>35</v>
      </c>
      <c r="D103" t="s">
        <v>36</v>
      </c>
      <c r="E103" t="s">
        <v>37</v>
      </c>
      <c r="F103" t="s">
        <v>51</v>
      </c>
      <c r="G103" t="s">
        <v>52</v>
      </c>
      <c r="H103" t="s">
        <v>53</v>
      </c>
      <c r="I103" t="s">
        <v>41</v>
      </c>
      <c r="J103">
        <v>2019</v>
      </c>
      <c r="L103" t="s">
        <v>42</v>
      </c>
      <c r="M103">
        <v>20210616</v>
      </c>
      <c r="N103" t="s">
        <v>43</v>
      </c>
    </row>
    <row r="104" spans="2:14" x14ac:dyDescent="0.2">
      <c r="B104" t="s">
        <v>34</v>
      </c>
      <c r="C104" t="s">
        <v>35</v>
      </c>
      <c r="D104" t="s">
        <v>36</v>
      </c>
      <c r="E104" t="s">
        <v>37</v>
      </c>
      <c r="F104" t="s">
        <v>283</v>
      </c>
      <c r="G104" t="s">
        <v>284</v>
      </c>
      <c r="H104">
        <v>4</v>
      </c>
      <c r="I104" t="s">
        <v>41</v>
      </c>
      <c r="J104">
        <v>2019</v>
      </c>
      <c r="K104">
        <v>111.30651</v>
      </c>
      <c r="M104">
        <v>20210616</v>
      </c>
      <c r="N104" t="s">
        <v>43</v>
      </c>
    </row>
    <row r="105" spans="2:14" x14ac:dyDescent="0.2">
      <c r="B105" t="s">
        <v>34</v>
      </c>
      <c r="C105" t="s">
        <v>35</v>
      </c>
      <c r="D105" t="s">
        <v>36</v>
      </c>
      <c r="E105" t="s">
        <v>37</v>
      </c>
      <c r="F105" t="s">
        <v>100</v>
      </c>
      <c r="G105" t="s">
        <v>101</v>
      </c>
      <c r="H105">
        <v>4</v>
      </c>
      <c r="I105" t="s">
        <v>41</v>
      </c>
      <c r="J105">
        <v>2019</v>
      </c>
      <c r="L105" t="s">
        <v>42</v>
      </c>
      <c r="M105">
        <v>20210616</v>
      </c>
      <c r="N105" t="s">
        <v>43</v>
      </c>
    </row>
    <row r="106" spans="2:14" x14ac:dyDescent="0.2">
      <c r="B106" t="s">
        <v>34</v>
      </c>
      <c r="C106" t="s">
        <v>35</v>
      </c>
      <c r="D106" t="s">
        <v>36</v>
      </c>
      <c r="E106" t="s">
        <v>37</v>
      </c>
      <c r="F106" t="s">
        <v>54</v>
      </c>
      <c r="G106" t="s">
        <v>55</v>
      </c>
      <c r="H106">
        <v>5</v>
      </c>
      <c r="I106" t="s">
        <v>41</v>
      </c>
      <c r="J106">
        <v>2019</v>
      </c>
      <c r="L106" t="s">
        <v>56</v>
      </c>
      <c r="M106">
        <v>20210616</v>
      </c>
      <c r="N106" t="s">
        <v>43</v>
      </c>
    </row>
    <row r="107" spans="2:14" x14ac:dyDescent="0.2">
      <c r="B107" t="s">
        <v>34</v>
      </c>
      <c r="C107" t="s">
        <v>35</v>
      </c>
      <c r="D107" t="s">
        <v>36</v>
      </c>
      <c r="E107" t="s">
        <v>37</v>
      </c>
      <c r="F107" t="s">
        <v>137</v>
      </c>
      <c r="G107" t="s">
        <v>138</v>
      </c>
      <c r="H107" t="s">
        <v>54</v>
      </c>
      <c r="I107" t="s">
        <v>41</v>
      </c>
      <c r="J107">
        <v>2019</v>
      </c>
      <c r="M107">
        <v>20210616</v>
      </c>
      <c r="N107" t="s">
        <v>43</v>
      </c>
    </row>
    <row r="108" spans="2:14" x14ac:dyDescent="0.2">
      <c r="B108" t="s">
        <v>34</v>
      </c>
      <c r="C108" t="s">
        <v>35</v>
      </c>
      <c r="D108" t="s">
        <v>36</v>
      </c>
      <c r="E108" t="s">
        <v>37</v>
      </c>
      <c r="F108" t="s">
        <v>57</v>
      </c>
      <c r="G108" t="s">
        <v>58</v>
      </c>
      <c r="H108" t="s">
        <v>54</v>
      </c>
      <c r="I108" t="s">
        <v>41</v>
      </c>
      <c r="J108">
        <v>2019</v>
      </c>
      <c r="L108" t="s">
        <v>42</v>
      </c>
      <c r="M108">
        <v>20210616</v>
      </c>
      <c r="N108" t="s">
        <v>43</v>
      </c>
    </row>
    <row r="109" spans="2:14" x14ac:dyDescent="0.2">
      <c r="B109" t="s">
        <v>34</v>
      </c>
      <c r="C109" t="s">
        <v>35</v>
      </c>
      <c r="D109" t="s">
        <v>36</v>
      </c>
      <c r="E109" t="s">
        <v>37</v>
      </c>
      <c r="F109" t="s">
        <v>139</v>
      </c>
      <c r="G109" t="s">
        <v>140</v>
      </c>
      <c r="H109" t="s">
        <v>54</v>
      </c>
      <c r="I109" t="s">
        <v>41</v>
      </c>
      <c r="J109">
        <v>2019</v>
      </c>
      <c r="L109" t="s">
        <v>42</v>
      </c>
      <c r="M109">
        <v>20210616</v>
      </c>
      <c r="N109" t="s">
        <v>43</v>
      </c>
    </row>
    <row r="110" spans="2:14" x14ac:dyDescent="0.2">
      <c r="B110" t="s">
        <v>34</v>
      </c>
      <c r="C110" t="s">
        <v>35</v>
      </c>
      <c r="D110" t="s">
        <v>36</v>
      </c>
      <c r="E110" t="s">
        <v>37</v>
      </c>
      <c r="F110" t="s">
        <v>72</v>
      </c>
      <c r="G110" t="s">
        <v>73</v>
      </c>
      <c r="H110">
        <v>5</v>
      </c>
      <c r="I110" t="s">
        <v>41</v>
      </c>
      <c r="J110">
        <v>2019</v>
      </c>
      <c r="L110" t="s">
        <v>74</v>
      </c>
      <c r="M110">
        <v>20210616</v>
      </c>
      <c r="N110" t="s">
        <v>43</v>
      </c>
    </row>
    <row r="111" spans="2:14" x14ac:dyDescent="0.2">
      <c r="B111" t="s">
        <v>34</v>
      </c>
      <c r="C111" t="s">
        <v>35</v>
      </c>
      <c r="D111" t="s">
        <v>36</v>
      </c>
      <c r="E111" t="s">
        <v>37</v>
      </c>
      <c r="F111" t="s">
        <v>246</v>
      </c>
      <c r="G111" t="s">
        <v>247</v>
      </c>
      <c r="H111" t="s">
        <v>72</v>
      </c>
      <c r="I111" t="s">
        <v>41</v>
      </c>
      <c r="J111">
        <v>2019</v>
      </c>
      <c r="L111" t="s">
        <v>248</v>
      </c>
      <c r="M111">
        <v>20210616</v>
      </c>
      <c r="N111" t="s">
        <v>43</v>
      </c>
    </row>
    <row r="112" spans="2:14" x14ac:dyDescent="0.2">
      <c r="B112" t="s">
        <v>34</v>
      </c>
      <c r="C112" t="s">
        <v>35</v>
      </c>
      <c r="D112" t="s">
        <v>36</v>
      </c>
      <c r="E112" t="s">
        <v>37</v>
      </c>
      <c r="F112" t="s">
        <v>178</v>
      </c>
      <c r="G112" t="s">
        <v>179</v>
      </c>
      <c r="H112" t="s">
        <v>72</v>
      </c>
      <c r="I112" t="s">
        <v>41</v>
      </c>
      <c r="J112">
        <v>2019</v>
      </c>
      <c r="L112" t="s">
        <v>42</v>
      </c>
      <c r="M112">
        <v>20210616</v>
      </c>
      <c r="N112" t="s">
        <v>43</v>
      </c>
    </row>
    <row r="113" spans="2:14" x14ac:dyDescent="0.2">
      <c r="B113" t="s">
        <v>34</v>
      </c>
      <c r="C113" t="s">
        <v>35</v>
      </c>
      <c r="D113" t="s">
        <v>36</v>
      </c>
      <c r="E113" t="s">
        <v>37</v>
      </c>
      <c r="F113" t="s">
        <v>249</v>
      </c>
      <c r="G113" t="s">
        <v>250</v>
      </c>
      <c r="H113">
        <v>5</v>
      </c>
      <c r="I113" t="s">
        <v>41</v>
      </c>
      <c r="J113">
        <v>2019</v>
      </c>
      <c r="L113" t="s">
        <v>42</v>
      </c>
      <c r="M113">
        <v>20210616</v>
      </c>
      <c r="N113" t="s">
        <v>43</v>
      </c>
    </row>
    <row r="114" spans="2:14" x14ac:dyDescent="0.2">
      <c r="B114" t="s">
        <v>34</v>
      </c>
      <c r="C114" t="s">
        <v>35</v>
      </c>
      <c r="D114" t="s">
        <v>36</v>
      </c>
      <c r="E114" t="s">
        <v>37</v>
      </c>
      <c r="F114" t="s">
        <v>272</v>
      </c>
      <c r="G114" t="s">
        <v>273</v>
      </c>
      <c r="H114" t="s">
        <v>213</v>
      </c>
      <c r="I114" t="s">
        <v>41</v>
      </c>
      <c r="J114">
        <v>2019</v>
      </c>
      <c r="L114" t="s">
        <v>42</v>
      </c>
      <c r="M114">
        <v>20210616</v>
      </c>
      <c r="N114" t="s">
        <v>43</v>
      </c>
    </row>
    <row r="115" spans="2:14" x14ac:dyDescent="0.2">
      <c r="B115" t="s">
        <v>34</v>
      </c>
      <c r="C115" t="s">
        <v>35</v>
      </c>
      <c r="D115" t="s">
        <v>36</v>
      </c>
      <c r="E115" t="s">
        <v>37</v>
      </c>
      <c r="F115" t="s">
        <v>285</v>
      </c>
      <c r="G115" t="s">
        <v>286</v>
      </c>
      <c r="H115" t="s">
        <v>213</v>
      </c>
      <c r="I115" t="s">
        <v>41</v>
      </c>
      <c r="J115">
        <v>2019</v>
      </c>
      <c r="L115" t="s">
        <v>42</v>
      </c>
      <c r="M115">
        <v>20210616</v>
      </c>
      <c r="N115" t="s">
        <v>43</v>
      </c>
    </row>
    <row r="116" spans="2:14" x14ac:dyDescent="0.2">
      <c r="B116" t="s">
        <v>34</v>
      </c>
      <c r="C116" t="s">
        <v>35</v>
      </c>
      <c r="D116" t="s">
        <v>36</v>
      </c>
      <c r="E116" t="s">
        <v>37</v>
      </c>
      <c r="F116" t="s">
        <v>211</v>
      </c>
      <c r="G116" t="s">
        <v>212</v>
      </c>
      <c r="H116" t="s">
        <v>213</v>
      </c>
      <c r="I116" t="s">
        <v>41</v>
      </c>
      <c r="J116">
        <v>2019</v>
      </c>
      <c r="L116" t="s">
        <v>42</v>
      </c>
      <c r="M116">
        <v>20210616</v>
      </c>
      <c r="N116" t="s">
        <v>43</v>
      </c>
    </row>
    <row r="117" spans="2:14" x14ac:dyDescent="0.2">
      <c r="B117" t="s">
        <v>34</v>
      </c>
      <c r="C117" t="s">
        <v>35</v>
      </c>
      <c r="D117" t="s">
        <v>36</v>
      </c>
      <c r="E117" t="s">
        <v>37</v>
      </c>
      <c r="F117" t="s">
        <v>180</v>
      </c>
      <c r="G117" t="s">
        <v>181</v>
      </c>
      <c r="H117" t="s">
        <v>83</v>
      </c>
      <c r="I117" t="s">
        <v>41</v>
      </c>
      <c r="J117">
        <v>2019</v>
      </c>
      <c r="K117">
        <v>431.12828999999999</v>
      </c>
      <c r="M117">
        <v>20210616</v>
      </c>
      <c r="N117" t="s">
        <v>43</v>
      </c>
    </row>
    <row r="118" spans="2:14" x14ac:dyDescent="0.2">
      <c r="B118" t="s">
        <v>34</v>
      </c>
      <c r="C118" t="s">
        <v>35</v>
      </c>
      <c r="D118" t="s">
        <v>36</v>
      </c>
      <c r="E118" t="s">
        <v>37</v>
      </c>
      <c r="F118" t="s">
        <v>198</v>
      </c>
      <c r="G118" t="s">
        <v>199</v>
      </c>
      <c r="I118" t="s">
        <v>41</v>
      </c>
      <c r="J118">
        <v>2019</v>
      </c>
      <c r="K118">
        <v>153584.90401</v>
      </c>
      <c r="M118">
        <v>20210616</v>
      </c>
      <c r="N118" t="s">
        <v>43</v>
      </c>
    </row>
    <row r="119" spans="2:14" x14ac:dyDescent="0.2">
      <c r="B119" t="s">
        <v>34</v>
      </c>
      <c r="C119" t="s">
        <v>35</v>
      </c>
      <c r="D119" t="s">
        <v>36</v>
      </c>
      <c r="E119" t="s">
        <v>37</v>
      </c>
      <c r="F119" t="s">
        <v>59</v>
      </c>
      <c r="G119" t="s">
        <v>60</v>
      </c>
      <c r="I119" t="s">
        <v>41</v>
      </c>
      <c r="J119">
        <v>2019</v>
      </c>
      <c r="K119">
        <v>165474.66506</v>
      </c>
      <c r="M119">
        <v>20210616</v>
      </c>
      <c r="N119" t="s">
        <v>43</v>
      </c>
    </row>
    <row r="120" spans="2:14" x14ac:dyDescent="0.2">
      <c r="B120" t="s">
        <v>34</v>
      </c>
      <c r="C120" t="s">
        <v>35</v>
      </c>
      <c r="D120" t="s">
        <v>36</v>
      </c>
      <c r="E120" t="s">
        <v>37</v>
      </c>
      <c r="F120" t="s">
        <v>251</v>
      </c>
      <c r="G120" t="s">
        <v>252</v>
      </c>
      <c r="I120" t="s">
        <v>41</v>
      </c>
      <c r="J120">
        <v>2019</v>
      </c>
      <c r="K120">
        <v>203477.18785999899</v>
      </c>
      <c r="M120">
        <v>20210616</v>
      </c>
      <c r="N120" t="s">
        <v>43</v>
      </c>
    </row>
    <row r="121" spans="2:14" x14ac:dyDescent="0.2">
      <c r="B121" t="s">
        <v>34</v>
      </c>
      <c r="C121" t="s">
        <v>35</v>
      </c>
      <c r="D121" t="s">
        <v>36</v>
      </c>
      <c r="E121" t="s">
        <v>37</v>
      </c>
      <c r="F121" t="s">
        <v>141</v>
      </c>
      <c r="G121" t="s">
        <v>142</v>
      </c>
      <c r="I121" t="s">
        <v>41</v>
      </c>
      <c r="J121">
        <v>2019</v>
      </c>
      <c r="K121">
        <v>158005.03680999999</v>
      </c>
      <c r="M121">
        <v>20210616</v>
      </c>
      <c r="N121" t="s">
        <v>43</v>
      </c>
    </row>
    <row r="122" spans="2:14" x14ac:dyDescent="0.2">
      <c r="B122" t="s">
        <v>34</v>
      </c>
      <c r="C122" t="s">
        <v>35</v>
      </c>
      <c r="D122" t="s">
        <v>36</v>
      </c>
      <c r="E122" t="s">
        <v>37</v>
      </c>
      <c r="F122" t="s">
        <v>274</v>
      </c>
      <c r="G122" t="s">
        <v>275</v>
      </c>
      <c r="I122" t="s">
        <v>41</v>
      </c>
      <c r="J122">
        <v>2019</v>
      </c>
      <c r="K122">
        <v>169894.79787000001</v>
      </c>
      <c r="M122">
        <v>20210616</v>
      </c>
      <c r="N122" t="s">
        <v>43</v>
      </c>
    </row>
    <row r="123" spans="2:14" x14ac:dyDescent="0.2">
      <c r="B123" t="s">
        <v>34</v>
      </c>
      <c r="C123" t="s">
        <v>35</v>
      </c>
      <c r="D123" t="s">
        <v>36</v>
      </c>
      <c r="E123" t="s">
        <v>37</v>
      </c>
      <c r="F123" t="s">
        <v>75</v>
      </c>
      <c r="G123" t="s">
        <v>76</v>
      </c>
      <c r="I123" t="s">
        <v>41</v>
      </c>
      <c r="J123">
        <v>2019</v>
      </c>
      <c r="K123">
        <v>207897.32066999999</v>
      </c>
      <c r="M123">
        <v>20210616</v>
      </c>
      <c r="N123" t="s">
        <v>43</v>
      </c>
    </row>
  </sheetData>
  <autoFilter ref="B2:N2" xr:uid="{0B886469-1435-9042-A2B9-86AF03434281}">
    <sortState xmlns:xlrd2="http://schemas.microsoft.com/office/spreadsheetml/2017/richdata2" ref="B3:N123">
      <sortCondition ref="F2:F12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calculations</vt:lpstr>
      <vt:lpstr>datadump CO2 emissions</vt:lpstr>
      <vt:lpstr>'datadump CO2 emissions'!UNFCCC_nl_co2_2019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 von Meijenfeldt</dc:creator>
  <cp:lastModifiedBy>Michiel den Haan</cp:lastModifiedBy>
  <dcterms:created xsi:type="dcterms:W3CDTF">2021-06-24T10:07:37Z</dcterms:created>
  <dcterms:modified xsi:type="dcterms:W3CDTF">2021-09-23T11:22:36Z</dcterms:modified>
</cp:coreProperties>
</file>