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risberkhout/Projects/etdataset/analyses/"/>
    </mc:Choice>
  </mc:AlternateContent>
  <xr:revisionPtr revIDLastSave="0" documentId="13_ncr:1_{830DFC85-32AF-9F4C-80A0-889420A94389}" xr6:coauthVersionLast="34" xr6:coauthVersionMax="34" xr10:uidLastSave="{00000000-0000-0000-0000-000000000000}"/>
  <bookViews>
    <workbookView xWindow="0" yWindow="460" windowWidth="28800" windowHeight="1610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2" l="1"/>
  <c r="L128" i="4" l="1"/>
  <c r="L123" i="4"/>
  <c r="L110" i="4"/>
  <c r="L106" i="4"/>
  <c r="L92" i="4"/>
  <c r="L85" i="4"/>
  <c r="L86" i="4"/>
  <c r="L87" i="4"/>
  <c r="L88" i="4"/>
  <c r="L84" i="4"/>
  <c r="L70" i="4"/>
  <c r="L71" i="4"/>
  <c r="L72" i="4"/>
  <c r="L73" i="4"/>
  <c r="L69" i="4"/>
  <c r="L67" i="4"/>
  <c r="L61" i="4"/>
  <c r="L62" i="4"/>
  <c r="L63" i="4"/>
  <c r="L64" i="4"/>
  <c r="L65" i="4"/>
  <c r="L60" i="4"/>
  <c r="L45" i="4"/>
  <c r="M45" i="4" s="1"/>
  <c r="L46" i="4"/>
  <c r="M46" i="4" s="1"/>
  <c r="L47" i="4"/>
  <c r="M47" i="4" s="1"/>
  <c r="L48" i="4"/>
  <c r="M48" i="4" s="1"/>
  <c r="L49" i="4"/>
  <c r="L50" i="4"/>
  <c r="L51" i="4"/>
  <c r="L52" i="4"/>
  <c r="M52" i="4" s="1"/>
  <c r="L53" i="4"/>
  <c r="M53" i="4" s="1"/>
  <c r="L54" i="4"/>
  <c r="M54" i="4" s="1"/>
  <c r="L55" i="4"/>
  <c r="L56" i="4"/>
  <c r="M56" i="4" s="1"/>
  <c r="L57" i="4"/>
  <c r="L44" i="4"/>
  <c r="M49" i="4"/>
  <c r="M50" i="4"/>
  <c r="M51" i="4"/>
  <c r="M55" i="4"/>
  <c r="M57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M40" i="4" s="1"/>
  <c r="L41" i="4"/>
  <c r="L19" i="4"/>
  <c r="M27" i="4" l="1"/>
  <c r="M28" i="4"/>
  <c r="M123" i="4"/>
  <c r="L107" i="4"/>
  <c r="M107" i="4" s="1"/>
  <c r="L108" i="4"/>
  <c r="M108" i="4" s="1"/>
  <c r="L109" i="4"/>
  <c r="M109" i="4" s="1"/>
  <c r="M110" i="4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C102" i="9" l="1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70" i="9"/>
  <c r="C71" i="9"/>
  <c r="C72" i="9"/>
  <c r="C73" i="9"/>
  <c r="C74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8" i="9"/>
  <c r="B12" i="9"/>
  <c r="B13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E43" i="9" s="1"/>
  <c r="B44" i="9"/>
  <c r="E44" i="9" s="1"/>
  <c r="B45" i="9"/>
  <c r="E45" i="9" s="1"/>
  <c r="A31" i="12" s="1"/>
  <c r="B46" i="9"/>
  <c r="E46" i="9" s="1"/>
  <c r="A32" i="12" s="1"/>
  <c r="B47" i="9"/>
  <c r="E47" i="9" s="1"/>
  <c r="A33" i="12" s="1"/>
  <c r="B48" i="9"/>
  <c r="E48" i="9" s="1"/>
  <c r="A34" i="12" s="1"/>
  <c r="B49" i="9"/>
  <c r="E49" i="9" s="1"/>
  <c r="A35" i="12" s="1"/>
  <c r="B50" i="9"/>
  <c r="E50" i="9" s="1"/>
  <c r="A36" i="12" s="1"/>
  <c r="B51" i="9"/>
  <c r="E51" i="9" s="1"/>
  <c r="A37" i="12" s="1"/>
  <c r="B52" i="9"/>
  <c r="E52" i="9" s="1"/>
  <c r="A38" i="12" s="1"/>
  <c r="B53" i="9"/>
  <c r="E53" i="9" s="1"/>
  <c r="A39" i="12" s="1"/>
  <c r="B54" i="9"/>
  <c r="E54" i="9" s="1"/>
  <c r="A40" i="12" s="1"/>
  <c r="B55" i="9"/>
  <c r="E55" i="9" s="1"/>
  <c r="A41" i="12" s="1"/>
  <c r="B56" i="9"/>
  <c r="E56" i="9" s="1"/>
  <c r="A42" i="12" s="1"/>
  <c r="B57" i="9"/>
  <c r="E57" i="9" s="1"/>
  <c r="A43" i="12" s="1"/>
  <c r="B58" i="9"/>
  <c r="E58" i="9" s="1"/>
  <c r="A44" i="12" s="1"/>
  <c r="B59" i="9"/>
  <c r="E59" i="9" s="1"/>
  <c r="B60" i="9"/>
  <c r="E60" i="9" s="1"/>
  <c r="B61" i="9"/>
  <c r="E61" i="9" s="1"/>
  <c r="A45" i="12" s="1"/>
  <c r="B62" i="9"/>
  <c r="E62" i="9" s="1"/>
  <c r="A46" i="12" s="1"/>
  <c r="B63" i="9"/>
  <c r="E63" i="9" s="1"/>
  <c r="A47" i="12" s="1"/>
  <c r="B64" i="9"/>
  <c r="E64" i="9" s="1"/>
  <c r="A48" i="12" s="1"/>
  <c r="B65" i="9"/>
  <c r="E65" i="9" s="1"/>
  <c r="A49" i="12" s="1"/>
  <c r="B66" i="9"/>
  <c r="E66" i="9" s="1"/>
  <c r="A50" i="12" s="1"/>
  <c r="B67" i="9"/>
  <c r="B68" i="9"/>
  <c r="E68" i="9" s="1"/>
  <c r="A52" i="12" s="1"/>
  <c r="B69" i="9"/>
  <c r="B70" i="9"/>
  <c r="E70" i="9" s="1"/>
  <c r="A54" i="12" s="1"/>
  <c r="B71" i="9"/>
  <c r="E71" i="9" s="1"/>
  <c r="A55" i="12" s="1"/>
  <c r="B72" i="9"/>
  <c r="E72" i="9" s="1"/>
  <c r="A56" i="12" s="1"/>
  <c r="B73" i="9"/>
  <c r="E73" i="9" s="1"/>
  <c r="A57" i="12" s="1"/>
  <c r="B74" i="9"/>
  <c r="E74" i="9" s="1"/>
  <c r="A58" i="12" s="1"/>
  <c r="B75" i="9"/>
  <c r="B76" i="9"/>
  <c r="B77" i="9"/>
  <c r="E77" i="9" s="1"/>
  <c r="A61" i="12" s="1"/>
  <c r="B78" i="9"/>
  <c r="E78" i="9" s="1"/>
  <c r="A62" i="12" s="1"/>
  <c r="B79" i="9"/>
  <c r="E79" i="9" s="1"/>
  <c r="A63" i="12" s="1"/>
  <c r="B80" i="9"/>
  <c r="E80" i="9" s="1"/>
  <c r="A64" i="12" s="1"/>
  <c r="B81" i="9"/>
  <c r="E81" i="9" s="1"/>
  <c r="A65" i="12" s="1"/>
  <c r="B82" i="9"/>
  <c r="E82" i="9" s="1"/>
  <c r="A66" i="12" s="1"/>
  <c r="B83" i="9"/>
  <c r="E83" i="9" s="1"/>
  <c r="B84" i="9"/>
  <c r="E84" i="9" s="1"/>
  <c r="B85" i="9"/>
  <c r="E85" i="9" s="1"/>
  <c r="A67" i="12" s="1"/>
  <c r="B86" i="9"/>
  <c r="E86" i="9" s="1"/>
  <c r="A68" i="12" s="1"/>
  <c r="B87" i="9"/>
  <c r="E87" i="9" s="1"/>
  <c r="A69" i="12" s="1"/>
  <c r="B88" i="9"/>
  <c r="E88" i="9" s="1"/>
  <c r="A70" i="12" s="1"/>
  <c r="B89" i="9"/>
  <c r="E89" i="9" s="1"/>
  <c r="A71" i="12" s="1"/>
  <c r="B90" i="9"/>
  <c r="E90" i="9" s="1"/>
  <c r="B91" i="9"/>
  <c r="E91" i="9" s="1"/>
  <c r="B92" i="9"/>
  <c r="E92" i="9" s="1"/>
  <c r="A72" i="12" s="1"/>
  <c r="B93" i="9"/>
  <c r="E93" i="9" s="1"/>
  <c r="A73" i="12" s="1"/>
  <c r="B94" i="9"/>
  <c r="E94" i="9" s="1"/>
  <c r="A74" i="12" s="1"/>
  <c r="B95" i="9"/>
  <c r="E95" i="9" s="1"/>
  <c r="A75" i="12" s="1"/>
  <c r="B96" i="9"/>
  <c r="E96" i="9" s="1"/>
  <c r="A76" i="12" s="1"/>
  <c r="B97" i="9"/>
  <c r="E97" i="9" s="1"/>
  <c r="A77" i="12" s="1"/>
  <c r="B98" i="9"/>
  <c r="E98" i="9" s="1"/>
  <c r="A78" i="12" s="1"/>
  <c r="B99" i="9"/>
  <c r="E99" i="9" s="1"/>
  <c r="B100" i="9"/>
  <c r="E100" i="9" s="1"/>
  <c r="B101" i="9"/>
  <c r="E101" i="9" s="1"/>
  <c r="A79" i="12" s="1"/>
  <c r="B102" i="9"/>
  <c r="E102" i="9" s="1"/>
  <c r="A80" i="12" s="1"/>
  <c r="B103" i="9"/>
  <c r="E103" i="9" s="1"/>
  <c r="A81" i="12" s="1"/>
  <c r="B104" i="9"/>
  <c r="E104" i="9" s="1"/>
  <c r="A82" i="12" s="1"/>
  <c r="B105" i="9"/>
  <c r="E105" i="9" s="1"/>
  <c r="A83" i="12" s="1"/>
  <c r="B106" i="9"/>
  <c r="E106" i="9" s="1"/>
  <c r="A84" i="12" s="1"/>
  <c r="B107" i="9"/>
  <c r="E107" i="9" s="1"/>
  <c r="A85" i="12" s="1"/>
  <c r="B108" i="9"/>
  <c r="E108" i="9" s="1"/>
  <c r="A86" i="12" s="1"/>
  <c r="B109" i="9"/>
  <c r="E109" i="9" s="1"/>
  <c r="A87" i="12" s="1"/>
  <c r="B110" i="9"/>
  <c r="E110" i="9" s="1"/>
  <c r="A88" i="12" s="1"/>
  <c r="B111" i="9"/>
  <c r="E111" i="9" s="1"/>
  <c r="A89" i="12" s="1"/>
  <c r="B112" i="9"/>
  <c r="E112" i="9" s="1"/>
  <c r="A90" i="12" s="1"/>
  <c r="B113" i="9"/>
  <c r="E113" i="9" s="1"/>
  <c r="A91" i="12" s="1"/>
  <c r="B114" i="9"/>
  <c r="E114" i="9" s="1"/>
  <c r="A92" i="12" s="1"/>
  <c r="B115" i="9"/>
  <c r="E115" i="9" s="1"/>
  <c r="A93" i="12" s="1"/>
  <c r="B116" i="9"/>
  <c r="E116" i="9" s="1"/>
  <c r="A94" i="12" s="1"/>
  <c r="B117" i="9"/>
  <c r="E117" i="9" s="1"/>
  <c r="A95" i="12" s="1"/>
  <c r="B118" i="9"/>
  <c r="E118" i="9" s="1"/>
  <c r="A96" i="12" s="1"/>
  <c r="B119" i="9"/>
  <c r="E119" i="9" s="1"/>
  <c r="A97" i="12" s="1"/>
  <c r="B120" i="9"/>
  <c r="E120" i="9" s="1"/>
  <c r="A98" i="12" s="1"/>
  <c r="B121" i="9"/>
  <c r="E121" i="9" s="1"/>
  <c r="A99" i="12" s="1"/>
  <c r="B122" i="9"/>
  <c r="E122" i="9" s="1"/>
  <c r="A100" i="12" s="1"/>
  <c r="B123" i="9"/>
  <c r="E123" i="9" s="1"/>
  <c r="A101" i="12" s="1"/>
  <c r="B124" i="9"/>
  <c r="E124" i="9" s="1"/>
  <c r="A102" i="12" s="1"/>
  <c r="B125" i="9"/>
  <c r="E125" i="9" s="1"/>
  <c r="B126" i="9"/>
  <c r="E126" i="9" s="1"/>
  <c r="B127" i="9"/>
  <c r="E127" i="9" s="1"/>
  <c r="A103" i="12" s="1"/>
  <c r="B128" i="9"/>
  <c r="E128" i="9" s="1"/>
  <c r="A104" i="12" s="1"/>
  <c r="B129" i="9"/>
  <c r="E129" i="9" s="1"/>
  <c r="A105" i="12" s="1"/>
  <c r="B130" i="9"/>
  <c r="E130" i="9" s="1"/>
  <c r="A106" i="12" s="1"/>
  <c r="B131" i="9"/>
  <c r="B132" i="9"/>
  <c r="E22" i="9"/>
  <c r="A10" i="12" s="1"/>
  <c r="E29" i="9"/>
  <c r="A17" i="12" s="1"/>
  <c r="E30" i="9"/>
  <c r="A18" i="12" s="1"/>
  <c r="E33" i="9"/>
  <c r="A21" i="12" s="1"/>
  <c r="E34" i="9"/>
  <c r="A22" i="12" s="1"/>
  <c r="E38" i="9"/>
  <c r="A26" i="12" s="1"/>
  <c r="E12" i="9"/>
  <c r="A3" i="12" s="1"/>
  <c r="E13" i="9"/>
  <c r="A4" i="12" s="1"/>
  <c r="E15" i="9"/>
  <c r="A5" i="12" s="1"/>
  <c r="E17" i="9"/>
  <c r="A7" i="12" s="1"/>
  <c r="E18" i="9"/>
  <c r="E19" i="9"/>
  <c r="E21" i="9"/>
  <c r="A9" i="12" s="1"/>
  <c r="E23" i="9"/>
  <c r="A11" i="12" s="1"/>
  <c r="E25" i="9"/>
  <c r="A13" i="12" s="1"/>
  <c r="E26" i="9"/>
  <c r="A14" i="12" s="1"/>
  <c r="E27" i="9"/>
  <c r="A15" i="12" s="1"/>
  <c r="E31" i="9"/>
  <c r="A19" i="12" s="1"/>
  <c r="E35" i="9"/>
  <c r="A23" i="12" s="1"/>
  <c r="E37" i="9"/>
  <c r="A25" i="12" s="1"/>
  <c r="E39" i="9"/>
  <c r="A27" i="12" s="1"/>
  <c r="E41" i="9"/>
  <c r="A29" i="12" s="1"/>
  <c r="E42" i="9"/>
  <c r="A30" i="12" s="1"/>
  <c r="E40" i="9" l="1"/>
  <c r="A28" i="12" s="1"/>
  <c r="E36" i="9"/>
  <c r="A24" i="12" s="1"/>
  <c r="E32" i="9"/>
  <c r="A20" i="12" s="1"/>
  <c r="E28" i="9"/>
  <c r="A16" i="12" s="1"/>
  <c r="E24" i="9"/>
  <c r="A12" i="12" s="1"/>
  <c r="E20" i="9"/>
  <c r="A8" i="12" s="1"/>
  <c r="E16" i="9"/>
  <c r="A6" i="12" s="1"/>
  <c r="M85" i="4"/>
  <c r="M86" i="4"/>
  <c r="L127" i="4"/>
  <c r="M127" i="4"/>
  <c r="M128" i="4"/>
  <c r="L129" i="4"/>
  <c r="M129" i="4" s="1"/>
  <c r="M106" i="4"/>
  <c r="M41" i="4"/>
  <c r="L126" i="4"/>
  <c r="M126" i="4" s="1"/>
  <c r="E68" i="4"/>
  <c r="C69" i="9" s="1"/>
  <c r="E69" i="9" s="1"/>
  <c r="A53" i="12" s="1"/>
  <c r="E66" i="4"/>
  <c r="C67" i="9" s="1"/>
  <c r="E67" i="9" s="1"/>
  <c r="A51" i="12" s="1"/>
  <c r="M69" i="4"/>
  <c r="L76" i="4"/>
  <c r="M76" i="4" s="1"/>
  <c r="E75" i="4"/>
  <c r="C76" i="9" s="1"/>
  <c r="E76" i="9" s="1"/>
  <c r="A60" i="12" s="1"/>
  <c r="E74" i="4"/>
  <c r="C75" i="9" s="1"/>
  <c r="E75" i="9" s="1"/>
  <c r="A59" i="12" s="1"/>
  <c r="L77" i="4"/>
  <c r="M73" i="4"/>
  <c r="M38" i="4"/>
  <c r="L81" i="4"/>
  <c r="M81" i="4" s="1"/>
  <c r="C11" i="9"/>
  <c r="B11" i="9"/>
  <c r="L101" i="4"/>
  <c r="M101" i="4" s="1"/>
  <c r="L102" i="4"/>
  <c r="M102" i="4" s="1"/>
  <c r="L103" i="4"/>
  <c r="M103" i="4" s="1"/>
  <c r="L104" i="4"/>
  <c r="M104" i="4" s="1"/>
  <c r="L105" i="4"/>
  <c r="L100" i="4"/>
  <c r="M100" i="4" s="1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9" i="4"/>
  <c r="M20" i="4"/>
  <c r="L94" i="4"/>
  <c r="M94" i="4" s="1"/>
  <c r="L93" i="4"/>
  <c r="M93" i="4" s="1"/>
  <c r="M92" i="4"/>
  <c r="L91" i="4"/>
  <c r="M87" i="4"/>
  <c r="M84" i="4"/>
  <c r="L80" i="4"/>
  <c r="L79" i="4"/>
  <c r="L97" i="4"/>
  <c r="M97" i="4" s="1"/>
  <c r="L78" i="4"/>
  <c r="M78" i="4" s="1"/>
  <c r="M72" i="4"/>
  <c r="L96" i="4"/>
  <c r="M71" i="4"/>
  <c r="M70" i="4"/>
  <c r="M67" i="4"/>
  <c r="M65" i="4"/>
  <c r="M64" i="4"/>
  <c r="M63" i="4"/>
  <c r="L95" i="4"/>
  <c r="M95" i="4" s="1"/>
  <c r="M61" i="4"/>
  <c r="M60" i="4"/>
  <c r="M44" i="4"/>
  <c r="M105" i="4"/>
  <c r="M91" i="4"/>
  <c r="M88" i="4"/>
  <c r="M62" i="4"/>
  <c r="M96" i="4"/>
  <c r="M77" i="4"/>
  <c r="M79" i="4"/>
  <c r="M80" i="4"/>
  <c r="M19" i="4"/>
  <c r="E11" i="9" l="1"/>
  <c r="A2" i="12" s="1"/>
</calcChain>
</file>

<file path=xl/sharedStrings.xml><?xml version="1.0" encoding="utf-8"?>
<sst xmlns="http://schemas.openxmlformats.org/spreadsheetml/2006/main" count="388" uniqueCount="190">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</sst>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6" xfId="0" applyNumberFormat="1" applyFill="1" applyBorder="1" applyAlignment="1">
      <alignment horizontal="right"/>
    </xf>
    <xf numFmtId="4" fontId="0" fillId="0" borderId="27" xfId="0" applyNumberFormat="1" applyFill="1" applyBorder="1" applyAlignment="1">
      <alignment horizontal="right"/>
    </xf>
    <xf numFmtId="0" fontId="0" fillId="0" borderId="17" xfId="0" applyBorder="1"/>
    <xf numFmtId="0" fontId="0" fillId="0" borderId="7" xfId="0" applyBorder="1"/>
    <xf numFmtId="0" fontId="0" fillId="0" borderId="24" xfId="0" applyBorder="1"/>
    <xf numFmtId="0" fontId="6" fillId="0" borderId="0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5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workbookViewId="0">
      <selection activeCell="F13" sqref="F13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113</v>
      </c>
    </row>
    <row r="4" spans="1:4" x14ac:dyDescent="0.2">
      <c r="B4" s="68" t="s">
        <v>6</v>
      </c>
      <c r="C4" s="69" t="s">
        <v>114</v>
      </c>
      <c r="D4" s="70" t="s">
        <v>115</v>
      </c>
    </row>
    <row r="5" spans="1:4" x14ac:dyDescent="0.2">
      <c r="B5" s="8"/>
      <c r="C5" s="6"/>
      <c r="D5" s="71"/>
    </row>
    <row r="6" spans="1:4" x14ac:dyDescent="0.2">
      <c r="B6" s="72" t="s">
        <v>116</v>
      </c>
      <c r="C6" s="73" t="s">
        <v>117</v>
      </c>
      <c r="D6" s="74">
        <v>0.01</v>
      </c>
    </row>
    <row r="7" spans="1:4" x14ac:dyDescent="0.2">
      <c r="B7" s="72" t="s">
        <v>118</v>
      </c>
      <c r="C7" s="73" t="s">
        <v>119</v>
      </c>
      <c r="D7" s="74">
        <v>0.02</v>
      </c>
    </row>
    <row r="8" spans="1:4" x14ac:dyDescent="0.2">
      <c r="B8" s="72" t="s">
        <v>120</v>
      </c>
      <c r="C8" s="58" t="s">
        <v>121</v>
      </c>
      <c r="D8" s="80">
        <v>0.03</v>
      </c>
    </row>
    <row r="9" spans="1:4" x14ac:dyDescent="0.2">
      <c r="B9" s="75">
        <v>42580</v>
      </c>
      <c r="C9" s="73" t="s">
        <v>143</v>
      </c>
      <c r="D9" s="74">
        <v>0.04</v>
      </c>
    </row>
    <row r="10" spans="1:4" x14ac:dyDescent="0.2">
      <c r="B10" s="75">
        <v>42863</v>
      </c>
      <c r="C10" s="73" t="s">
        <v>150</v>
      </c>
      <c r="D10" s="74">
        <v>0.05</v>
      </c>
    </row>
    <row r="11" spans="1:4" x14ac:dyDescent="0.2">
      <c r="B11" s="75" t="s">
        <v>187</v>
      </c>
      <c r="C11" s="73" t="s">
        <v>188</v>
      </c>
      <c r="D11" s="74">
        <v>0.06</v>
      </c>
    </row>
    <row r="12" spans="1:4" x14ac:dyDescent="0.2">
      <c r="B12" s="75"/>
      <c r="C12" s="73"/>
      <c r="D12" s="74"/>
    </row>
    <row r="13" spans="1:4" x14ac:dyDescent="0.2">
      <c r="B13" s="75"/>
      <c r="C13" s="73"/>
      <c r="D13" s="74"/>
    </row>
    <row r="14" spans="1:4" x14ac:dyDescent="0.2">
      <c r="B14" s="75"/>
      <c r="C14" s="73"/>
      <c r="D14" s="74"/>
    </row>
    <row r="15" spans="1:4" x14ac:dyDescent="0.2">
      <c r="B15" s="75"/>
      <c r="C15" s="76"/>
      <c r="D15" s="74"/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30"/>
  <sheetViews>
    <sheetView tabSelected="1" workbookViewId="0"/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40" t="s">
        <v>103</v>
      </c>
      <c r="C5" s="141"/>
      <c r="D5" s="141"/>
      <c r="E5" s="141"/>
      <c r="F5" s="141"/>
      <c r="G5" s="141"/>
      <c r="H5" s="141"/>
      <c r="I5" s="142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106</v>
      </c>
      <c r="H9" s="6"/>
      <c r="I9" s="6" t="s">
        <v>107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9"/>
      <c r="F11" s="35"/>
      <c r="G11" s="35"/>
      <c r="H11" s="35"/>
      <c r="I11" s="57"/>
      <c r="J11" s="35"/>
      <c r="K11" s="35" t="s">
        <v>104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156</v>
      </c>
      <c r="D12" s="35" t="s">
        <v>37</v>
      </c>
      <c r="E12" s="129"/>
      <c r="F12" s="35"/>
      <c r="G12" s="35"/>
      <c r="H12" s="35"/>
      <c r="I12" s="57"/>
      <c r="J12" s="35"/>
      <c r="K12" s="35" t="s">
        <v>189</v>
      </c>
      <c r="L12" s="35"/>
      <c r="M12" s="35"/>
      <c r="N12" s="85"/>
      <c r="O12" s="35" t="s">
        <v>156</v>
      </c>
    </row>
    <row r="13" spans="2:16" ht="17" thickBot="1" x14ac:dyDescent="0.25">
      <c r="B13" s="34"/>
      <c r="C13" s="35" t="s">
        <v>45</v>
      </c>
      <c r="D13" s="35" t="s">
        <v>37</v>
      </c>
      <c r="E13" s="130"/>
      <c r="F13" s="35"/>
      <c r="G13" s="35"/>
      <c r="H13" s="35"/>
      <c r="I13" s="57"/>
      <c r="J13" s="35"/>
      <c r="K13" s="35" t="s">
        <v>134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30"/>
      <c r="F14" s="35"/>
      <c r="G14" s="35"/>
      <c r="H14" s="35"/>
      <c r="I14" s="57"/>
      <c r="J14" s="35"/>
      <c r="K14" s="35" t="s">
        <v>134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32"/>
      <c r="F15" s="35"/>
      <c r="G15" s="35"/>
      <c r="H15" s="35"/>
      <c r="I15" s="57"/>
      <c r="J15" s="35"/>
      <c r="K15" s="35" t="s">
        <v>135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31"/>
      <c r="F16" s="35"/>
      <c r="G16" s="35"/>
      <c r="H16" s="35"/>
      <c r="I16" s="57"/>
      <c r="J16" s="35"/>
      <c r="K16" s="35" t="s">
        <v>136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/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0</v>
      </c>
      <c r="M19" s="35" t="str">
        <f>IF(L19=TRUE," ","Please set value. For example to '2011'")</f>
        <v>Please set value. For example to '2011'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1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62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62</v>
      </c>
    </row>
    <row r="23" spans="2:15" ht="17" thickBot="1" x14ac:dyDescent="0.25">
      <c r="B23" s="34"/>
      <c r="C23" s="35" t="s">
        <v>63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63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64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64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144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144</v>
      </c>
    </row>
    <row r="28" spans="2:15" ht="17" thickBot="1" x14ac:dyDescent="0.25">
      <c r="B28" s="34"/>
      <c r="C28" s="41" t="s">
        <v>145</v>
      </c>
      <c r="D28" s="35"/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41" t="s">
        <v>145</v>
      </c>
    </row>
    <row r="29" spans="2:15" ht="17" thickBot="1" x14ac:dyDescent="0.25">
      <c r="B29" s="34"/>
      <c r="C29" s="35" t="s">
        <v>65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65</v>
      </c>
    </row>
    <row r="30" spans="2:15" ht="17" thickBot="1" x14ac:dyDescent="0.25">
      <c r="B30" s="34"/>
      <c r="C30" s="35" t="s">
        <v>55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55</v>
      </c>
    </row>
    <row r="31" spans="2:15" ht="17" thickBot="1" x14ac:dyDescent="0.25">
      <c r="B31" s="34"/>
      <c r="C31" s="35" t="s">
        <v>66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66</v>
      </c>
    </row>
    <row r="32" spans="2:15" ht="17" thickBot="1" x14ac:dyDescent="0.25">
      <c r="B32" s="34"/>
      <c r="C32" s="35" t="s">
        <v>51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51</v>
      </c>
    </row>
    <row r="33" spans="1:15" ht="17" thickBot="1" x14ac:dyDescent="0.25">
      <c r="B33" s="34"/>
      <c r="C33" s="35" t="s">
        <v>56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56</v>
      </c>
    </row>
    <row r="34" spans="1:15" ht="17" thickBot="1" x14ac:dyDescent="0.25">
      <c r="B34" s="34"/>
      <c r="C34" s="35" t="s">
        <v>57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57</v>
      </c>
    </row>
    <row r="35" spans="1:15" ht="17" thickBot="1" x14ac:dyDescent="0.25">
      <c r="B35" s="34"/>
      <c r="C35" s="35" t="s">
        <v>52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52</v>
      </c>
    </row>
    <row r="36" spans="1:15" ht="17" thickBot="1" x14ac:dyDescent="0.25">
      <c r="A36" s="32"/>
      <c r="B36" s="34"/>
      <c r="C36" s="35" t="s">
        <v>58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58</v>
      </c>
    </row>
    <row r="37" spans="1:15" ht="17" thickBot="1" x14ac:dyDescent="0.25">
      <c r="A37" s="7"/>
      <c r="B37" s="34"/>
      <c r="C37" s="35" t="s">
        <v>59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35" t="str">
        <f t="shared" si="1"/>
        <v>Please set value to 'TRUE' or 'FALSE'</v>
      </c>
      <c r="N37" s="85"/>
      <c r="O37" s="86" t="s">
        <v>59</v>
      </c>
    </row>
    <row r="38" spans="1:15" ht="17" thickBot="1" x14ac:dyDescent="0.25">
      <c r="B38" s="34"/>
      <c r="C38" s="35" t="s">
        <v>112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41" t="str">
        <f t="shared" si="1"/>
        <v>Please set value to 'TRUE' or 'FALSE'</v>
      </c>
      <c r="N38" s="85"/>
      <c r="O38" s="86" t="s">
        <v>112</v>
      </c>
    </row>
    <row r="39" spans="1:15" ht="17" thickBot="1" x14ac:dyDescent="0.25">
      <c r="B39" s="34"/>
      <c r="C39" s="35" t="s">
        <v>53</v>
      </c>
      <c r="D39" s="35" t="s">
        <v>37</v>
      </c>
      <c r="E39" s="105"/>
      <c r="F39" s="35"/>
      <c r="G39" s="35"/>
      <c r="H39" s="35"/>
      <c r="I39" s="57"/>
      <c r="J39" s="35"/>
      <c r="K39" s="35" t="s">
        <v>41</v>
      </c>
      <c r="L39" s="40" t="b">
        <f t="shared" si="0"/>
        <v>0</v>
      </c>
      <c r="M39" s="35" t="str">
        <f t="shared" si="1"/>
        <v>Please set value to 'TRUE' or 'FALSE'</v>
      </c>
      <c r="N39" s="85"/>
      <c r="O39" s="86" t="s">
        <v>53</v>
      </c>
    </row>
    <row r="40" spans="1:15" ht="17" thickBot="1" x14ac:dyDescent="0.25">
      <c r="B40" s="34"/>
      <c r="C40" s="35" t="s">
        <v>142</v>
      </c>
      <c r="D40" s="35" t="s">
        <v>37</v>
      </c>
      <c r="E40" s="105"/>
      <c r="F40" s="35"/>
      <c r="G40" s="35"/>
      <c r="H40" s="35"/>
      <c r="I40" s="57"/>
      <c r="J40" s="35"/>
      <c r="K40" s="35" t="s">
        <v>141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142</v>
      </c>
    </row>
    <row r="41" spans="1:15" ht="17" thickBot="1" x14ac:dyDescent="0.25">
      <c r="B41" s="34"/>
      <c r="C41" s="35" t="s">
        <v>139</v>
      </c>
      <c r="D41" s="35" t="s">
        <v>37</v>
      </c>
      <c r="E41" s="105"/>
      <c r="F41" s="35"/>
      <c r="G41" s="35"/>
      <c r="H41" s="35"/>
      <c r="I41" s="57"/>
      <c r="J41" s="35"/>
      <c r="K41" s="35" t="s">
        <v>140</v>
      </c>
      <c r="L41" s="40" t="b">
        <f t="shared" si="0"/>
        <v>0</v>
      </c>
      <c r="M41" s="35" t="str">
        <f t="shared" ref="M41" si="2">IF(L41=TRUE," ","Please set value to 'TRUE' or 'FALSE'")</f>
        <v>Please set value to 'TRUE' or 'FALSE'</v>
      </c>
      <c r="N41" s="85"/>
      <c r="O41" s="86" t="s">
        <v>139</v>
      </c>
    </row>
    <row r="42" spans="1:15" x14ac:dyDescent="0.2">
      <c r="B42" s="38"/>
      <c r="C42" s="12"/>
      <c r="D42" s="12"/>
      <c r="E42" s="51"/>
      <c r="F42" s="12"/>
      <c r="G42" s="12"/>
      <c r="H42" s="12"/>
      <c r="I42" s="12"/>
      <c r="J42" s="12"/>
      <c r="K42" s="12"/>
      <c r="L42" s="12"/>
      <c r="M42" s="12"/>
      <c r="N42" s="85"/>
      <c r="O42" s="15"/>
    </row>
    <row r="43" spans="1:15" ht="17" thickBot="1" x14ac:dyDescent="0.25">
      <c r="B43" s="34" t="s">
        <v>109</v>
      </c>
      <c r="C43" s="7"/>
      <c r="D43" s="7"/>
      <c r="E43" s="49"/>
      <c r="F43" s="7"/>
      <c r="G43" s="7"/>
      <c r="H43" s="7"/>
      <c r="I43" s="7"/>
      <c r="J43" s="7"/>
      <c r="K43" s="7"/>
      <c r="L43" s="7"/>
      <c r="M43" s="7"/>
      <c r="N43" s="85"/>
      <c r="O43" s="15"/>
    </row>
    <row r="44" spans="1:15" ht="17" thickBot="1" x14ac:dyDescent="0.25">
      <c r="B44" s="34"/>
      <c r="C44" s="35" t="s">
        <v>70</v>
      </c>
      <c r="D44" s="35" t="s">
        <v>2</v>
      </c>
      <c r="E44" s="64"/>
      <c r="F44"/>
      <c r="G44"/>
      <c r="H44"/>
      <c r="I44" s="57"/>
      <c r="J44" s="35"/>
      <c r="K44" s="41" t="s">
        <v>105</v>
      </c>
      <c r="L44" s="40" t="b">
        <f>IF(COUNTBLANK(E44)=0,TRUE,FALSE)</f>
        <v>0</v>
      </c>
      <c r="M44" s="35" t="str">
        <f t="shared" ref="M44:M57" si="3">IF(L44=TRUE," ","Please set value")</f>
        <v>Please set value</v>
      </c>
      <c r="N44" s="85"/>
      <c r="O44" s="86" t="s">
        <v>70</v>
      </c>
    </row>
    <row r="45" spans="1:15" ht="17" thickBot="1" x14ac:dyDescent="0.25">
      <c r="B45" s="34"/>
      <c r="C45" s="35" t="s">
        <v>71</v>
      </c>
      <c r="D45" s="35" t="s">
        <v>1</v>
      </c>
      <c r="E45" s="64"/>
      <c r="F45"/>
      <c r="G45"/>
      <c r="H45"/>
      <c r="I45" s="57"/>
      <c r="J45" s="35"/>
      <c r="K45" s="35"/>
      <c r="L45" s="40" t="b">
        <f t="shared" ref="L45:L57" si="4">IF(COUNTBLANK(E45)=0,TRUE,FALSE)</f>
        <v>0</v>
      </c>
      <c r="M45" s="35" t="str">
        <f t="shared" si="3"/>
        <v>Please set value</v>
      </c>
      <c r="N45" s="85"/>
      <c r="O45" s="86" t="s">
        <v>71</v>
      </c>
    </row>
    <row r="46" spans="1:15" ht="17" thickBot="1" x14ac:dyDescent="0.25">
      <c r="B46" s="34"/>
      <c r="C46" s="35" t="s">
        <v>153</v>
      </c>
      <c r="D46" s="35" t="s">
        <v>154</v>
      </c>
      <c r="E46" s="64"/>
      <c r="F46"/>
      <c r="G46"/>
      <c r="H46"/>
      <c r="I46" s="57"/>
      <c r="L46" s="40" t="b">
        <f t="shared" si="4"/>
        <v>0</v>
      </c>
      <c r="M46" s="35" t="str">
        <f t="shared" si="3"/>
        <v>Please set value</v>
      </c>
      <c r="N46" s="85"/>
      <c r="O46" s="86" t="s">
        <v>153</v>
      </c>
    </row>
    <row r="47" spans="1:15" ht="17" thickBot="1" x14ac:dyDescent="0.25">
      <c r="B47" s="34"/>
      <c r="C47" s="41" t="s">
        <v>155</v>
      </c>
      <c r="D47" s="35"/>
      <c r="E47" s="64"/>
      <c r="F47"/>
      <c r="G47"/>
      <c r="H47"/>
      <c r="I47" s="57"/>
      <c r="L47" s="40" t="b">
        <f t="shared" si="4"/>
        <v>0</v>
      </c>
      <c r="M47" s="35" t="str">
        <f t="shared" si="3"/>
        <v>Please set value</v>
      </c>
      <c r="N47" s="85"/>
      <c r="O47" s="138" t="s">
        <v>155</v>
      </c>
    </row>
    <row r="48" spans="1:15" ht="17" thickBot="1" x14ac:dyDescent="0.25">
      <c r="B48" s="34"/>
      <c r="C48" s="35" t="s">
        <v>72</v>
      </c>
      <c r="D48" s="35" t="s">
        <v>2</v>
      </c>
      <c r="E48" s="64"/>
      <c r="F48"/>
      <c r="G48"/>
      <c r="H48"/>
      <c r="I48" s="57"/>
      <c r="J48" s="35"/>
      <c r="K48" s="35" t="s">
        <v>110</v>
      </c>
      <c r="L48" s="40" t="b">
        <f t="shared" si="4"/>
        <v>0</v>
      </c>
      <c r="M48" s="35" t="str">
        <f t="shared" si="3"/>
        <v>Please set value</v>
      </c>
      <c r="N48" s="85"/>
      <c r="O48" s="86" t="s">
        <v>72</v>
      </c>
    </row>
    <row r="49" spans="2:15" ht="17" thickBot="1" x14ac:dyDescent="0.25">
      <c r="B49" s="34"/>
      <c r="C49" s="35" t="s">
        <v>126</v>
      </c>
      <c r="D49" s="35" t="s">
        <v>37</v>
      </c>
      <c r="E49" s="64"/>
      <c r="F49"/>
      <c r="G49"/>
      <c r="H49"/>
      <c r="I49" s="57"/>
      <c r="J49" s="35"/>
      <c r="K49" s="35"/>
      <c r="L49" s="40" t="b">
        <f t="shared" si="4"/>
        <v>0</v>
      </c>
      <c r="M49" s="35" t="str">
        <f t="shared" si="3"/>
        <v>Please set value</v>
      </c>
      <c r="N49" s="85"/>
      <c r="O49" s="86" t="s">
        <v>126</v>
      </c>
    </row>
    <row r="50" spans="2:15" ht="17" thickBot="1" x14ac:dyDescent="0.25">
      <c r="B50" s="34"/>
      <c r="C50" s="35" t="s">
        <v>68</v>
      </c>
      <c r="D50" s="35" t="s">
        <v>2</v>
      </c>
      <c r="E50" s="65"/>
      <c r="F50"/>
      <c r="G50"/>
      <c r="H50"/>
      <c r="I50" s="57"/>
      <c r="J50" s="35"/>
      <c r="K50" s="35"/>
      <c r="L50" s="40" t="b">
        <f t="shared" si="4"/>
        <v>0</v>
      </c>
      <c r="M50" s="35" t="str">
        <f t="shared" si="3"/>
        <v>Please set value</v>
      </c>
      <c r="N50" s="85"/>
      <c r="O50" s="86" t="s">
        <v>68</v>
      </c>
    </row>
    <row r="51" spans="2:15" ht="17" thickBot="1" x14ac:dyDescent="0.25">
      <c r="B51" s="34"/>
      <c r="C51" s="35" t="s">
        <v>69</v>
      </c>
      <c r="D51" s="35" t="s">
        <v>2</v>
      </c>
      <c r="E51" s="65"/>
      <c r="F51"/>
      <c r="G51"/>
      <c r="H51"/>
      <c r="I51" s="57"/>
      <c r="J51" s="35"/>
      <c r="K51" s="35"/>
      <c r="L51" s="40" t="b">
        <f t="shared" si="4"/>
        <v>0</v>
      </c>
      <c r="M51" s="35" t="str">
        <f t="shared" si="3"/>
        <v>Please set value</v>
      </c>
      <c r="N51" s="85"/>
      <c r="O51" s="86" t="s">
        <v>69</v>
      </c>
    </row>
    <row r="52" spans="2:15" ht="17" thickBot="1" x14ac:dyDescent="0.25">
      <c r="B52" s="34"/>
      <c r="C52" s="35" t="s">
        <v>179</v>
      </c>
      <c r="D52" s="41" t="s">
        <v>3</v>
      </c>
      <c r="E52" s="65"/>
      <c r="F52"/>
      <c r="G52"/>
      <c r="H52"/>
      <c r="I52" s="57"/>
      <c r="J52" s="35"/>
      <c r="K52" s="35"/>
      <c r="L52" s="40" t="b">
        <f t="shared" si="4"/>
        <v>0</v>
      </c>
      <c r="M52" s="35" t="str">
        <f t="shared" si="3"/>
        <v>Please set value</v>
      </c>
      <c r="N52" s="85"/>
      <c r="O52" s="86" t="s">
        <v>179</v>
      </c>
    </row>
    <row r="53" spans="2:15" ht="17" thickBot="1" x14ac:dyDescent="0.25">
      <c r="B53" s="34"/>
      <c r="C53" s="35" t="s">
        <v>180</v>
      </c>
      <c r="D53" s="35" t="s">
        <v>3</v>
      </c>
      <c r="E53" s="64"/>
      <c r="F53"/>
      <c r="G53"/>
      <c r="H53"/>
      <c r="I53" s="57"/>
      <c r="J53" s="35"/>
      <c r="K53" s="35"/>
      <c r="L53" s="40" t="b">
        <f t="shared" si="4"/>
        <v>0</v>
      </c>
      <c r="M53" s="35" t="str">
        <f t="shared" si="3"/>
        <v>Please set value</v>
      </c>
      <c r="N53" s="85"/>
      <c r="O53" s="86" t="s">
        <v>180</v>
      </c>
    </row>
    <row r="54" spans="2:15" ht="17" thickBot="1" x14ac:dyDescent="0.25">
      <c r="B54" s="34"/>
      <c r="C54" s="35" t="s">
        <v>181</v>
      </c>
      <c r="D54" s="35" t="s">
        <v>3</v>
      </c>
      <c r="E54" s="65"/>
      <c r="F54"/>
      <c r="G54"/>
      <c r="H54"/>
      <c r="I54" s="57"/>
      <c r="J54" s="35"/>
      <c r="K54" s="35"/>
      <c r="L54" s="40" t="b">
        <f t="shared" si="4"/>
        <v>0</v>
      </c>
      <c r="M54" s="35" t="str">
        <f t="shared" si="3"/>
        <v>Please set value</v>
      </c>
      <c r="N54" s="85"/>
      <c r="O54" s="86" t="s">
        <v>181</v>
      </c>
    </row>
    <row r="55" spans="2:15" ht="17" thickBot="1" x14ac:dyDescent="0.25">
      <c r="B55" s="34"/>
      <c r="C55" s="35" t="s">
        <v>182</v>
      </c>
      <c r="D55" s="35" t="s">
        <v>3</v>
      </c>
      <c r="E55" s="65"/>
      <c r="F55"/>
      <c r="G55"/>
      <c r="H55"/>
      <c r="I55" s="57"/>
      <c r="J55" s="35"/>
      <c r="K55" s="35"/>
      <c r="L55" s="40" t="b">
        <f t="shared" si="4"/>
        <v>0</v>
      </c>
      <c r="M55" s="35" t="str">
        <f t="shared" si="3"/>
        <v>Please set value</v>
      </c>
      <c r="N55" s="85"/>
      <c r="O55" s="86" t="s">
        <v>182</v>
      </c>
    </row>
    <row r="56" spans="2:15" ht="17" thickBot="1" x14ac:dyDescent="0.25">
      <c r="B56" s="34"/>
      <c r="C56" s="35" t="s">
        <v>183</v>
      </c>
      <c r="D56" s="41" t="s">
        <v>37</v>
      </c>
      <c r="E56" s="65"/>
      <c r="F56"/>
      <c r="G56"/>
      <c r="H56"/>
      <c r="I56" s="57"/>
      <c r="J56" s="35"/>
      <c r="K56" s="35"/>
      <c r="L56" s="40" t="b">
        <f t="shared" si="4"/>
        <v>0</v>
      </c>
      <c r="M56" s="35" t="str">
        <f t="shared" si="3"/>
        <v>Please set value</v>
      </c>
      <c r="N56" s="85"/>
      <c r="O56" s="86" t="s">
        <v>183</v>
      </c>
    </row>
    <row r="57" spans="2:15" ht="17" thickBot="1" x14ac:dyDescent="0.25">
      <c r="B57" s="34"/>
      <c r="C57" s="35" t="s">
        <v>184</v>
      </c>
      <c r="D57" s="35" t="s">
        <v>37</v>
      </c>
      <c r="E57" s="64"/>
      <c r="F57"/>
      <c r="G57"/>
      <c r="H57"/>
      <c r="I57" s="57"/>
      <c r="J57" s="35"/>
      <c r="K57" s="35"/>
      <c r="L57" s="40" t="b">
        <f t="shared" si="4"/>
        <v>0</v>
      </c>
      <c r="M57" s="35" t="str">
        <f t="shared" si="3"/>
        <v>Please set value</v>
      </c>
      <c r="N57" s="85"/>
      <c r="O57" s="86" t="s">
        <v>184</v>
      </c>
    </row>
    <row r="58" spans="2:15" x14ac:dyDescent="0.2">
      <c r="B58" s="38"/>
      <c r="C58" s="12"/>
      <c r="D58" s="12"/>
      <c r="E58" s="51"/>
      <c r="F58" s="12"/>
      <c r="G58" s="12"/>
      <c r="H58" s="12"/>
      <c r="I58" s="12"/>
      <c r="J58" s="12"/>
      <c r="K58" s="12"/>
      <c r="L58" s="12"/>
      <c r="M58" s="12"/>
      <c r="N58" s="85"/>
      <c r="O58" s="15"/>
    </row>
    <row r="59" spans="2:15" ht="17" thickBot="1" x14ac:dyDescent="0.25">
      <c r="B59" s="34" t="s">
        <v>108</v>
      </c>
      <c r="C59" s="7"/>
      <c r="D59" s="7"/>
      <c r="E59" s="49"/>
      <c r="F59" s="7"/>
      <c r="G59" s="7"/>
      <c r="H59" s="7"/>
      <c r="I59" s="7"/>
      <c r="J59" s="7"/>
      <c r="K59" s="7"/>
      <c r="L59" s="7"/>
      <c r="M59" s="7"/>
      <c r="N59" s="85"/>
      <c r="O59" s="15"/>
    </row>
    <row r="60" spans="2:15" ht="17" thickBot="1" x14ac:dyDescent="0.25">
      <c r="B60" s="34"/>
      <c r="C60" s="35" t="s">
        <v>73</v>
      </c>
      <c r="D60" s="41" t="s">
        <v>37</v>
      </c>
      <c r="E60" s="66"/>
      <c r="F60" s="35"/>
      <c r="G60" s="59"/>
      <c r="H60" s="35"/>
      <c r="I60" s="57"/>
      <c r="J60" s="35"/>
      <c r="K60" s="35"/>
      <c r="L60" s="40" t="b">
        <f>IF(COUNTBLANK(E60)=0,TRUE,FALSE)</f>
        <v>0</v>
      </c>
      <c r="M60" s="35" t="str">
        <f>IF(L60=TRUE," ","Please set value")</f>
        <v>Please set value</v>
      </c>
      <c r="N60" s="85"/>
      <c r="O60" s="86" t="s">
        <v>73</v>
      </c>
    </row>
    <row r="61" spans="2:15" ht="17" thickBot="1" x14ac:dyDescent="0.25">
      <c r="B61" s="34"/>
      <c r="C61" s="35" t="s">
        <v>74</v>
      </c>
      <c r="D61" s="41" t="s">
        <v>37</v>
      </c>
      <c r="E61" s="66"/>
      <c r="F61" s="35"/>
      <c r="G61" s="59"/>
      <c r="H61" s="35"/>
      <c r="I61" s="57"/>
      <c r="J61" s="35"/>
      <c r="K61" s="35"/>
      <c r="L61" s="40" t="b">
        <f t="shared" ref="L61:L73" si="5">IF(COUNTBLANK(E61)=0,TRUE,FALSE)</f>
        <v>0</v>
      </c>
      <c r="M61" s="35" t="str">
        <f t="shared" ref="M61:M81" si="6">IF(L61=TRUE," ","Please set value")</f>
        <v>Please set value</v>
      </c>
      <c r="N61" s="85"/>
      <c r="O61" s="86" t="s">
        <v>74</v>
      </c>
    </row>
    <row r="62" spans="2:15" ht="17" thickBot="1" x14ac:dyDescent="0.25">
      <c r="B62" s="34"/>
      <c r="C62" s="35" t="s">
        <v>75</v>
      </c>
      <c r="D62" s="41" t="s">
        <v>37</v>
      </c>
      <c r="E62" s="53"/>
      <c r="F62" s="35"/>
      <c r="G62" s="59"/>
      <c r="H62" s="35"/>
      <c r="I62" s="57"/>
      <c r="J62" s="35"/>
      <c r="K62" s="35"/>
      <c r="L62" s="40" t="b">
        <f t="shared" si="5"/>
        <v>0</v>
      </c>
      <c r="M62" s="35" t="str">
        <f t="shared" si="6"/>
        <v>Please set value</v>
      </c>
      <c r="N62" s="85"/>
      <c r="O62" s="86" t="s">
        <v>75</v>
      </c>
    </row>
    <row r="63" spans="2:15" ht="17" thickBot="1" x14ac:dyDescent="0.25">
      <c r="B63" s="34"/>
      <c r="C63" s="35" t="s">
        <v>77</v>
      </c>
      <c r="D63" s="35"/>
      <c r="E63" s="53"/>
      <c r="F63" s="35"/>
      <c r="G63" s="59"/>
      <c r="H63" s="35"/>
      <c r="I63" s="57"/>
      <c r="J63" s="35"/>
      <c r="K63" s="35"/>
      <c r="L63" s="40" t="b">
        <f t="shared" si="5"/>
        <v>0</v>
      </c>
      <c r="M63" s="35" t="str">
        <f t="shared" si="6"/>
        <v>Please set value</v>
      </c>
      <c r="N63" s="85"/>
      <c r="O63" s="86" t="s">
        <v>77</v>
      </c>
    </row>
    <row r="64" spans="2:15" ht="17" thickBot="1" x14ac:dyDescent="0.25">
      <c r="B64" s="34"/>
      <c r="C64" s="35" t="s">
        <v>78</v>
      </c>
      <c r="D64" s="35"/>
      <c r="E64" s="53"/>
      <c r="F64" s="35"/>
      <c r="G64" s="59"/>
      <c r="H64" s="35"/>
      <c r="I64" s="57"/>
      <c r="J64" s="35"/>
      <c r="K64" s="35"/>
      <c r="L64" s="40" t="b">
        <f t="shared" si="5"/>
        <v>0</v>
      </c>
      <c r="M64" s="35" t="str">
        <f t="shared" si="6"/>
        <v>Please set value</v>
      </c>
      <c r="N64" s="85"/>
      <c r="O64" s="86" t="s">
        <v>78</v>
      </c>
    </row>
    <row r="65" spans="2:15" ht="17" thickBot="1" x14ac:dyDescent="0.25">
      <c r="B65" s="34"/>
      <c r="C65" s="35" t="s">
        <v>79</v>
      </c>
      <c r="D65" s="35"/>
      <c r="E65" s="53"/>
      <c r="F65" s="35"/>
      <c r="G65" s="59"/>
      <c r="H65" s="35"/>
      <c r="I65" s="57"/>
      <c r="J65" s="35"/>
      <c r="K65" s="35"/>
      <c r="L65" s="40" t="b">
        <f t="shared" si="5"/>
        <v>0</v>
      </c>
      <c r="M65" s="41" t="str">
        <f t="shared" si="6"/>
        <v>Please set value</v>
      </c>
      <c r="N65" s="85"/>
      <c r="O65" s="86" t="s">
        <v>79</v>
      </c>
    </row>
    <row r="66" spans="2:15" ht="17" thickBot="1" x14ac:dyDescent="0.25">
      <c r="B66" s="34"/>
      <c r="C66" s="35" t="s">
        <v>80</v>
      </c>
      <c r="D66" s="35"/>
      <c r="E66" s="125">
        <f>'6_residences'!C11</f>
        <v>0</v>
      </c>
      <c r="F66"/>
      <c r="G66" s="59"/>
      <c r="H66" s="35"/>
      <c r="I66" s="126"/>
      <c r="J66" s="35"/>
      <c r="K66" s="58" t="s">
        <v>132</v>
      </c>
      <c r="L66" s="124"/>
      <c r="M66" s="124"/>
      <c r="N66" s="85"/>
      <c r="O66" s="86"/>
    </row>
    <row r="67" spans="2:15" ht="17" thickBot="1" x14ac:dyDescent="0.25">
      <c r="B67" s="34"/>
      <c r="C67" s="35" t="s">
        <v>81</v>
      </c>
      <c r="D67" s="35"/>
      <c r="E67" s="53"/>
      <c r="F67"/>
      <c r="G67" s="59"/>
      <c r="H67" s="35"/>
      <c r="I67" s="57"/>
      <c r="J67" s="35"/>
      <c r="K67" s="35"/>
      <c r="L67" s="40" t="b">
        <f t="shared" si="5"/>
        <v>0</v>
      </c>
      <c r="M67" s="41" t="str">
        <f t="shared" si="6"/>
        <v>Please set value</v>
      </c>
      <c r="N67" s="85"/>
      <c r="O67" s="86" t="s">
        <v>81</v>
      </c>
    </row>
    <row r="68" spans="2:15" ht="17" thickBot="1" x14ac:dyDescent="0.25">
      <c r="B68" s="34"/>
      <c r="C68" s="35" t="s">
        <v>82</v>
      </c>
      <c r="D68" s="35"/>
      <c r="E68" s="125">
        <f>'6_residences'!C10</f>
        <v>0</v>
      </c>
      <c r="F68"/>
      <c r="G68" s="59"/>
      <c r="H68" s="35"/>
      <c r="I68" s="126"/>
      <c r="J68" s="35"/>
      <c r="K68" s="35" t="s">
        <v>132</v>
      </c>
      <c r="L68" s="124"/>
      <c r="M68" s="124"/>
      <c r="N68" s="85"/>
      <c r="O68" s="86"/>
    </row>
    <row r="69" spans="2:15" ht="17" thickBot="1" x14ac:dyDescent="0.25">
      <c r="B69" s="34"/>
      <c r="C69" s="35" t="s">
        <v>83</v>
      </c>
      <c r="D69" s="41" t="s">
        <v>37</v>
      </c>
      <c r="E69" s="66"/>
      <c r="F69"/>
      <c r="G69" s="59"/>
      <c r="H69" s="35"/>
      <c r="I69" s="16"/>
      <c r="J69" s="35"/>
      <c r="K69" s="124"/>
      <c r="L69" s="40" t="b">
        <f t="shared" si="5"/>
        <v>0</v>
      </c>
      <c r="M69" s="35" t="str">
        <f>IF(L69=TRUE," ","Please set value")</f>
        <v>Please set value</v>
      </c>
      <c r="N69" s="85"/>
      <c r="O69" s="86" t="s">
        <v>83</v>
      </c>
    </row>
    <row r="70" spans="2:15" ht="17" thickBot="1" x14ac:dyDescent="0.25">
      <c r="B70" s="34"/>
      <c r="C70" s="35" t="s">
        <v>84</v>
      </c>
      <c r="D70" s="41" t="s">
        <v>37</v>
      </c>
      <c r="E70" s="66"/>
      <c r="F70"/>
      <c r="G70" s="59"/>
      <c r="H70" s="35"/>
      <c r="I70" s="57"/>
      <c r="J70" s="35"/>
      <c r="K70" s="35"/>
      <c r="L70" s="40" t="b">
        <f t="shared" si="5"/>
        <v>0</v>
      </c>
      <c r="M70" s="35" t="str">
        <f t="shared" si="6"/>
        <v>Please set value</v>
      </c>
      <c r="N70" s="85"/>
      <c r="O70" s="86" t="s">
        <v>84</v>
      </c>
    </row>
    <row r="71" spans="2:15" ht="17" thickBot="1" x14ac:dyDescent="0.25">
      <c r="B71" s="34"/>
      <c r="C71" s="35" t="s">
        <v>85</v>
      </c>
      <c r="D71" s="41"/>
      <c r="E71" s="53"/>
      <c r="F71" s="35"/>
      <c r="G71" s="59"/>
      <c r="H71" s="35"/>
      <c r="I71" s="57"/>
      <c r="J71" s="35"/>
      <c r="K71" s="35"/>
      <c r="L71" s="40" t="b">
        <f t="shared" si="5"/>
        <v>0</v>
      </c>
      <c r="M71" s="35" t="str">
        <f t="shared" si="6"/>
        <v>Please set value</v>
      </c>
      <c r="N71" s="85"/>
      <c r="O71" s="86" t="s">
        <v>85</v>
      </c>
    </row>
    <row r="72" spans="2:15" ht="17" thickBot="1" x14ac:dyDescent="0.25">
      <c r="B72" s="34"/>
      <c r="C72" s="35" t="s">
        <v>129</v>
      </c>
      <c r="D72" s="62"/>
      <c r="E72" s="63"/>
      <c r="F72" s="35"/>
      <c r="G72"/>
      <c r="H72" s="35"/>
      <c r="I72" s="57"/>
      <c r="J72" s="35"/>
      <c r="K72" s="35"/>
      <c r="L72" s="40" t="b">
        <f t="shared" si="5"/>
        <v>0</v>
      </c>
      <c r="M72" s="35" t="str">
        <f t="shared" si="6"/>
        <v>Please set value</v>
      </c>
      <c r="N72" s="85"/>
      <c r="O72" s="86" t="s">
        <v>129</v>
      </c>
    </row>
    <row r="73" spans="2:15" ht="17" thickBot="1" x14ac:dyDescent="0.25">
      <c r="B73" s="34"/>
      <c r="C73" s="35" t="s">
        <v>125</v>
      </c>
      <c r="D73" s="87"/>
      <c r="E73" s="63"/>
      <c r="F73" s="35"/>
      <c r="G73"/>
      <c r="H73" s="35"/>
      <c r="I73" s="57"/>
      <c r="J73" s="35"/>
      <c r="K73" s="35"/>
      <c r="L73" s="40" t="b">
        <f t="shared" si="5"/>
        <v>0</v>
      </c>
      <c r="M73" s="35" t="str">
        <f t="shared" si="6"/>
        <v>Please set value</v>
      </c>
      <c r="N73" s="85"/>
      <c r="O73" s="86" t="s">
        <v>125</v>
      </c>
    </row>
    <row r="74" spans="2:15" x14ac:dyDescent="0.2">
      <c r="B74" s="34"/>
      <c r="C74" s="35" t="s">
        <v>87</v>
      </c>
      <c r="D74" s="87"/>
      <c r="E74" s="122">
        <f>'6_residences'!C9*Dashboard!E73</f>
        <v>0</v>
      </c>
      <c r="F74" s="35"/>
      <c r="G74"/>
      <c r="H74" s="35"/>
      <c r="I74" s="35"/>
      <c r="J74" s="35"/>
      <c r="K74" s="35" t="s">
        <v>133</v>
      </c>
      <c r="L74" s="121"/>
      <c r="M74" s="35"/>
      <c r="N74" s="85"/>
      <c r="O74" s="86"/>
    </row>
    <row r="75" spans="2:15" ht="17" thickBot="1" x14ac:dyDescent="0.25">
      <c r="B75" s="34"/>
      <c r="C75" s="35" t="s">
        <v>88</v>
      </c>
      <c r="D75" s="87"/>
      <c r="E75" s="122">
        <f>'6_residences'!C8*Dashboard!E73</f>
        <v>0</v>
      </c>
      <c r="F75" s="35"/>
      <c r="G75"/>
      <c r="H75" s="35"/>
      <c r="I75" s="35"/>
      <c r="J75" s="35"/>
      <c r="K75" s="35" t="s">
        <v>133</v>
      </c>
      <c r="L75" s="121"/>
      <c r="M75" s="35"/>
      <c r="N75" s="85"/>
      <c r="O75" s="86"/>
    </row>
    <row r="76" spans="2:15" ht="17" thickBot="1" x14ac:dyDescent="0.25">
      <c r="B76" s="34"/>
      <c r="C76" s="35" t="s">
        <v>89</v>
      </c>
      <c r="D76" s="41" t="s">
        <v>37</v>
      </c>
      <c r="E76" s="66"/>
      <c r="F76" s="35"/>
      <c r="G76" s="59"/>
      <c r="H76" s="35"/>
      <c r="I76" s="57"/>
      <c r="J76" s="35"/>
      <c r="K76" s="123"/>
      <c r="L76" s="40" t="b">
        <f>IF(COUNTBLANK(E76)=1,FALSE,TRUE)</f>
        <v>0</v>
      </c>
      <c r="M76" s="35" t="str">
        <f>IF(L76=TRUE," ","Please set value")</f>
        <v>Please set value</v>
      </c>
      <c r="N76" s="85"/>
      <c r="O76" s="86" t="s">
        <v>89</v>
      </c>
    </row>
    <row r="77" spans="2:15" ht="17" thickBot="1" x14ac:dyDescent="0.25">
      <c r="B77" s="34"/>
      <c r="C77" s="35" t="s">
        <v>90</v>
      </c>
      <c r="D77" s="41" t="s">
        <v>37</v>
      </c>
      <c r="E77" s="66"/>
      <c r="F77" s="35"/>
      <c r="G77" s="59"/>
      <c r="H77" s="35"/>
      <c r="I77" s="16"/>
      <c r="J77" s="35"/>
      <c r="K77" s="124"/>
      <c r="L77" s="40" t="b">
        <f>IF(COUNTBLANK(E77)=1,FALSE,TRUE)</f>
        <v>0</v>
      </c>
      <c r="M77" s="35" t="str">
        <f>IF(L77=TRUE," ","Please set value")</f>
        <v>Please set value</v>
      </c>
      <c r="N77" s="85"/>
      <c r="O77" s="86" t="s">
        <v>90</v>
      </c>
    </row>
    <row r="78" spans="2:15" ht="17" thickBot="1" x14ac:dyDescent="0.25">
      <c r="B78" s="34"/>
      <c r="C78" s="35" t="s">
        <v>91</v>
      </c>
      <c r="D78" s="41" t="s">
        <v>37</v>
      </c>
      <c r="E78" s="53"/>
      <c r="F78" s="35"/>
      <c r="G78" s="59"/>
      <c r="H78" s="35"/>
      <c r="I78" s="57"/>
      <c r="J78" s="35"/>
      <c r="K78" s="41"/>
      <c r="L78" s="40" t="b">
        <f t="shared" ref="L78:L81" si="7">IF(COUNTBLANK(E78)=1,FALSE,TRUE)</f>
        <v>0</v>
      </c>
      <c r="M78" s="35" t="str">
        <f t="shared" si="6"/>
        <v>Please set value</v>
      </c>
      <c r="N78" s="85"/>
      <c r="O78" s="86" t="s">
        <v>91</v>
      </c>
    </row>
    <row r="79" spans="2:15" ht="17" thickBot="1" x14ac:dyDescent="0.25">
      <c r="B79" s="34"/>
      <c r="C79" s="35" t="s">
        <v>127</v>
      </c>
      <c r="D79" s="35"/>
      <c r="E79" s="60"/>
      <c r="F79" s="35"/>
      <c r="G79"/>
      <c r="H79" s="35"/>
      <c r="I79" s="57"/>
      <c r="J79" s="35"/>
      <c r="K79" s="35"/>
      <c r="L79" s="40" t="b">
        <f t="shared" si="7"/>
        <v>0</v>
      </c>
      <c r="M79" s="35" t="str">
        <f t="shared" si="6"/>
        <v>Please set value</v>
      </c>
      <c r="N79" s="85"/>
      <c r="O79" s="86" t="s">
        <v>127</v>
      </c>
    </row>
    <row r="80" spans="2:15" ht="17" thickBot="1" x14ac:dyDescent="0.25">
      <c r="B80" s="31"/>
      <c r="C80" s="35" t="s">
        <v>128</v>
      </c>
      <c r="D80" s="35"/>
      <c r="E80" s="60"/>
      <c r="F80" s="35"/>
      <c r="G80"/>
      <c r="H80" s="35"/>
      <c r="I80" s="57"/>
      <c r="J80" s="35"/>
      <c r="K80" s="35"/>
      <c r="L80" s="40" t="b">
        <f t="shared" si="7"/>
        <v>0</v>
      </c>
      <c r="M80" s="35" t="str">
        <f t="shared" si="6"/>
        <v>Please set value</v>
      </c>
      <c r="N80" s="85"/>
      <c r="O80" s="86" t="s">
        <v>128</v>
      </c>
    </row>
    <row r="81" spans="2:15" ht="17" thickBot="1" x14ac:dyDescent="0.25">
      <c r="B81" s="31"/>
      <c r="C81" t="s">
        <v>101</v>
      </c>
      <c r="D81"/>
      <c r="E81" s="53"/>
      <c r="F81"/>
      <c r="G81" s="58"/>
      <c r="H81"/>
      <c r="I81" s="57"/>
      <c r="J81"/>
      <c r="K81"/>
      <c r="L81" s="40" t="b">
        <f t="shared" si="7"/>
        <v>0</v>
      </c>
      <c r="M81" s="35" t="str">
        <f t="shared" si="6"/>
        <v>Please set value</v>
      </c>
      <c r="N81" s="85"/>
      <c r="O81" s="139" t="s">
        <v>101</v>
      </c>
    </row>
    <row r="82" spans="2:15" x14ac:dyDescent="0.2">
      <c r="B82" s="31"/>
      <c r="C82" s="7"/>
      <c r="D82" s="7"/>
      <c r="E82" s="54"/>
      <c r="F82" s="7"/>
      <c r="G82" s="7"/>
      <c r="H82" s="7"/>
      <c r="I82" s="7"/>
      <c r="J82" s="7"/>
      <c r="K82" s="7"/>
      <c r="L82" s="7"/>
      <c r="M82" s="7"/>
      <c r="N82" s="85"/>
      <c r="O82" s="15"/>
    </row>
    <row r="83" spans="2:15" ht="17" thickBot="1" x14ac:dyDescent="0.25">
      <c r="B83" s="42" t="s">
        <v>29</v>
      </c>
      <c r="C83" s="4"/>
      <c r="D83" s="4"/>
      <c r="E83" s="55"/>
      <c r="F83" s="4"/>
      <c r="G83" s="4"/>
      <c r="H83" s="4"/>
      <c r="I83" s="4"/>
      <c r="J83" s="4"/>
      <c r="K83" s="4"/>
      <c r="L83" s="4"/>
      <c r="M83" s="4"/>
      <c r="N83" s="85"/>
      <c r="O83" s="15"/>
    </row>
    <row r="84" spans="2:15" ht="17" thickBot="1" x14ac:dyDescent="0.25">
      <c r="B84" s="31"/>
      <c r="C84" s="35" t="s">
        <v>93</v>
      </c>
      <c r="D84" s="35" t="s">
        <v>3</v>
      </c>
      <c r="E84" s="53"/>
      <c r="F84" s="35"/>
      <c r="G84"/>
      <c r="H84" s="35"/>
      <c r="I84" s="57"/>
      <c r="J84" s="35"/>
      <c r="K84" s="35"/>
      <c r="L84" s="40" t="b">
        <f t="shared" ref="L84:L88" si="8">IF(COUNTBLANK(E84)=0,TRUE,FALSE)</f>
        <v>0</v>
      </c>
      <c r="M84" s="35" t="str">
        <f>IF(L84=TRUE," ","Please set value")</f>
        <v>Please set value</v>
      </c>
      <c r="N84" s="85"/>
      <c r="O84" s="15" t="s">
        <v>93</v>
      </c>
    </row>
    <row r="85" spans="2:15" ht="17" thickBot="1" x14ac:dyDescent="0.25">
      <c r="B85" s="31"/>
      <c r="C85" s="41" t="s">
        <v>152</v>
      </c>
      <c r="D85" s="35" t="s">
        <v>3</v>
      </c>
      <c r="E85" s="53"/>
      <c r="F85" s="35"/>
      <c r="G85"/>
      <c r="H85" s="35"/>
      <c r="I85" s="57"/>
      <c r="J85" s="35"/>
      <c r="K85" s="35"/>
      <c r="L85" s="40" t="b">
        <f t="shared" si="8"/>
        <v>0</v>
      </c>
      <c r="M85" s="35" t="str">
        <f t="shared" ref="M85:M86" si="9">IF(L85=TRUE," ","Please set value")</f>
        <v>Please set value</v>
      </c>
      <c r="N85" s="85"/>
      <c r="O85" s="15" t="s">
        <v>152</v>
      </c>
    </row>
    <row r="86" spans="2:15" ht="17" thickBot="1" x14ac:dyDescent="0.25">
      <c r="B86" s="31"/>
      <c r="C86" s="41" t="s">
        <v>151</v>
      </c>
      <c r="D86" s="35" t="s">
        <v>3</v>
      </c>
      <c r="E86" s="53"/>
      <c r="F86" s="35"/>
      <c r="G86"/>
      <c r="H86" s="35"/>
      <c r="I86" s="57"/>
      <c r="J86" s="35"/>
      <c r="K86" s="35"/>
      <c r="L86" s="40" t="b">
        <f t="shared" si="8"/>
        <v>0</v>
      </c>
      <c r="M86" s="35" t="str">
        <f t="shared" si="9"/>
        <v>Please set value</v>
      </c>
      <c r="N86" s="85"/>
      <c r="O86" s="15" t="s">
        <v>151</v>
      </c>
    </row>
    <row r="87" spans="2:15" ht="17" thickBot="1" x14ac:dyDescent="0.25">
      <c r="B87" s="31"/>
      <c r="C87" s="35" t="s">
        <v>94</v>
      </c>
      <c r="D87" s="35"/>
      <c r="E87" s="66"/>
      <c r="F87" s="35"/>
      <c r="G87" s="59"/>
      <c r="H87" s="35"/>
      <c r="I87" s="57"/>
      <c r="J87" s="35"/>
      <c r="K87" s="35"/>
      <c r="L87" s="40" t="b">
        <f t="shared" si="8"/>
        <v>0</v>
      </c>
      <c r="M87" s="35" t="str">
        <f t="shared" ref="M87:M88" si="10">IF(L87=TRUE," ","Please set value")</f>
        <v>Please set value</v>
      </c>
      <c r="N87" s="85"/>
      <c r="O87" s="15" t="s">
        <v>94</v>
      </c>
    </row>
    <row r="88" spans="2:15" ht="17" thickBot="1" x14ac:dyDescent="0.25">
      <c r="B88" s="31"/>
      <c r="C88" s="35" t="s">
        <v>95</v>
      </c>
      <c r="D88" s="35"/>
      <c r="E88" s="61"/>
      <c r="F88" s="35"/>
      <c r="G88" s="59"/>
      <c r="H88" s="35"/>
      <c r="I88" s="57"/>
      <c r="J88" s="35"/>
      <c r="K88" s="35"/>
      <c r="L88" s="40" t="b">
        <f t="shared" si="8"/>
        <v>0</v>
      </c>
      <c r="M88" s="35" t="str">
        <f t="shared" si="10"/>
        <v>Please set value</v>
      </c>
      <c r="N88" s="85"/>
      <c r="O88" s="15" t="s">
        <v>95</v>
      </c>
    </row>
    <row r="89" spans="2:15" x14ac:dyDescent="0.2">
      <c r="B89" s="43"/>
      <c r="C89" s="12"/>
      <c r="D89" s="12"/>
      <c r="E89" s="56"/>
      <c r="F89" s="12"/>
      <c r="G89" s="12"/>
      <c r="H89" s="12"/>
      <c r="I89" s="12"/>
      <c r="J89" s="12"/>
      <c r="K89" s="12"/>
      <c r="L89" s="12"/>
      <c r="M89" s="12"/>
      <c r="N89" s="85"/>
      <c r="O89" s="15"/>
    </row>
    <row r="90" spans="2:15" ht="17" thickBot="1" x14ac:dyDescent="0.25">
      <c r="B90" s="31" t="s">
        <v>67</v>
      </c>
      <c r="C90" s="7"/>
      <c r="D90" s="7"/>
      <c r="E90" s="54"/>
      <c r="F90" s="7"/>
      <c r="G90" s="7"/>
      <c r="H90" s="7"/>
      <c r="I90" s="7"/>
      <c r="J90" s="7"/>
      <c r="K90" s="7"/>
      <c r="L90" s="7"/>
      <c r="M90" s="7"/>
      <c r="N90" s="85"/>
      <c r="O90" s="15"/>
    </row>
    <row r="91" spans="2:15" ht="17" thickBot="1" x14ac:dyDescent="0.25">
      <c r="B91" s="31"/>
      <c r="C91" s="35" t="s">
        <v>96</v>
      </c>
      <c r="D91" s="35"/>
      <c r="E91" s="53"/>
      <c r="F91"/>
      <c r="G91" s="59"/>
      <c r="H91" s="35"/>
      <c r="I91" s="57"/>
      <c r="J91" s="35"/>
      <c r="K91" s="35"/>
      <c r="L91" s="40" t="b">
        <f t="shared" ref="L91:L97" si="11">IF(COUNTBLANK(E91)=1,FALSE,TRUE)</f>
        <v>0</v>
      </c>
      <c r="M91" s="35" t="str">
        <f t="shared" ref="M91:M94" si="12">IF(L91=TRUE," ","Please set value")</f>
        <v>Please set value</v>
      </c>
      <c r="N91" s="85"/>
      <c r="O91" s="15" t="s">
        <v>96</v>
      </c>
    </row>
    <row r="92" spans="2:15" ht="17" thickBot="1" x14ac:dyDescent="0.25">
      <c r="B92" s="31"/>
      <c r="C92" s="35" t="s">
        <v>97</v>
      </c>
      <c r="D92" s="35"/>
      <c r="E92" s="53"/>
      <c r="F92"/>
      <c r="G92" s="59"/>
      <c r="H92" s="35"/>
      <c r="I92" s="57"/>
      <c r="J92" s="35"/>
      <c r="K92" s="35"/>
      <c r="L92" s="40" t="b">
        <f>IF(COUNTBLANK(E92)=1,FALSE,TRUE)</f>
        <v>0</v>
      </c>
      <c r="M92" s="35" t="str">
        <f t="shared" si="12"/>
        <v>Please set value</v>
      </c>
      <c r="N92" s="85"/>
      <c r="O92" s="15" t="s">
        <v>97</v>
      </c>
    </row>
    <row r="93" spans="2:15" ht="17" thickBot="1" x14ac:dyDescent="0.25">
      <c r="B93" s="31"/>
      <c r="C93" s="35" t="s">
        <v>98</v>
      </c>
      <c r="D93" s="35"/>
      <c r="E93" s="53"/>
      <c r="F93"/>
      <c r="G93" s="59"/>
      <c r="H93" s="35"/>
      <c r="I93" s="57"/>
      <c r="J93" s="35"/>
      <c r="K93" s="35"/>
      <c r="L93" s="40" t="b">
        <f t="shared" si="11"/>
        <v>0</v>
      </c>
      <c r="M93" s="35" t="str">
        <f t="shared" si="12"/>
        <v>Please set value</v>
      </c>
      <c r="N93" s="85"/>
      <c r="O93" s="15" t="s">
        <v>98</v>
      </c>
    </row>
    <row r="94" spans="2:15" ht="17" thickBot="1" x14ac:dyDescent="0.25">
      <c r="B94" s="31"/>
      <c r="C94" s="35" t="s">
        <v>99</v>
      </c>
      <c r="D94" s="35"/>
      <c r="E94" s="53"/>
      <c r="F94"/>
      <c r="G94" s="58"/>
      <c r="H94" s="35"/>
      <c r="I94" s="57"/>
      <c r="J94" s="35"/>
      <c r="K94" s="35"/>
      <c r="L94" s="40" t="b">
        <f t="shared" si="11"/>
        <v>0</v>
      </c>
      <c r="M94" s="35" t="str">
        <f t="shared" si="12"/>
        <v>Please set value</v>
      </c>
      <c r="N94" s="85"/>
      <c r="O94" s="15" t="s">
        <v>99</v>
      </c>
    </row>
    <row r="95" spans="2:15" ht="17" thickBot="1" x14ac:dyDescent="0.25">
      <c r="B95" s="34"/>
      <c r="C95" s="35" t="s">
        <v>76</v>
      </c>
      <c r="D95" s="35"/>
      <c r="E95" s="67"/>
      <c r="F95" s="35"/>
      <c r="G95" s="59"/>
      <c r="H95" s="35"/>
      <c r="I95" s="57"/>
      <c r="J95" s="35"/>
      <c r="K95" s="35"/>
      <c r="L95" s="40" t="b">
        <f t="shared" si="11"/>
        <v>0</v>
      </c>
      <c r="M95" s="35" t="str">
        <f>IF(L95=TRUE," ","Please set value")</f>
        <v>Please set value</v>
      </c>
      <c r="N95" s="85"/>
      <c r="O95" s="15" t="s">
        <v>76</v>
      </c>
    </row>
    <row r="96" spans="2:15" ht="17" thickBot="1" x14ac:dyDescent="0.25">
      <c r="B96" s="34"/>
      <c r="C96" s="35" t="s">
        <v>86</v>
      </c>
      <c r="D96" s="35"/>
      <c r="E96" s="67"/>
      <c r="F96" s="35"/>
      <c r="G96" s="59"/>
      <c r="H96" s="35"/>
      <c r="I96" s="57"/>
      <c r="J96" s="35"/>
      <c r="K96" s="35"/>
      <c r="L96" s="40" t="b">
        <f t="shared" si="11"/>
        <v>0</v>
      </c>
      <c r="M96" s="35" t="str">
        <f>IF(L96=TRUE," ","Please set value")</f>
        <v>Please set value</v>
      </c>
      <c r="N96" s="85"/>
      <c r="O96" s="15" t="s">
        <v>86</v>
      </c>
    </row>
    <row r="97" spans="2:15" ht="17" thickBot="1" x14ac:dyDescent="0.25">
      <c r="B97" s="34"/>
      <c r="C97" s="35" t="s">
        <v>92</v>
      </c>
      <c r="D97" s="35"/>
      <c r="E97" s="67"/>
      <c r="F97" s="35"/>
      <c r="G97" s="59"/>
      <c r="H97" s="35"/>
      <c r="I97" s="57"/>
      <c r="J97" s="35"/>
      <c r="K97" s="35"/>
      <c r="L97" s="40" t="b">
        <f t="shared" si="11"/>
        <v>0</v>
      </c>
      <c r="M97" s="35" t="str">
        <f>IF(L97=TRUE," ","Please set value")</f>
        <v>Please set value</v>
      </c>
      <c r="N97" s="85"/>
      <c r="O97" s="15" t="s">
        <v>92</v>
      </c>
    </row>
    <row r="98" spans="2:15" x14ac:dyDescent="0.2">
      <c r="B98" s="31"/>
      <c r="C98" s="7"/>
      <c r="D98" s="7"/>
      <c r="E98" s="54"/>
      <c r="F98" s="7"/>
      <c r="G98" s="7"/>
      <c r="H98" s="7"/>
      <c r="I98" s="7"/>
      <c r="J98" s="7"/>
      <c r="K98" s="7"/>
      <c r="L98" s="7"/>
      <c r="M98" s="7"/>
      <c r="N98" s="85"/>
      <c r="O98" s="15"/>
    </row>
    <row r="99" spans="2:15" ht="17" thickBot="1" x14ac:dyDescent="0.25">
      <c r="B99" s="42" t="s">
        <v>111</v>
      </c>
      <c r="C99" s="4"/>
      <c r="D99" s="4"/>
      <c r="E99" s="55"/>
      <c r="F99" s="4"/>
      <c r="G99" s="4"/>
      <c r="H99" s="4"/>
      <c r="I99" s="4"/>
      <c r="J99" s="4"/>
      <c r="K99" s="4"/>
      <c r="L99" s="4"/>
      <c r="M99" s="4"/>
      <c r="N99" s="85"/>
      <c r="O99" s="15"/>
    </row>
    <row r="100" spans="2:15" ht="17" thickBot="1" x14ac:dyDescent="0.25">
      <c r="B100" s="31"/>
      <c r="C100" t="s">
        <v>166</v>
      </c>
      <c r="D100" t="s">
        <v>185</v>
      </c>
      <c r="E100" s="53"/>
      <c r="F100"/>
      <c r="G100" s="58"/>
      <c r="H100"/>
      <c r="I100" s="57"/>
      <c r="J100"/>
      <c r="K100"/>
      <c r="L100" s="40" t="b">
        <f>IF(COUNTBLANK(E100)=1,FALSE,TRUE)</f>
        <v>0</v>
      </c>
      <c r="M100" s="35" t="str">
        <f t="shared" ref="M100:M105" si="13">IF(L100=TRUE," ","Please set value")</f>
        <v>Please set value</v>
      </c>
      <c r="N100" s="85"/>
      <c r="O100" s="139" t="s">
        <v>166</v>
      </c>
    </row>
    <row r="101" spans="2:15" ht="17" thickBot="1" x14ac:dyDescent="0.25">
      <c r="B101" s="31"/>
      <c r="C101" t="s">
        <v>167</v>
      </c>
      <c r="D101" t="s">
        <v>186</v>
      </c>
      <c r="E101" s="53"/>
      <c r="F101"/>
      <c r="G101" s="58"/>
      <c r="H101"/>
      <c r="I101" s="57"/>
      <c r="J101"/>
      <c r="K101"/>
      <c r="L101" s="40" t="b">
        <f t="shared" ref="L101:L105" si="14">IF(COUNTBLANK(E101)=1,FALSE,TRUE)</f>
        <v>0</v>
      </c>
      <c r="M101" s="35" t="str">
        <f t="shared" si="13"/>
        <v>Please set value</v>
      </c>
      <c r="N101" s="85"/>
      <c r="O101" s="139" t="s">
        <v>167</v>
      </c>
    </row>
    <row r="102" spans="2:15" ht="17" thickBot="1" x14ac:dyDescent="0.25">
      <c r="B102" s="31"/>
      <c r="C102" t="s">
        <v>168</v>
      </c>
      <c r="D102" t="s">
        <v>37</v>
      </c>
      <c r="E102" s="53"/>
      <c r="F102"/>
      <c r="G102" s="58"/>
      <c r="H102"/>
      <c r="I102" s="57"/>
      <c r="J102"/>
      <c r="K102"/>
      <c r="L102" s="40" t="b">
        <f t="shared" si="14"/>
        <v>0</v>
      </c>
      <c r="M102" s="35" t="str">
        <f t="shared" si="13"/>
        <v>Please set value</v>
      </c>
      <c r="N102" s="85"/>
      <c r="O102" s="139" t="s">
        <v>168</v>
      </c>
    </row>
    <row r="103" spans="2:15" ht="17" thickBot="1" x14ac:dyDescent="0.25">
      <c r="B103" s="31"/>
      <c r="C103" t="s">
        <v>169</v>
      </c>
      <c r="D103" t="s">
        <v>186</v>
      </c>
      <c r="E103" s="53"/>
      <c r="F103"/>
      <c r="G103" s="58"/>
      <c r="H103"/>
      <c r="I103" s="57"/>
      <c r="J103"/>
      <c r="K103"/>
      <c r="L103" s="40" t="b">
        <f t="shared" si="14"/>
        <v>0</v>
      </c>
      <c r="M103" s="35" t="str">
        <f t="shared" si="13"/>
        <v>Please set value</v>
      </c>
      <c r="N103" s="85"/>
      <c r="O103" s="139" t="s">
        <v>169</v>
      </c>
    </row>
    <row r="104" spans="2:15" ht="17" thickBot="1" x14ac:dyDescent="0.25">
      <c r="B104" s="31"/>
      <c r="C104" t="s">
        <v>162</v>
      </c>
      <c r="D104" t="s">
        <v>185</v>
      </c>
      <c r="E104" s="53"/>
      <c r="F104"/>
      <c r="G104" s="58"/>
      <c r="H104"/>
      <c r="I104" s="57"/>
      <c r="J104"/>
      <c r="K104"/>
      <c r="L104" s="40" t="b">
        <f t="shared" si="14"/>
        <v>0</v>
      </c>
      <c r="M104" s="35" t="str">
        <f t="shared" si="13"/>
        <v>Please set value</v>
      </c>
      <c r="N104" s="85"/>
      <c r="O104" s="139" t="s">
        <v>162</v>
      </c>
    </row>
    <row r="105" spans="2:15" ht="17" thickBot="1" x14ac:dyDescent="0.25">
      <c r="B105" s="31"/>
      <c r="C105" t="s">
        <v>163</v>
      </c>
      <c r="D105" t="s">
        <v>186</v>
      </c>
      <c r="E105" s="53"/>
      <c r="F105"/>
      <c r="G105" s="58"/>
      <c r="H105"/>
      <c r="I105" s="57"/>
      <c r="J105"/>
      <c r="K105"/>
      <c r="L105" s="40" t="b">
        <f t="shared" si="14"/>
        <v>0</v>
      </c>
      <c r="M105" s="35" t="str">
        <f t="shared" si="13"/>
        <v>Please set value</v>
      </c>
      <c r="N105" s="85"/>
      <c r="O105" s="139" t="s">
        <v>163</v>
      </c>
    </row>
    <row r="106" spans="2:15" ht="17" thickBot="1" x14ac:dyDescent="0.25">
      <c r="B106" s="31"/>
      <c r="C106" t="s">
        <v>164</v>
      </c>
      <c r="D106" t="s">
        <v>37</v>
      </c>
      <c r="E106" s="133"/>
      <c r="F106"/>
      <c r="G106" s="58"/>
      <c r="H106"/>
      <c r="I106" s="127"/>
      <c r="J106"/>
      <c r="K106"/>
      <c r="L106" s="40" t="b">
        <f t="shared" ref="L106:L122" si="15">IF(COUNTBLANK(E106)=1,FALSE,TRUE)</f>
        <v>0</v>
      </c>
      <c r="M106" s="35" t="str">
        <f t="shared" ref="M106:M123" si="16">IF(L106=TRUE," ","Please set value")</f>
        <v>Please set value</v>
      </c>
      <c r="N106" s="85"/>
      <c r="O106" s="139" t="s">
        <v>164</v>
      </c>
    </row>
    <row r="107" spans="2:15" ht="17" thickBot="1" x14ac:dyDescent="0.25">
      <c r="B107" s="31"/>
      <c r="C107" t="s">
        <v>165</v>
      </c>
      <c r="D107" t="s">
        <v>186</v>
      </c>
      <c r="E107" s="133"/>
      <c r="F107"/>
      <c r="G107" s="58"/>
      <c r="H107"/>
      <c r="I107" s="127"/>
      <c r="J107"/>
      <c r="K107"/>
      <c r="L107" s="40" t="b">
        <f t="shared" si="15"/>
        <v>0</v>
      </c>
      <c r="M107" s="35" t="str">
        <f t="shared" si="16"/>
        <v>Please set value</v>
      </c>
      <c r="N107" s="85"/>
      <c r="O107" s="139" t="s">
        <v>165</v>
      </c>
    </row>
    <row r="108" spans="2:15" ht="17" thickBot="1" x14ac:dyDescent="0.25">
      <c r="B108" s="31"/>
      <c r="C108" t="s">
        <v>174</v>
      </c>
      <c r="D108" t="s">
        <v>185</v>
      </c>
      <c r="E108" s="133"/>
      <c r="F108"/>
      <c r="G108" s="58"/>
      <c r="H108"/>
      <c r="I108" s="127"/>
      <c r="J108"/>
      <c r="K108"/>
      <c r="L108" s="40" t="b">
        <f t="shared" si="15"/>
        <v>0</v>
      </c>
      <c r="M108" s="35" t="str">
        <f t="shared" si="16"/>
        <v>Please set value</v>
      </c>
      <c r="N108" s="85"/>
      <c r="O108" s="139" t="s">
        <v>174</v>
      </c>
    </row>
    <row r="109" spans="2:15" ht="17" thickBot="1" x14ac:dyDescent="0.25">
      <c r="B109" s="31"/>
      <c r="C109" t="s">
        <v>175</v>
      </c>
      <c r="D109" t="s">
        <v>186</v>
      </c>
      <c r="E109" s="133"/>
      <c r="F109"/>
      <c r="G109" s="58"/>
      <c r="H109"/>
      <c r="I109" s="127"/>
      <c r="J109"/>
      <c r="K109"/>
      <c r="L109" s="40" t="b">
        <f t="shared" si="15"/>
        <v>0</v>
      </c>
      <c r="M109" s="35" t="str">
        <f t="shared" si="16"/>
        <v>Please set value</v>
      </c>
      <c r="N109" s="85"/>
      <c r="O109" s="139" t="s">
        <v>175</v>
      </c>
    </row>
    <row r="110" spans="2:15" ht="17" thickBot="1" x14ac:dyDescent="0.25">
      <c r="B110" s="31"/>
      <c r="C110" t="s">
        <v>176</v>
      </c>
      <c r="D110" t="s">
        <v>37</v>
      </c>
      <c r="E110" s="133"/>
      <c r="F110"/>
      <c r="G110" s="58"/>
      <c r="H110"/>
      <c r="I110" s="127"/>
      <c r="J110"/>
      <c r="K110"/>
      <c r="L110" s="40" t="b">
        <f>IF(COUNTBLANK(E110)=1,FALSE,TRUE)</f>
        <v>0</v>
      </c>
      <c r="M110" s="35" t="str">
        <f t="shared" si="16"/>
        <v>Please set value</v>
      </c>
      <c r="N110" s="85"/>
      <c r="O110" s="139" t="s">
        <v>176</v>
      </c>
    </row>
    <row r="111" spans="2:15" ht="17" thickBot="1" x14ac:dyDescent="0.25">
      <c r="B111" s="31"/>
      <c r="C111" t="s">
        <v>177</v>
      </c>
      <c r="D111" t="s">
        <v>186</v>
      </c>
      <c r="E111" s="133"/>
      <c r="F111"/>
      <c r="G111" s="58"/>
      <c r="H111"/>
      <c r="I111" s="127"/>
      <c r="J111"/>
      <c r="K111"/>
      <c r="L111" s="40" t="b">
        <f t="shared" si="15"/>
        <v>0</v>
      </c>
      <c r="M111" s="35" t="str">
        <f t="shared" si="16"/>
        <v>Please set value</v>
      </c>
      <c r="N111" s="85"/>
      <c r="O111" s="139" t="s">
        <v>177</v>
      </c>
    </row>
    <row r="112" spans="2:15" ht="17" thickBot="1" x14ac:dyDescent="0.25">
      <c r="B112" s="31"/>
      <c r="C112" t="s">
        <v>170</v>
      </c>
      <c r="D112" t="s">
        <v>185</v>
      </c>
      <c r="E112" s="133"/>
      <c r="F112"/>
      <c r="G112" s="58"/>
      <c r="H112"/>
      <c r="I112" s="127"/>
      <c r="J112"/>
      <c r="K112"/>
      <c r="L112" s="40" t="b">
        <f t="shared" si="15"/>
        <v>0</v>
      </c>
      <c r="M112" s="35" t="str">
        <f t="shared" si="16"/>
        <v>Please set value</v>
      </c>
      <c r="N112" s="85"/>
      <c r="O112" s="139" t="s">
        <v>170</v>
      </c>
    </row>
    <row r="113" spans="2:15" ht="17" thickBot="1" x14ac:dyDescent="0.25">
      <c r="B113" s="31"/>
      <c r="C113" t="s">
        <v>171</v>
      </c>
      <c r="D113" t="s">
        <v>186</v>
      </c>
      <c r="E113" s="133"/>
      <c r="F113"/>
      <c r="G113" s="58"/>
      <c r="H113"/>
      <c r="I113" s="127"/>
      <c r="J113"/>
      <c r="K113"/>
      <c r="L113" s="40" t="b">
        <f t="shared" si="15"/>
        <v>0</v>
      </c>
      <c r="M113" s="35" t="str">
        <f t="shared" si="16"/>
        <v>Please set value</v>
      </c>
      <c r="N113" s="85"/>
      <c r="O113" s="139" t="s">
        <v>171</v>
      </c>
    </row>
    <row r="114" spans="2:15" ht="17" thickBot="1" x14ac:dyDescent="0.25">
      <c r="B114" s="31"/>
      <c r="C114" t="s">
        <v>172</v>
      </c>
      <c r="D114" t="s">
        <v>37</v>
      </c>
      <c r="E114" s="133"/>
      <c r="F114"/>
      <c r="G114" s="58"/>
      <c r="H114"/>
      <c r="I114" s="127"/>
      <c r="J114"/>
      <c r="K114"/>
      <c r="L114" s="40" t="b">
        <f t="shared" si="15"/>
        <v>0</v>
      </c>
      <c r="M114" s="35" t="str">
        <f t="shared" si="16"/>
        <v>Please set value</v>
      </c>
      <c r="N114" s="85"/>
      <c r="O114" s="139" t="s">
        <v>172</v>
      </c>
    </row>
    <row r="115" spans="2:15" ht="17" thickBot="1" x14ac:dyDescent="0.25">
      <c r="B115" s="31"/>
      <c r="C115" t="s">
        <v>173</v>
      </c>
      <c r="D115" t="s">
        <v>186</v>
      </c>
      <c r="E115" s="133"/>
      <c r="F115"/>
      <c r="G115" s="58"/>
      <c r="H115"/>
      <c r="I115" s="127"/>
      <c r="J115"/>
      <c r="K115"/>
      <c r="L115" s="40" t="b">
        <f t="shared" si="15"/>
        <v>0</v>
      </c>
      <c r="M115" s="35" t="str">
        <f t="shared" si="16"/>
        <v>Please set value</v>
      </c>
      <c r="N115" s="85"/>
      <c r="O115" s="139" t="s">
        <v>173</v>
      </c>
    </row>
    <row r="116" spans="2:15" ht="17" thickBot="1" x14ac:dyDescent="0.25">
      <c r="B116" s="31"/>
      <c r="C116" t="s">
        <v>157</v>
      </c>
      <c r="D116" t="s">
        <v>185</v>
      </c>
      <c r="E116" s="133"/>
      <c r="F116"/>
      <c r="G116" s="58"/>
      <c r="H116"/>
      <c r="I116" s="127"/>
      <c r="J116"/>
      <c r="K116"/>
      <c r="L116" s="40" t="b">
        <f t="shared" si="15"/>
        <v>0</v>
      </c>
      <c r="M116" s="35" t="str">
        <f t="shared" si="16"/>
        <v>Please set value</v>
      </c>
      <c r="N116" s="85"/>
      <c r="O116" s="139" t="s">
        <v>157</v>
      </c>
    </row>
    <row r="117" spans="2:15" ht="17" thickBot="1" x14ac:dyDescent="0.25">
      <c r="B117" s="31"/>
      <c r="C117" t="s">
        <v>158</v>
      </c>
      <c r="D117" t="s">
        <v>186</v>
      </c>
      <c r="E117" s="133"/>
      <c r="F117"/>
      <c r="G117" s="58"/>
      <c r="H117"/>
      <c r="I117" s="127"/>
      <c r="J117"/>
      <c r="K117"/>
      <c r="L117" s="40" t="b">
        <f t="shared" si="15"/>
        <v>0</v>
      </c>
      <c r="M117" s="35" t="str">
        <f t="shared" si="16"/>
        <v>Please set value</v>
      </c>
      <c r="N117" s="85"/>
      <c r="O117" s="139" t="s">
        <v>158</v>
      </c>
    </row>
    <row r="118" spans="2:15" ht="17" thickBot="1" x14ac:dyDescent="0.25">
      <c r="B118" s="31"/>
      <c r="C118" t="s">
        <v>159</v>
      </c>
      <c r="D118" t="s">
        <v>37</v>
      </c>
      <c r="E118" s="133"/>
      <c r="F118"/>
      <c r="G118" s="58"/>
      <c r="H118"/>
      <c r="I118" s="127"/>
      <c r="J118"/>
      <c r="K118"/>
      <c r="L118" s="40" t="b">
        <f t="shared" si="15"/>
        <v>0</v>
      </c>
      <c r="M118" s="35" t="str">
        <f t="shared" si="16"/>
        <v>Please set value</v>
      </c>
      <c r="N118" s="85"/>
      <c r="O118" s="139" t="s">
        <v>159</v>
      </c>
    </row>
    <row r="119" spans="2:15" ht="17" thickBot="1" x14ac:dyDescent="0.25">
      <c r="B119" s="31"/>
      <c r="C119" t="s">
        <v>160</v>
      </c>
      <c r="D119" t="s">
        <v>186</v>
      </c>
      <c r="E119" s="133"/>
      <c r="F119"/>
      <c r="G119" s="58"/>
      <c r="H119"/>
      <c r="I119" s="127"/>
      <c r="J119"/>
      <c r="K119"/>
      <c r="L119" s="40" t="b">
        <f t="shared" si="15"/>
        <v>0</v>
      </c>
      <c r="M119" s="35" t="str">
        <f t="shared" si="16"/>
        <v>Please set value</v>
      </c>
      <c r="N119" s="85"/>
      <c r="O119" s="139" t="s">
        <v>160</v>
      </c>
    </row>
    <row r="120" spans="2:15" ht="17" thickBot="1" x14ac:dyDescent="0.25">
      <c r="B120" s="31"/>
      <c r="C120" t="s">
        <v>161</v>
      </c>
      <c r="D120" t="s">
        <v>186</v>
      </c>
      <c r="E120" s="133"/>
      <c r="F120"/>
      <c r="G120" s="58"/>
      <c r="H120"/>
      <c r="I120" s="127"/>
      <c r="J120"/>
      <c r="K120"/>
      <c r="L120" s="40" t="b">
        <f t="shared" si="15"/>
        <v>0</v>
      </c>
      <c r="M120" s="35" t="str">
        <f t="shared" si="16"/>
        <v>Please set value</v>
      </c>
      <c r="N120" s="85"/>
      <c r="O120" s="139" t="s">
        <v>161</v>
      </c>
    </row>
    <row r="121" spans="2:15" ht="17" thickBot="1" x14ac:dyDescent="0.25">
      <c r="B121" s="31"/>
      <c r="C121" t="s">
        <v>146</v>
      </c>
      <c r="D121" t="s">
        <v>185</v>
      </c>
      <c r="E121" s="133"/>
      <c r="F121"/>
      <c r="G121" s="58"/>
      <c r="H121"/>
      <c r="I121" s="127"/>
      <c r="J121"/>
      <c r="K121"/>
      <c r="L121" s="40" t="b">
        <f t="shared" si="15"/>
        <v>0</v>
      </c>
      <c r="M121" s="35" t="str">
        <f t="shared" si="16"/>
        <v>Please set value</v>
      </c>
      <c r="N121" s="85"/>
      <c r="O121" s="139" t="s">
        <v>146</v>
      </c>
    </row>
    <row r="122" spans="2:15" ht="17" thickBot="1" x14ac:dyDescent="0.25">
      <c r="B122" s="31"/>
      <c r="C122" t="s">
        <v>178</v>
      </c>
      <c r="D122" t="s">
        <v>186</v>
      </c>
      <c r="E122" s="133"/>
      <c r="F122"/>
      <c r="G122" s="58"/>
      <c r="H122"/>
      <c r="I122" s="127"/>
      <c r="J122"/>
      <c r="K122"/>
      <c r="L122" s="40" t="b">
        <f t="shared" si="15"/>
        <v>0</v>
      </c>
      <c r="M122" s="35" t="str">
        <f t="shared" si="16"/>
        <v>Please set value</v>
      </c>
      <c r="N122" s="85"/>
      <c r="O122" s="139" t="s">
        <v>178</v>
      </c>
    </row>
    <row r="123" spans="2:15" ht="17" thickBot="1" x14ac:dyDescent="0.25">
      <c r="B123" s="31"/>
      <c r="C123" t="s">
        <v>100</v>
      </c>
      <c r="D123" t="s">
        <v>186</v>
      </c>
      <c r="E123" s="57"/>
      <c r="F123"/>
      <c r="G123" s="58"/>
      <c r="H123"/>
      <c r="I123" s="57"/>
      <c r="J123"/>
      <c r="K123"/>
      <c r="L123" s="40" t="b">
        <f>IF(COUNTBLANK(E123)=1,FALSE,TRUE)</f>
        <v>0</v>
      </c>
      <c r="M123" s="35" t="str">
        <f t="shared" si="16"/>
        <v>Please set value</v>
      </c>
      <c r="N123" s="85"/>
      <c r="O123" s="139" t="s">
        <v>100</v>
      </c>
    </row>
    <row r="124" spans="2:15" x14ac:dyDescent="0.2">
      <c r="B124" s="31"/>
      <c r="C124" s="7"/>
      <c r="D124" s="7"/>
      <c r="E124" s="54"/>
      <c r="F124" s="7"/>
      <c r="G124" s="7"/>
      <c r="H124" s="7"/>
      <c r="I124" s="7"/>
      <c r="J124" s="7"/>
      <c r="K124" s="7"/>
      <c r="L124" s="7"/>
      <c r="M124" s="7"/>
      <c r="N124" s="85"/>
      <c r="O124" s="15"/>
    </row>
    <row r="125" spans="2:15" ht="17" thickBot="1" x14ac:dyDescent="0.25">
      <c r="B125" s="42" t="s">
        <v>138</v>
      </c>
      <c r="C125" s="4"/>
      <c r="D125" s="4"/>
      <c r="E125" s="55"/>
      <c r="F125" s="4"/>
      <c r="G125" s="4"/>
      <c r="H125" s="4"/>
      <c r="I125" s="4"/>
      <c r="J125" s="4"/>
      <c r="K125" s="4"/>
      <c r="L125" s="4"/>
      <c r="M125" s="4"/>
      <c r="N125" s="85"/>
      <c r="O125" s="15"/>
    </row>
    <row r="126" spans="2:15" ht="17" thickBot="1" x14ac:dyDescent="0.25">
      <c r="B126" s="31"/>
      <c r="C126" t="s">
        <v>137</v>
      </c>
      <c r="D126"/>
      <c r="E126" s="53"/>
      <c r="F126"/>
      <c r="G126" s="58"/>
      <c r="H126"/>
      <c r="I126" s="57"/>
      <c r="J126"/>
      <c r="K126"/>
      <c r="L126" s="40" t="b">
        <f>IF(COUNTBLANK(E126)=1,FALSE,TRUE)</f>
        <v>0</v>
      </c>
      <c r="M126" s="35" t="str">
        <f t="shared" ref="M126:M129" si="17">IF(L126=TRUE," ","Please set value")</f>
        <v>Please set value</v>
      </c>
      <c r="N126" s="85"/>
      <c r="O126" s="15" t="s">
        <v>137</v>
      </c>
    </row>
    <row r="127" spans="2:15" ht="17" thickBot="1" x14ac:dyDescent="0.25">
      <c r="B127" s="31"/>
      <c r="C127" t="s">
        <v>147</v>
      </c>
      <c r="D127"/>
      <c r="E127" s="66"/>
      <c r="F127"/>
      <c r="G127" s="58"/>
      <c r="H127"/>
      <c r="I127" s="57"/>
      <c r="J127"/>
      <c r="K127"/>
      <c r="L127" s="40" t="b">
        <f t="shared" ref="L127:L129" si="18">IF(COUNTBLANK(E127)=1,FALSE,TRUE)</f>
        <v>0</v>
      </c>
      <c r="M127" s="35" t="str">
        <f t="shared" si="17"/>
        <v>Please set value</v>
      </c>
      <c r="N127" s="85"/>
      <c r="O127" s="15" t="s">
        <v>147</v>
      </c>
    </row>
    <row r="128" spans="2:15" ht="17" thickBot="1" x14ac:dyDescent="0.25">
      <c r="B128" s="31"/>
      <c r="C128" t="s">
        <v>148</v>
      </c>
      <c r="D128"/>
      <c r="E128" s="134"/>
      <c r="F128"/>
      <c r="G128" s="58"/>
      <c r="H128"/>
      <c r="I128" s="128"/>
      <c r="J128"/>
      <c r="K128"/>
      <c r="L128" s="40" t="b">
        <f t="shared" si="18"/>
        <v>0</v>
      </c>
      <c r="M128" s="35" t="str">
        <f t="shared" si="17"/>
        <v>Please set value</v>
      </c>
      <c r="N128" s="85"/>
      <c r="O128" s="15" t="s">
        <v>148</v>
      </c>
    </row>
    <row r="129" spans="2:15" ht="17" thickBot="1" x14ac:dyDescent="0.25">
      <c r="B129" s="31"/>
      <c r="C129" t="s">
        <v>149</v>
      </c>
      <c r="D129"/>
      <c r="E129" s="134"/>
      <c r="F129"/>
      <c r="G129" s="58"/>
      <c r="H129"/>
      <c r="I129" s="128"/>
      <c r="J129"/>
      <c r="K129"/>
      <c r="L129" s="40" t="b">
        <f t="shared" si="18"/>
        <v>0</v>
      </c>
      <c r="M129" s="35" t="str">
        <f t="shared" si="17"/>
        <v>Please set value</v>
      </c>
      <c r="N129" s="85"/>
      <c r="O129" s="15" t="s">
        <v>149</v>
      </c>
    </row>
    <row r="130" spans="2:15" ht="17" thickBot="1" x14ac:dyDescent="0.25">
      <c r="B130" s="44"/>
      <c r="C130" s="36"/>
      <c r="D130" s="36"/>
      <c r="E130" s="52"/>
      <c r="F130" s="36"/>
      <c r="G130" s="36"/>
      <c r="H130" s="36"/>
      <c r="I130" s="36"/>
      <c r="J130" s="36"/>
      <c r="K130" s="36"/>
      <c r="L130" s="36"/>
      <c r="M130" s="36"/>
      <c r="N130" s="31"/>
      <c r="O130" s="7"/>
    </row>
  </sheetData>
  <mergeCells count="1">
    <mergeCell ref="B5:I5"/>
  </mergeCells>
  <conditionalFormatting sqref="L91:L97 L104:L105 L19:L41 L44:L57 L60:L65 L67 L69:L80 L84:L88">
    <cfRule type="cellIs" dxfId="4" priority="17" operator="equal">
      <formula>TRUE</formula>
    </cfRule>
  </conditionalFormatting>
  <conditionalFormatting sqref="L100:L103">
    <cfRule type="cellIs" dxfId="3" priority="7" operator="equal">
      <formula>TRUE</formula>
    </cfRule>
  </conditionalFormatting>
  <conditionalFormatting sqref="L81">
    <cfRule type="cellIs" dxfId="2" priority="5" operator="equal">
      <formula>TRUE</formula>
    </cfRule>
  </conditionalFormatting>
  <conditionalFormatting sqref="L126:L129">
    <cfRule type="cellIs" dxfId="1" priority="4" operator="equal">
      <formula>TRUE</formula>
    </cfRule>
  </conditionalFormatting>
  <conditionalFormatting sqref="L106:L123">
    <cfRule type="cellIs" dxfId="0" priority="1" operator="equal">
      <formula>TRUE</formula>
    </cfRule>
  </conditionalFormatting>
  <dataValidations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9:E71 D72:D75 E76:E78 E48:E54 E44:E45 E81:E130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V120"/>
  <sheetViews>
    <sheetView topLeftCell="A3" workbookViewId="0"/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130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40" t="s">
        <v>131</v>
      </c>
      <c r="C5" s="142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9"/>
      <c r="C8" s="120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6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7"/>
      <c r="C10" s="114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ht="17" thickBot="1" x14ac:dyDescent="0.25">
      <c r="A11" s="107"/>
      <c r="B11" s="118"/>
      <c r="C11" s="115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</row>
    <row r="117" spans="1:48" x14ac:dyDescent="0.2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</row>
    <row r="118" spans="1:48" x14ac:dyDescent="0.2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</row>
    <row r="119" spans="1:48" x14ac:dyDescent="0.2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</row>
    <row r="120" spans="1:48" x14ac:dyDescent="0.2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32"/>
  <sheetViews>
    <sheetView topLeftCell="A69" workbookViewId="0">
      <selection activeCell="E132" sqref="E132"/>
    </sheetView>
  </sheetViews>
  <sheetFormatPr baseColWidth="10" defaultRowHeight="16" x14ac:dyDescent="0.2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124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122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123</v>
      </c>
      <c r="E7" s="97" t="s">
        <v>102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/>
      </c>
      <c r="D11" s="35"/>
      <c r="E11" s="100" t="str">
        <f t="shared" ref="E11:E13" si="0">IF(COUNTBLANK(B11)=0,"- "&amp;B11&amp;" = "&amp;LOWER(C11),"")</f>
        <v xml:space="preserve">- area = 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5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 t="str">
        <f>IF(COUNTBLANK(Dashboard!E19)=0,Dashboard!E19,"")</f>
        <v/>
      </c>
      <c r="D20" s="35"/>
      <c r="E20" s="100" t="str">
        <f t="shared" si="1"/>
        <v xml:space="preserve">- analysis_year = 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has_climate</v>
      </c>
      <c r="C23" s="35" t="str">
        <f>IF(COUNTBLANK(Dashboard!E22)=0,Dashboard!E22,"")</f>
        <v/>
      </c>
      <c r="D23" s="35"/>
      <c r="E23" s="100" t="str">
        <f t="shared" si="1"/>
        <v xml:space="preserve">- has_climate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has_detailed_other_industry</v>
      </c>
      <c r="C29" s="35" t="str">
        <f>IF(COUNTBLANK(Dashboard!E28)=0,Dashboard!E28,"")</f>
        <v/>
      </c>
      <c r="D29" s="35"/>
      <c r="E29" s="100" t="str">
        <f t="shared" si="1"/>
        <v xml:space="preserve">- has_detailed_other_industry = </v>
      </c>
    </row>
    <row r="30" spans="2:5" x14ac:dyDescent="0.2">
      <c r="B30" s="99" t="str">
        <f>IF(COUNTBLANK(Dashboard!C29)=0,Dashboard!C29,"")</f>
        <v>has_fce</v>
      </c>
      <c r="C30" s="35" t="str">
        <f>IF(COUNTBLANK(Dashboard!E29)=0,Dashboard!E29,"")</f>
        <v/>
      </c>
      <c r="D30" s="35"/>
      <c r="E30" s="100" t="str">
        <f t="shared" si="1"/>
        <v xml:space="preserve">- has_fce = </v>
      </c>
    </row>
    <row r="31" spans="2:5" x14ac:dyDescent="0.2">
      <c r="B31" s="99" t="str">
        <f>IF(COUNTBLANK(Dashboard!C30)=0,Dashboard!C30,"")</f>
        <v>has_industry</v>
      </c>
      <c r="C31" s="35" t="str">
        <f>IF(COUNTBLANK(Dashboard!E30)=0,Dashboard!E30,"")</f>
        <v/>
      </c>
      <c r="D31" s="35"/>
      <c r="E31" s="100" t="str">
        <f t="shared" si="1"/>
        <v xml:space="preserve">- has_industry = </v>
      </c>
    </row>
    <row r="32" spans="2:5" x14ac:dyDescent="0.2">
      <c r="B32" s="99" t="str">
        <f>IF(COUNTBLANK(Dashboard!C31)=0,Dashboard!C31,"")</f>
        <v>has_lignite</v>
      </c>
      <c r="C32" s="35" t="str">
        <f>IF(COUNTBLANK(Dashboard!E31)=0,Dashboard!E31,"")</f>
        <v/>
      </c>
      <c r="D32" s="35"/>
      <c r="E32" s="100" t="str">
        <f t="shared" si="1"/>
        <v xml:space="preserve">- has_lignite = </v>
      </c>
    </row>
    <row r="33" spans="2:5" x14ac:dyDescent="0.2">
      <c r="B33" s="99" t="str">
        <f>IF(COUNTBLANK(Dashboard!C32)=0,Dashboard!C32,"")</f>
        <v>has_merit_order</v>
      </c>
      <c r="C33" s="35" t="str">
        <f>IF(COUNTBLANK(Dashboard!E32)=0,Dashboard!E32,"")</f>
        <v/>
      </c>
      <c r="D33" s="35"/>
      <c r="E33" s="100" t="str">
        <f t="shared" si="1"/>
        <v xml:space="preserve">- has_merit_order = </v>
      </c>
    </row>
    <row r="34" spans="2:5" x14ac:dyDescent="0.2">
      <c r="B34" s="99" t="str">
        <f>IF(COUNTBLANK(Dashboard!C33)=0,Dashboard!C33,"")</f>
        <v>has_metal</v>
      </c>
      <c r="C34" s="35" t="str">
        <f>IF(COUNTBLANK(Dashboard!E33)=0,Dashboard!E33,"")</f>
        <v/>
      </c>
      <c r="D34" s="35"/>
      <c r="E34" s="100" t="str">
        <f t="shared" si="1"/>
        <v xml:space="preserve">- has_metal = </v>
      </c>
    </row>
    <row r="35" spans="2:5" x14ac:dyDescent="0.2">
      <c r="B35" s="99" t="str">
        <f>IF(COUNTBLANK(Dashboard!C34)=0,Dashboard!C34,"")</f>
        <v>has_mountains</v>
      </c>
      <c r="C35" s="35" t="str">
        <f>IF(COUNTBLANK(Dashboard!E34)=0,Dashboard!E34,"")</f>
        <v/>
      </c>
      <c r="D35" s="35"/>
      <c r="E35" s="100" t="str">
        <f t="shared" si="1"/>
        <v xml:space="preserve">- has_mountains = </v>
      </c>
    </row>
    <row r="36" spans="2:5" x14ac:dyDescent="0.2">
      <c r="B36" s="99" t="str">
        <f>IF(COUNTBLANK(Dashboard!C35)=0,Dashboard!C35,"")</f>
        <v>has_old_technologies</v>
      </c>
      <c r="C36" s="35" t="str">
        <f>IF(COUNTBLANK(Dashboard!E35)=0,Dashboard!E35,"")</f>
        <v/>
      </c>
      <c r="D36" s="35"/>
      <c r="E36" s="100" t="str">
        <f t="shared" ref="E36" si="2">IF(COUNTBLANK(B36)=0,"- "&amp;B36&amp;" = "&amp;LOWER(C36),"")</f>
        <v xml:space="preserve">- has_old_technologies = </v>
      </c>
    </row>
    <row r="37" spans="2:5" x14ac:dyDescent="0.2">
      <c r="B37" s="99" t="str">
        <f>IF(COUNTBLANK(Dashboard!C36)=0,Dashboard!C36,"")</f>
        <v>has_other</v>
      </c>
      <c r="C37" s="35" t="str">
        <f>IF(COUNTBLANK(Dashboard!E36)=0,Dashboard!E36,"")</f>
        <v/>
      </c>
      <c r="D37" s="35"/>
      <c r="E37" s="100" t="str">
        <f t="shared" ref="E37:E75" si="3">IF(COUNTBLANK(B37)=0,"- "&amp;B37&amp;" = "&amp;LOWER(C37),"")</f>
        <v xml:space="preserve">- has_other = </v>
      </c>
    </row>
    <row r="38" spans="2:5" x14ac:dyDescent="0.2">
      <c r="B38" s="99" t="str">
        <f>IF(COUNTBLANK(Dashboard!C37)=0,Dashboard!C37,"")</f>
        <v>has_solar_csp</v>
      </c>
      <c r="C38" s="35" t="str">
        <f>IF(COUNTBLANK(Dashboard!E37)=0,Dashboard!E37,"")</f>
        <v/>
      </c>
      <c r="D38" s="35"/>
      <c r="E38" s="100" t="str">
        <f t="shared" si="3"/>
        <v xml:space="preserve">- has_solar_csp = </v>
      </c>
    </row>
    <row r="39" spans="2:5" x14ac:dyDescent="0.2">
      <c r="B39" s="99" t="str">
        <f>IF(COUNTBLANK(Dashboard!C38)=0,Dashboard!C38,"")</f>
        <v>has_import_export</v>
      </c>
      <c r="C39" s="35" t="str">
        <f>IF(COUNTBLANK(Dashboard!E38)=0,Dashboard!E38,"")</f>
        <v/>
      </c>
      <c r="D39" s="35"/>
      <c r="E39" s="100" t="str">
        <f t="shared" si="3"/>
        <v xml:space="preserve">- has_import_export = </v>
      </c>
    </row>
    <row r="40" spans="2:5" x14ac:dyDescent="0.2">
      <c r="B40" s="99" t="str">
        <f>IF(COUNTBLANK(Dashboard!C39)=0,Dashboard!C39,"")</f>
        <v>use_network_calculations</v>
      </c>
      <c r="C40" s="35" t="str">
        <f>IF(COUNTBLANK(Dashboard!E39)=0,Dashboard!E39,"")</f>
        <v/>
      </c>
      <c r="D40" s="35"/>
      <c r="E40" s="100" t="str">
        <f t="shared" si="3"/>
        <v xml:space="preserve">- use_network_calculations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IF(COUNTBLANK(Dashboard!E40)=0,Dashboard!E40,"")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IF(COUNTBLANK(Dashboard!C41)=0,Dashboard!C41,"")</f>
        <v>has_aggregated_other_industry</v>
      </c>
      <c r="C42" s="35" t="str">
        <f>IF(COUNTBLANK(Dashboard!E41)=0,Dashboard!E41,"")</f>
        <v/>
      </c>
      <c r="D42" s="35"/>
      <c r="E42" s="100" t="str">
        <f t="shared" si="3"/>
        <v xml:space="preserve">- has_aggregated_other_industry = </v>
      </c>
    </row>
    <row r="43" spans="2:5" x14ac:dyDescent="0.2">
      <c r="B43" s="99" t="str">
        <f>IF(COUNTBLANK(Dashboard!C42)=0,Dashboard!C42,"")</f>
        <v/>
      </c>
      <c r="C43" s="35" t="str">
        <f>IF(COUNTBLANK(Dashboard!E42)=0,Dashboard!E42,"")</f>
        <v/>
      </c>
      <c r="D43" s="35"/>
      <c r="E43" s="100" t="str">
        <f t="shared" si="3"/>
        <v/>
      </c>
    </row>
    <row r="44" spans="2:5" x14ac:dyDescent="0.2">
      <c r="B44" s="99" t="str">
        <f>IF(COUNTBLANK(Dashboard!C43)=0,Dashboard!C43,"")</f>
        <v/>
      </c>
      <c r="C44" s="35" t="str">
        <f>IF(COUNTBLANK(Dashboard!E43)=0,Dashboard!E43,"")</f>
        <v/>
      </c>
      <c r="D44" s="35"/>
      <c r="E44" s="100" t="str">
        <f t="shared" si="3"/>
        <v/>
      </c>
    </row>
    <row r="45" spans="2:5" x14ac:dyDescent="0.2">
      <c r="B45" s="99" t="str">
        <f>IF(COUNTBLANK(Dashboard!C44)=0,Dashboard!C44,"")</f>
        <v>areable_land</v>
      </c>
      <c r="C45" s="35" t="str">
        <f>IF(COUNTBLANK(Dashboard!E44)=0,Dashboard!E44,"")</f>
        <v/>
      </c>
      <c r="D45" s="35">
        <v>1</v>
      </c>
      <c r="E45" s="100" t="str">
        <f t="shared" si="3"/>
        <v xml:space="preserve">- areable_land = </v>
      </c>
    </row>
    <row r="46" spans="2:5" x14ac:dyDescent="0.2">
      <c r="B46" s="99" t="str">
        <f>IF(COUNTBLANK(Dashboard!C45)=0,Dashboard!C45,"")</f>
        <v>coast_line</v>
      </c>
      <c r="C46" s="35" t="str">
        <f>IF(COUNTBLANK(Dashboard!E45)=0,Dashboard!E45,"")</f>
        <v/>
      </c>
      <c r="D46" s="35">
        <v>1</v>
      </c>
      <c r="E46" s="100" t="str">
        <f t="shared" si="3"/>
        <v xml:space="preserve">- coast_line = </v>
      </c>
    </row>
    <row r="47" spans="2:5" x14ac:dyDescent="0.2">
      <c r="B47" s="99" t="str">
        <f>IF(COUNTBLANK(Dashboard!C46)=0,Dashboard!C46,"")</f>
        <v>ccs_cost_in_industry</v>
      </c>
      <c r="C47" s="35" t="str">
        <f>IF(COUNTBLANK(Dashboard!E46)=0,Dashboard!E46,"")</f>
        <v/>
      </c>
      <c r="D47" s="35">
        <v>2</v>
      </c>
      <c r="E47" s="100" t="str">
        <f t="shared" si="3"/>
        <v xml:space="preserve">- ccs_cost_in_industry = </v>
      </c>
    </row>
    <row r="48" spans="2:5" x14ac:dyDescent="0.2">
      <c r="B48" s="99" t="str">
        <f>IF(COUNTBLANK(Dashboard!C47)=0,Dashboard!C47,"")</f>
        <v>flh_solar_pv_solar_radiation_max</v>
      </c>
      <c r="C48" s="35" t="str">
        <f>IF(COUNTBLANK(Dashboard!E47)=0,Dashboard!E47,"")</f>
        <v/>
      </c>
      <c r="D48" s="41">
        <v>1</v>
      </c>
      <c r="E48" s="100" t="str">
        <f t="shared" si="3"/>
        <v xml:space="preserve">- flh_solar_pv_solar_radiation_max = </v>
      </c>
    </row>
    <row r="49" spans="2:5" x14ac:dyDescent="0.2">
      <c r="B49" s="99" t="str">
        <f>IF(COUNTBLANK(Dashboard!C48)=0,Dashboard!C48,"")</f>
        <v>land_available_for_solar</v>
      </c>
      <c r="C49" s="35" t="str">
        <f>IF(COUNTBLANK(Dashboard!E48)=0,Dashboard!E48,"")</f>
        <v/>
      </c>
      <c r="D49" s="35">
        <v>3</v>
      </c>
      <c r="E49" s="100" t="str">
        <f t="shared" si="3"/>
        <v xml:space="preserve">- land_available_for_solar = </v>
      </c>
    </row>
    <row r="50" spans="2:5" x14ac:dyDescent="0.2">
      <c r="B50" s="99" t="str">
        <f>IF(COUNTBLANK(Dashboard!C49)=0,Dashboard!C49,"")</f>
        <v>number_of_inhabitants</v>
      </c>
      <c r="C50" s="35" t="str">
        <f>IF(COUNTBLANK(Dashboard!E49)=0,Dashboard!E49,"")</f>
        <v/>
      </c>
      <c r="D50" s="35">
        <v>1</v>
      </c>
      <c r="E50" s="100" t="str">
        <f t="shared" si="3"/>
        <v xml:space="preserve">- number_of_inhabitants = </v>
      </c>
    </row>
    <row r="51" spans="2:5" x14ac:dyDescent="0.2">
      <c r="B51" s="99" t="str">
        <f>IF(COUNTBLANK(Dashboard!C50)=0,Dashboard!C50,"")</f>
        <v>offshore_suitable_for_wind</v>
      </c>
      <c r="C51" s="35" t="str">
        <f>IF(COUNTBLANK(Dashboard!E50)=0,Dashboard!E50,"")</f>
        <v/>
      </c>
      <c r="D51" s="35">
        <v>1</v>
      </c>
      <c r="E51" s="100" t="str">
        <f t="shared" si="3"/>
        <v xml:space="preserve">- offshore_suitable_for_wind = </v>
      </c>
    </row>
    <row r="52" spans="2:5" x14ac:dyDescent="0.2">
      <c r="B52" s="99" t="str">
        <f>IF(COUNTBLANK(Dashboard!C51)=0,Dashboard!C51,"")</f>
        <v>onshore_suitable_for_wind</v>
      </c>
      <c r="C52" s="35" t="str">
        <f>IF(COUNTBLANK(Dashboard!E51)=0,Dashboard!E51,"")</f>
        <v/>
      </c>
      <c r="D52" s="35">
        <v>1</v>
      </c>
      <c r="E52" s="100" t="str">
        <f t="shared" si="3"/>
        <v xml:space="preserve">- onshore_suitable_for_wind = </v>
      </c>
    </row>
    <row r="53" spans="2:5" x14ac:dyDescent="0.2">
      <c r="B53" s="99" t="str">
        <f>IF(COUNTBLANK(Dashboard!C52)=0,Dashboard!C52,"")</f>
        <v>other_emission_agriculture</v>
      </c>
      <c r="C53" s="35" t="str">
        <f>IF(COUNTBLANK(Dashboard!E52)=0,Dashboard!E52,"")</f>
        <v/>
      </c>
      <c r="D53" s="35">
        <v>2</v>
      </c>
      <c r="E53" s="100" t="str">
        <f t="shared" si="3"/>
        <v xml:space="preserve">- other_emission_agriculture = </v>
      </c>
    </row>
    <row r="54" spans="2:5" x14ac:dyDescent="0.2">
      <c r="B54" s="99" t="str">
        <f>IF(COUNTBLANK(Dashboard!C53)=0,Dashboard!C53,"")</f>
        <v>other_emission_built_environment</v>
      </c>
      <c r="C54" s="35" t="str">
        <f>IF(COUNTBLANK(Dashboard!E53)=0,Dashboard!E53,"")</f>
        <v/>
      </c>
      <c r="D54" s="35">
        <v>2</v>
      </c>
      <c r="E54" s="100" t="str">
        <f t="shared" si="3"/>
        <v xml:space="preserve">- other_emission_built_environment = </v>
      </c>
    </row>
    <row r="55" spans="2:5" x14ac:dyDescent="0.2">
      <c r="B55" s="99" t="str">
        <f>IF(COUNTBLANK(Dashboard!C54)=0,Dashboard!C54,"")</f>
        <v>other_emission_industry_energy</v>
      </c>
      <c r="C55" s="35" t="str">
        <f>IF(COUNTBLANK(Dashboard!E54)=0,Dashboard!E54,"")</f>
        <v/>
      </c>
      <c r="D55" s="35">
        <v>2</v>
      </c>
      <c r="E55" s="100" t="str">
        <f t="shared" si="3"/>
        <v xml:space="preserve">- other_emission_industry_energy = </v>
      </c>
    </row>
    <row r="56" spans="2:5" x14ac:dyDescent="0.2">
      <c r="B56" s="99" t="str">
        <f>IF(COUNTBLANK(Dashboard!C55)=0,Dashboard!C55,"")</f>
        <v>other_emission_transport</v>
      </c>
      <c r="C56" s="35" t="str">
        <f>IF(COUNTBLANK(Dashboard!E55)=0,Dashboard!E55,"")</f>
        <v/>
      </c>
      <c r="D56" s="35">
        <v>2</v>
      </c>
      <c r="E56" s="100" t="str">
        <f t="shared" si="3"/>
        <v xml:space="preserve">- other_emission_transport = </v>
      </c>
    </row>
    <row r="57" spans="2:5" x14ac:dyDescent="0.2">
      <c r="B57" s="99" t="str">
        <f>IF(COUNTBLANK(Dashboard!C56)=0,Dashboard!C56,"")</f>
        <v>solar_pv_profile_1_share</v>
      </c>
      <c r="C57" s="35" t="str">
        <f>IF(COUNTBLANK(Dashboard!E56)=0,Dashboard!E56,"")</f>
        <v/>
      </c>
      <c r="D57" s="35">
        <v>2</v>
      </c>
      <c r="E57" s="100" t="str">
        <f t="shared" si="3"/>
        <v xml:space="preserve">- solar_pv_profile_1_share = </v>
      </c>
    </row>
    <row r="58" spans="2:5" x14ac:dyDescent="0.2">
      <c r="B58" s="99" t="str">
        <f>IF(COUNTBLANK(Dashboard!C57)=0,Dashboard!C57,"")</f>
        <v>solar_pv_profile_2_share</v>
      </c>
      <c r="C58" s="35" t="str">
        <f>IF(COUNTBLANK(Dashboard!E57)=0,Dashboard!E57,"")</f>
        <v/>
      </c>
      <c r="D58" s="35">
        <v>2</v>
      </c>
      <c r="E58" s="100" t="str">
        <f t="shared" si="3"/>
        <v xml:space="preserve">- solar_pv_profile_2_share = </v>
      </c>
    </row>
    <row r="59" spans="2:5" x14ac:dyDescent="0.2">
      <c r="B59" s="99" t="str">
        <f>IF(COUNTBLANK(Dashboard!C58)=0,Dashboard!C58,"")</f>
        <v/>
      </c>
      <c r="C59" s="35" t="str">
        <f>IF(COUNTBLANK(Dashboard!E58)=0,Dashboard!E58,"")</f>
        <v/>
      </c>
      <c r="D59" s="35"/>
      <c r="E59" s="100" t="str">
        <f t="shared" si="3"/>
        <v/>
      </c>
    </row>
    <row r="60" spans="2:5" x14ac:dyDescent="0.2">
      <c r="B60" s="99" t="str">
        <f>IF(COUNTBLANK(Dashboard!C59)=0,Dashboard!C59,"")</f>
        <v/>
      </c>
      <c r="C60" s="35" t="str">
        <f>IF(COUNTBLANK(Dashboard!E59)=0,Dashboard!E59,"")</f>
        <v/>
      </c>
      <c r="D60" s="35"/>
      <c r="E60" s="100" t="str">
        <f t="shared" si="3"/>
        <v/>
      </c>
    </row>
    <row r="61" spans="2:5" x14ac:dyDescent="0.2">
      <c r="B61" s="99" t="str">
        <f>IF(COUNTBLANK(Dashboard!C60)=0,Dashboard!C60,"")</f>
        <v>buildings_insulation_constant_1</v>
      </c>
      <c r="C61" s="35" t="str">
        <f>IF(COUNTBLANK(Dashboard!E60)=0,Dashboard!E60,"")</f>
        <v/>
      </c>
      <c r="D61" s="35">
        <v>2</v>
      </c>
      <c r="E61" s="100" t="str">
        <f t="shared" si="3"/>
        <v xml:space="preserve">- buildings_insulation_constant_1 = </v>
      </c>
    </row>
    <row r="62" spans="2:5" x14ac:dyDescent="0.2">
      <c r="B62" s="99" t="str">
        <f>IF(COUNTBLANK(Dashboard!C61)=0,Dashboard!C61,"")</f>
        <v>buildings_insulation_constant_2</v>
      </c>
      <c r="C62" s="35" t="str">
        <f>IF(COUNTBLANK(Dashboard!E61)=0,Dashboard!E61,"")</f>
        <v/>
      </c>
      <c r="D62" s="35">
        <v>2</v>
      </c>
      <c r="E62" s="100" t="str">
        <f t="shared" si="3"/>
        <v xml:space="preserve">- buildings_insulation_constant_2 = </v>
      </c>
    </row>
    <row r="63" spans="2:5" x14ac:dyDescent="0.2">
      <c r="B63" s="99" t="str">
        <f>IF(COUNTBLANK(Dashboard!C62)=0,Dashboard!C62,"")</f>
        <v>buildings_insulation_cost_constant</v>
      </c>
      <c r="C63" s="35" t="str">
        <f>IF(COUNTBLANK(Dashboard!E62)=0,Dashboard!E62,"")</f>
        <v/>
      </c>
      <c r="D63" s="35">
        <v>1</v>
      </c>
      <c r="E63" s="100" t="str">
        <f t="shared" si="3"/>
        <v xml:space="preserve">- buildings_insulation_cost_constant = </v>
      </c>
    </row>
    <row r="64" spans="2:5" x14ac:dyDescent="0.2">
      <c r="B64" s="99" t="str">
        <f>IF(COUNTBLANK(Dashboard!C63)=0,Dashboard!C63,"")</f>
        <v>insulation_level_buildings_max</v>
      </c>
      <c r="C64" s="35" t="str">
        <f>IF(COUNTBLANK(Dashboard!E63)=0,Dashboard!E63,"")</f>
        <v/>
      </c>
      <c r="D64" s="35">
        <v>1</v>
      </c>
      <c r="E64" s="100" t="str">
        <f t="shared" si="3"/>
        <v xml:space="preserve">- insulation_level_buildings_max = </v>
      </c>
    </row>
    <row r="65" spans="2:5" x14ac:dyDescent="0.2">
      <c r="B65" s="99" t="str">
        <f>IF(COUNTBLANK(Dashboard!C64)=0,Dashboard!C64,"")</f>
        <v>insulation_level_buildings_min</v>
      </c>
      <c r="C65" s="35" t="str">
        <f>IF(COUNTBLANK(Dashboard!E64)=0,Dashboard!E64,"")</f>
        <v/>
      </c>
      <c r="D65" s="35">
        <v>1</v>
      </c>
      <c r="E65" s="100" t="str">
        <f t="shared" si="3"/>
        <v xml:space="preserve">- insulation_level_buildings_min = </v>
      </c>
    </row>
    <row r="66" spans="2:5" x14ac:dyDescent="0.2">
      <c r="B66" s="99" t="str">
        <f>IF(COUNTBLANK(Dashboard!C65)=0,Dashboard!C65,"")</f>
        <v>insulation_level_new_houses_max</v>
      </c>
      <c r="C66" s="35" t="str">
        <f>IF(COUNTBLANK(Dashboard!E65)=0,Dashboard!E65,"")</f>
        <v/>
      </c>
      <c r="D66" s="35">
        <v>1</v>
      </c>
      <c r="E66" s="100" t="str">
        <f t="shared" si="3"/>
        <v xml:space="preserve">- insulation_level_new_houses_max = </v>
      </c>
    </row>
    <row r="67" spans="2:5" x14ac:dyDescent="0.2">
      <c r="B67" s="99" t="str">
        <f>IF(COUNTBLANK(Dashboard!C66)=0,Dashboard!C66,"")</f>
        <v>insulation_level_new_houses_min</v>
      </c>
      <c r="C67" s="35">
        <f>IF(COUNTBLANK(Dashboard!E66)=0,Dashboard!E66,"")</f>
        <v>0</v>
      </c>
      <c r="D67" s="35">
        <v>1</v>
      </c>
      <c r="E67" s="100" t="str">
        <f t="shared" si="3"/>
        <v>- insulation_level_new_houses_min = 0</v>
      </c>
    </row>
    <row r="68" spans="2:5" x14ac:dyDescent="0.2">
      <c r="B68" s="99" t="str">
        <f>IF(COUNTBLANK(Dashboard!C67)=0,Dashboard!C67,"")</f>
        <v>insulation_level_old_houses_max</v>
      </c>
      <c r="C68" s="35" t="str">
        <f>IF(COUNTBLANK(Dashboard!E67)=0,Dashboard!E67,"")</f>
        <v/>
      </c>
      <c r="D68" s="35">
        <v>1</v>
      </c>
      <c r="E68" s="100" t="str">
        <f t="shared" si="3"/>
        <v xml:space="preserve">- insulation_level_old_houses_max = </v>
      </c>
    </row>
    <row r="69" spans="2:5" x14ac:dyDescent="0.2">
      <c r="B69" s="99" t="str">
        <f>IF(COUNTBLANK(Dashboard!C68)=0,Dashboard!C68,"")</f>
        <v>insulation_level_old_houses_min</v>
      </c>
      <c r="C69" s="35">
        <f>IF(COUNTBLANK(Dashboard!E68)=0,Dashboard!E68,"")</f>
        <v>0</v>
      </c>
      <c r="D69" s="35">
        <v>1</v>
      </c>
      <c r="E69" s="100" t="str">
        <f t="shared" si="3"/>
        <v>- insulation_level_old_houses_min = 0</v>
      </c>
    </row>
    <row r="70" spans="2:5" x14ac:dyDescent="0.2">
      <c r="B70" s="99" t="str">
        <f>IF(COUNTBLANK(Dashboard!C69)=0,Dashboard!C69,"")</f>
        <v>new_houses_insulation_constant_1</v>
      </c>
      <c r="C70" s="35" t="str">
        <f>IF(COUNTBLANK(Dashboard!E69)=0,Dashboard!E69,"")</f>
        <v/>
      </c>
      <c r="D70" s="35">
        <v>2</v>
      </c>
      <c r="E70" s="100" t="str">
        <f t="shared" si="3"/>
        <v xml:space="preserve">- new_houses_insulation_constant_1 = </v>
      </c>
    </row>
    <row r="71" spans="2:5" x14ac:dyDescent="0.2">
      <c r="B71" s="99" t="str">
        <f>IF(COUNTBLANK(Dashboard!C70)=0,Dashboard!C70,"")</f>
        <v>new_houses_insulation_constant_2</v>
      </c>
      <c r="C71" s="35" t="str">
        <f>IF(COUNTBLANK(Dashboard!E70)=0,Dashboard!E70,"")</f>
        <v/>
      </c>
      <c r="D71" s="35">
        <v>2</v>
      </c>
      <c r="E71" s="100" t="str">
        <f t="shared" si="3"/>
        <v xml:space="preserve">- new_houses_insulation_constant_2 = </v>
      </c>
    </row>
    <row r="72" spans="2:5" x14ac:dyDescent="0.2">
      <c r="B72" s="99" t="str">
        <f>IF(COUNTBLANK(Dashboard!C71)=0,Dashboard!C71,"")</f>
        <v>new_houses_insulation_cost_constant</v>
      </c>
      <c r="C72" s="35" t="str">
        <f>IF(COUNTBLANK(Dashboard!E71)=0,Dashboard!E71,"")</f>
        <v/>
      </c>
      <c r="D72" s="35">
        <v>1</v>
      </c>
      <c r="E72" s="100" t="str">
        <f t="shared" si="3"/>
        <v xml:space="preserve">- new_houses_insulation_cost_constant = </v>
      </c>
    </row>
    <row r="73" spans="2:5" x14ac:dyDescent="0.2">
      <c r="B73" s="99" t="str">
        <f>IF(COUNTBLANK(Dashboard!C72)=0,Dashboard!C72,"")</f>
        <v>number_of_buildings</v>
      </c>
      <c r="C73" s="35" t="str">
        <f>IF(COUNTBLANK(Dashboard!E72)=0,Dashboard!E72,"")</f>
        <v/>
      </c>
      <c r="D73" s="35">
        <v>1</v>
      </c>
      <c r="E73" s="100" t="str">
        <f t="shared" si="3"/>
        <v xml:space="preserve">- number_of_buildings = </v>
      </c>
    </row>
    <row r="74" spans="2:5" x14ac:dyDescent="0.2">
      <c r="B74" s="99" t="str">
        <f>IF(COUNTBLANK(Dashboard!C73)=0,Dashboard!C73,"")</f>
        <v>number_of_residences</v>
      </c>
      <c r="C74" s="35" t="str">
        <f>IF(COUNTBLANK(Dashboard!E73)=0,Dashboard!E73,"")</f>
        <v/>
      </c>
      <c r="D74" s="35">
        <v>1</v>
      </c>
      <c r="E74" s="100" t="str">
        <f t="shared" si="3"/>
        <v xml:space="preserve">- number_of_residences = </v>
      </c>
    </row>
    <row r="75" spans="2:5" x14ac:dyDescent="0.2">
      <c r="B75" s="99" t="str">
        <f>IF(COUNTBLANK(Dashboard!C74)=0,Dashboard!C74,"")</f>
        <v>number_of_new_residences</v>
      </c>
      <c r="C75" s="35">
        <f>IF(COUNTBLANK(Dashboard!E74)=0,Dashboard!E74,"")</f>
        <v>0</v>
      </c>
      <c r="D75" s="35">
        <v>1</v>
      </c>
      <c r="E75" s="100" t="str">
        <f t="shared" si="3"/>
        <v>- number_of_new_residences = 0</v>
      </c>
    </row>
    <row r="76" spans="2:5" x14ac:dyDescent="0.2">
      <c r="B76" s="99" t="str">
        <f>IF(COUNTBLANK(Dashboard!C75)=0,Dashboard!C75,"")</f>
        <v>number_of_old_residences</v>
      </c>
      <c r="C76" s="35">
        <f>IF(COUNTBLANK(Dashboard!E75)=0,Dashboard!E75,"")</f>
        <v>0</v>
      </c>
      <c r="D76" s="35">
        <v>1</v>
      </c>
      <c r="E76" s="100" t="str">
        <f t="shared" ref="E76:E130" si="4">IF(COUNTBLANK(B76)=0,"- "&amp;B76&amp;" = "&amp;LOWER(C76),"")</f>
        <v>- number_of_old_residences = 0</v>
      </c>
    </row>
    <row r="77" spans="2:5" x14ac:dyDescent="0.2">
      <c r="B77" s="99" t="str">
        <f>IF(COUNTBLANK(Dashboard!C76)=0,Dashboard!C76,"")</f>
        <v>old_houses_insulation_constant_1</v>
      </c>
      <c r="C77" s="35" t="str">
        <f>IF(COUNTBLANK(Dashboard!E76)=0,Dashboard!E76,"")</f>
        <v/>
      </c>
      <c r="D77" s="35">
        <v>2</v>
      </c>
      <c r="E77" s="100" t="str">
        <f t="shared" si="4"/>
        <v xml:space="preserve">- old_houses_insulation_constant_1 = </v>
      </c>
    </row>
    <row r="78" spans="2:5" x14ac:dyDescent="0.2">
      <c r="B78" s="99" t="str">
        <f>IF(COUNTBLANK(Dashboard!C77)=0,Dashboard!C77,"")</f>
        <v>old_houses_insulation_constant_2</v>
      </c>
      <c r="C78" s="35" t="str">
        <f>IF(COUNTBLANK(Dashboard!E77)=0,Dashboard!E77,"")</f>
        <v/>
      </c>
      <c r="D78" s="35">
        <v>2</v>
      </c>
      <c r="E78" s="100" t="str">
        <f t="shared" si="4"/>
        <v xml:space="preserve">- old_houses_insulation_constant_2 = </v>
      </c>
    </row>
    <row r="79" spans="2:5" x14ac:dyDescent="0.2">
      <c r="B79" s="99" t="str">
        <f>IF(COUNTBLANK(Dashboard!C78)=0,Dashboard!C78,"")</f>
        <v>old_houses_insulation_cost_constant</v>
      </c>
      <c r="C79" s="35" t="str">
        <f>IF(COUNTBLANK(Dashboard!E78)=0,Dashboard!E78,"")</f>
        <v/>
      </c>
      <c r="D79" s="35">
        <v>1</v>
      </c>
      <c r="E79" s="100" t="str">
        <f t="shared" si="4"/>
        <v xml:space="preserve">- old_houses_insulation_cost_constant = </v>
      </c>
    </row>
    <row r="80" spans="2:5" x14ac:dyDescent="0.2">
      <c r="B80" s="99" t="str">
        <f>IF(COUNTBLANK(Dashboard!C79)=0,Dashboard!C79,"")</f>
        <v>residences_roof_surface_available_for_pv</v>
      </c>
      <c r="C80" s="35" t="str">
        <f>IF(COUNTBLANK(Dashboard!E79)=0,Dashboard!E79,"")</f>
        <v/>
      </c>
      <c r="D80" s="35">
        <v>1</v>
      </c>
      <c r="E80" s="100" t="str">
        <f t="shared" si="4"/>
        <v xml:space="preserve">- residences_roof_surface_available_for_pv = </v>
      </c>
    </row>
    <row r="81" spans="2:5" x14ac:dyDescent="0.2">
      <c r="B81" s="99" t="str">
        <f>IF(COUNTBLANK(Dashboard!C80)=0,Dashboard!C80,"")</f>
        <v>buildings_roof_surface_available_for_pv</v>
      </c>
      <c r="C81" s="35" t="str">
        <f>IF(COUNTBLANK(Dashboard!E80)=0,Dashboard!E80,"")</f>
        <v/>
      </c>
      <c r="D81" s="35">
        <v>1</v>
      </c>
      <c r="E81" s="100" t="str">
        <f t="shared" si="4"/>
        <v xml:space="preserve">- buildings_roof_surface_available_for_pv = </v>
      </c>
    </row>
    <row r="82" spans="2:5" x14ac:dyDescent="0.2">
      <c r="B82" s="99" t="str">
        <f>IF(COUNTBLANK(Dashboard!C81)=0,Dashboard!C81,"")</f>
        <v>technical_lifetime_insulation</v>
      </c>
      <c r="C82" s="35" t="str">
        <f>IF(COUNTBLANK(Dashboard!E81)=0,Dashboard!E81,"")</f>
        <v/>
      </c>
      <c r="D82" s="35">
        <v>1</v>
      </c>
      <c r="E82" s="100" t="str">
        <f t="shared" si="4"/>
        <v xml:space="preserve">- technical_lifetime_insulation = </v>
      </c>
    </row>
    <row r="83" spans="2:5" x14ac:dyDescent="0.2">
      <c r="B83" s="99" t="str">
        <f>IF(COUNTBLANK(Dashboard!C82)=0,Dashboard!C82,"")</f>
        <v/>
      </c>
      <c r="C83" s="35" t="str">
        <f>IF(COUNTBLANK(Dashboard!E82)=0,Dashboard!E82,"")</f>
        <v/>
      </c>
      <c r="D83" s="35"/>
      <c r="E83" s="100" t="str">
        <f t="shared" si="4"/>
        <v/>
      </c>
    </row>
    <row r="84" spans="2:5" x14ac:dyDescent="0.2">
      <c r="B84" s="99" t="str">
        <f>IF(COUNTBLANK(Dashboard!C83)=0,Dashboard!C83,"")</f>
        <v/>
      </c>
      <c r="C84" s="35" t="str">
        <f>IF(COUNTBLANK(Dashboard!E83)=0,Dashboard!E83,"")</f>
        <v/>
      </c>
      <c r="D84" s="35"/>
      <c r="E84" s="100" t="str">
        <f t="shared" si="4"/>
        <v/>
      </c>
    </row>
    <row r="85" spans="2:5" x14ac:dyDescent="0.2">
      <c r="B85" s="99" t="str">
        <f>IF(COUNTBLANK(Dashboard!C84)=0,Dashboard!C84,"")</f>
        <v>co2_emission_1990</v>
      </c>
      <c r="C85" s="35" t="str">
        <f>IF(COUNTBLANK(Dashboard!E84)=0,Dashboard!E84,"")</f>
        <v/>
      </c>
      <c r="D85" s="35">
        <v>5</v>
      </c>
      <c r="E85" s="100" t="str">
        <f t="shared" si="4"/>
        <v xml:space="preserve">- co2_emission_1990 = </v>
      </c>
    </row>
    <row r="86" spans="2:5" x14ac:dyDescent="0.2">
      <c r="B86" s="99" t="str">
        <f>IF(COUNTBLANK(Dashboard!C85)=0,Dashboard!C85,"")</f>
        <v>co2_emission_1990_aviation_bunkers</v>
      </c>
      <c r="C86" s="35" t="str">
        <f>IF(COUNTBLANK(Dashboard!E85)=0,Dashboard!E85,"")</f>
        <v/>
      </c>
      <c r="D86" s="35">
        <v>5</v>
      </c>
      <c r="E86" s="100" t="str">
        <f t="shared" si="4"/>
        <v xml:space="preserve">- co2_emission_1990_aviation_bunkers = </v>
      </c>
    </row>
    <row r="87" spans="2:5" x14ac:dyDescent="0.2">
      <c r="B87" s="99" t="str">
        <f>IF(COUNTBLANK(Dashboard!C86)=0,Dashboard!C86,"")</f>
        <v>co2_emission_1990_marine_bunkers</v>
      </c>
      <c r="C87" s="35" t="str">
        <f>IF(COUNTBLANK(Dashboard!E86)=0,Dashboard!E86,"")</f>
        <v/>
      </c>
      <c r="D87" s="35">
        <v>5</v>
      </c>
      <c r="E87" s="100" t="str">
        <f t="shared" si="4"/>
        <v xml:space="preserve">- co2_emission_1990_marine_bunkers = </v>
      </c>
    </row>
    <row r="88" spans="2:5" x14ac:dyDescent="0.2">
      <c r="B88" s="99" t="str">
        <f>IF(COUNTBLANK(Dashboard!C87)=0,Dashboard!C87,"")</f>
        <v>co2_percentage_free</v>
      </c>
      <c r="C88" s="35" t="str">
        <f>IF(COUNTBLANK(Dashboard!E87)=0,Dashboard!E87,"")</f>
        <v/>
      </c>
      <c r="D88" s="35">
        <v>2</v>
      </c>
      <c r="E88" s="100" t="str">
        <f t="shared" si="4"/>
        <v xml:space="preserve">- co2_percentage_free = </v>
      </c>
    </row>
    <row r="89" spans="2:5" x14ac:dyDescent="0.2">
      <c r="B89" s="99" t="str">
        <f>IF(COUNTBLANK(Dashboard!C88)=0,Dashboard!C88,"")</f>
        <v>co2_price</v>
      </c>
      <c r="C89" s="35" t="str">
        <f>IF(COUNTBLANK(Dashboard!E88)=0,Dashboard!E88,"")</f>
        <v/>
      </c>
      <c r="D89" s="35">
        <v>5</v>
      </c>
      <c r="E89" s="100" t="str">
        <f t="shared" si="4"/>
        <v xml:space="preserve">- co2_price = </v>
      </c>
    </row>
    <row r="90" spans="2:5" x14ac:dyDescent="0.2">
      <c r="B90" s="99" t="str">
        <f>IF(COUNTBLANK(Dashboard!C89)=0,Dashboard!C89,"")</f>
        <v/>
      </c>
      <c r="C90" s="35" t="str">
        <f>IF(COUNTBLANK(Dashboard!E89)=0,Dashboard!E89,"")</f>
        <v/>
      </c>
      <c r="D90" s="35"/>
      <c r="E90" s="100" t="str">
        <f t="shared" si="4"/>
        <v/>
      </c>
    </row>
    <row r="91" spans="2:5" x14ac:dyDescent="0.2">
      <c r="B91" s="99" t="str">
        <f>IF(COUNTBLANK(Dashboard!C90)=0,Dashboard!C90,"")</f>
        <v/>
      </c>
      <c r="C91" s="35" t="str">
        <f>IF(COUNTBLANK(Dashboard!E90)=0,Dashboard!E90,"")</f>
        <v/>
      </c>
      <c r="D91" s="35"/>
      <c r="E91" s="100" t="str">
        <f t="shared" si="4"/>
        <v/>
      </c>
    </row>
    <row r="92" spans="2:5" x14ac:dyDescent="0.2">
      <c r="B92" s="99" t="str">
        <f>IF(COUNTBLANK(Dashboard!C91)=0,Dashboard!C91,"")</f>
        <v>economic_multiplier</v>
      </c>
      <c r="C92" s="35" t="str">
        <f>IF(COUNTBLANK(Dashboard!E91)=0,Dashboard!E91,"")</f>
        <v/>
      </c>
      <c r="D92" s="35">
        <v>1</v>
      </c>
      <c r="E92" s="100" t="str">
        <f t="shared" si="4"/>
        <v xml:space="preserve">- economic_multiplier = </v>
      </c>
    </row>
    <row r="93" spans="2:5" x14ac:dyDescent="0.2">
      <c r="B93" s="99" t="str">
        <f>IF(COUNTBLANK(Dashboard!C92)=0,Dashboard!C92,"")</f>
        <v>employment_fraction_production</v>
      </c>
      <c r="C93" s="35" t="str">
        <f>IF(COUNTBLANK(Dashboard!E92)=0,Dashboard!E92,"")</f>
        <v/>
      </c>
      <c r="D93" s="35">
        <v>1</v>
      </c>
      <c r="E93" s="100" t="str">
        <f t="shared" si="4"/>
        <v xml:space="preserve">- employment_fraction_production = </v>
      </c>
    </row>
    <row r="94" spans="2:5" x14ac:dyDescent="0.2">
      <c r="B94" s="99" t="str">
        <f>IF(COUNTBLANK(Dashboard!C93)=0,Dashboard!C93,"")</f>
        <v>employment_local_fraction</v>
      </c>
      <c r="C94" s="35" t="str">
        <f>IF(COUNTBLANK(Dashboard!E93)=0,Dashboard!E93,"")</f>
        <v/>
      </c>
      <c r="D94" s="35">
        <v>1</v>
      </c>
      <c r="E94" s="100" t="str">
        <f t="shared" si="4"/>
        <v xml:space="preserve">- employment_local_fraction = </v>
      </c>
    </row>
    <row r="95" spans="2:5" x14ac:dyDescent="0.2">
      <c r="B95" s="99" t="str">
        <f>IF(COUNTBLANK(Dashboard!C94)=0,Dashboard!C94,"")</f>
        <v>man_hours_per_man_year</v>
      </c>
      <c r="C95" s="35" t="str">
        <f>IF(COUNTBLANK(Dashboard!E94)=0,Dashboard!E94,"")</f>
        <v/>
      </c>
      <c r="D95" s="35">
        <v>1</v>
      </c>
      <c r="E95" s="100" t="str">
        <f t="shared" si="4"/>
        <v xml:space="preserve">- man_hours_per_man_year = </v>
      </c>
    </row>
    <row r="96" spans="2:5" x14ac:dyDescent="0.2">
      <c r="B96" s="99" t="str">
        <f>IF(COUNTBLANK(Dashboard!C95)=0,Dashboard!C95,"")</f>
        <v>buildings_insulation_employment_constant</v>
      </c>
      <c r="C96" s="35" t="str">
        <f>IF(COUNTBLANK(Dashboard!E95)=0,Dashboard!E95,"")</f>
        <v/>
      </c>
      <c r="D96" s="35">
        <v>4</v>
      </c>
      <c r="E96" s="100" t="str">
        <f t="shared" si="4"/>
        <v xml:space="preserve">- buildings_insulation_employment_constant = </v>
      </c>
    </row>
    <row r="97" spans="2:5" x14ac:dyDescent="0.2">
      <c r="B97" s="99" t="str">
        <f>IF(COUNTBLANK(Dashboard!C96)=0,Dashboard!C96,"")</f>
        <v>new_houses_insulation_employment_constant</v>
      </c>
      <c r="C97" s="35" t="str">
        <f>IF(COUNTBLANK(Dashboard!E96)=0,Dashboard!E96,"")</f>
        <v/>
      </c>
      <c r="D97" s="35">
        <v>3</v>
      </c>
      <c r="E97" s="100" t="str">
        <f t="shared" si="4"/>
        <v xml:space="preserve">- new_houses_insulation_employment_constant = </v>
      </c>
    </row>
    <row r="98" spans="2:5" x14ac:dyDescent="0.2">
      <c r="B98" s="99" t="str">
        <f>IF(COUNTBLANK(Dashboard!C97)=0,Dashboard!C97,"")</f>
        <v>old_houses_insulation_employment_constant</v>
      </c>
      <c r="C98" s="35" t="str">
        <f>IF(COUNTBLANK(Dashboard!E97)=0,Dashboard!E97,"")</f>
        <v/>
      </c>
      <c r="D98" s="35">
        <v>3</v>
      </c>
      <c r="E98" s="100" t="str">
        <f t="shared" si="4"/>
        <v xml:space="preserve">- old_houses_insulation_employment_constant = </v>
      </c>
    </row>
    <row r="99" spans="2:5" x14ac:dyDescent="0.2">
      <c r="B99" s="99" t="str">
        <f>IF(COUNTBLANK(Dashboard!C98)=0,Dashboard!C98,"")</f>
        <v/>
      </c>
      <c r="C99" s="35" t="str">
        <f>IF(COUNTBLANK(Dashboard!E98)=0,Dashboard!E98,"")</f>
        <v/>
      </c>
      <c r="D99" s="35"/>
      <c r="E99" s="100" t="str">
        <f t="shared" si="4"/>
        <v/>
      </c>
    </row>
    <row r="100" spans="2:5" x14ac:dyDescent="0.2">
      <c r="B100" s="99" t="str">
        <f>IF(COUNTBLANK(Dashboard!C99)=0,Dashboard!C99,"")</f>
        <v/>
      </c>
      <c r="C100" s="35" t="str">
        <f>IF(COUNTBLANK(Dashboard!E99)=0,Dashboard!E99,"")</f>
        <v/>
      </c>
      <c r="D100" s="35"/>
      <c r="E100" s="100" t="str">
        <f t="shared" si="4"/>
        <v/>
      </c>
    </row>
    <row r="101" spans="2:5" x14ac:dyDescent="0.2">
      <c r="B101" s="99" t="str">
        <f>IF(COUNTBLANK(Dashboard!C100)=0,Dashboard!C100,"")</f>
        <v>lv_net_capacity_per_step</v>
      </c>
      <c r="C101" s="35" t="str">
        <f>IF(COUNTBLANK(Dashboard!E100)=0,Dashboard!E100,"")</f>
        <v/>
      </c>
      <c r="D101" s="35">
        <v>1</v>
      </c>
      <c r="E101" s="100" t="str">
        <f t="shared" si="4"/>
        <v xml:space="preserve">- lv_net_capacity_per_step = </v>
      </c>
    </row>
    <row r="102" spans="2:5" x14ac:dyDescent="0.2">
      <c r="B102" s="99" t="str">
        <f>IF(COUNTBLANK(Dashboard!C101)=0,Dashboard!C101,"")</f>
        <v>lv_net_costs_per_capacity_step</v>
      </c>
      <c r="C102" s="35" t="str">
        <f>IF(COUNTBLANK(Dashboard!E101)=0,Dashboard!E101,"")</f>
        <v/>
      </c>
      <c r="D102" s="35">
        <v>1</v>
      </c>
      <c r="E102" s="100" t="str">
        <f t="shared" si="4"/>
        <v xml:space="preserve">- lv_net_costs_per_capacity_step = </v>
      </c>
    </row>
    <row r="103" spans="2:5" x14ac:dyDescent="0.2">
      <c r="B103" s="99" t="str">
        <f>IF(COUNTBLANK(Dashboard!C102)=0,Dashboard!C102,"")</f>
        <v>lv_net_spare_capacity</v>
      </c>
      <c r="C103" s="35" t="str">
        <f>IF(COUNTBLANK(Dashboard!E102)=0,Dashboard!E102,"")</f>
        <v/>
      </c>
      <c r="D103" s="35">
        <v>1</v>
      </c>
      <c r="E103" s="100" t="str">
        <f t="shared" si="4"/>
        <v xml:space="preserve">- lv_net_spare_capacity = </v>
      </c>
    </row>
    <row r="104" spans="2:5" x14ac:dyDescent="0.2">
      <c r="B104" s="99" t="str">
        <f>IF(COUNTBLANK(Dashboard!C103)=0,Dashboard!C103,"")</f>
        <v>lv_net_total_costs_present</v>
      </c>
      <c r="C104" s="35" t="str">
        <f>IF(COUNTBLANK(Dashboard!E103)=0,Dashboard!E103,"")</f>
        <v/>
      </c>
      <c r="D104" s="35">
        <v>1</v>
      </c>
      <c r="E104" s="100" t="str">
        <f t="shared" si="4"/>
        <v xml:space="preserve">- lv_net_total_costs_present = </v>
      </c>
    </row>
    <row r="105" spans="2:5" x14ac:dyDescent="0.2">
      <c r="B105" s="99" t="str">
        <f>IF(COUNTBLANK(Dashboard!C104)=0,Dashboard!C104,"")</f>
        <v>lv_mv_trafo_capacity_per_step</v>
      </c>
      <c r="C105" s="35" t="str">
        <f>IF(COUNTBLANK(Dashboard!E104)=0,Dashboard!E104,"")</f>
        <v/>
      </c>
      <c r="D105" s="35">
        <v>1</v>
      </c>
      <c r="E105" s="100" t="str">
        <f t="shared" si="4"/>
        <v xml:space="preserve">- lv_mv_trafo_capacity_per_step = </v>
      </c>
    </row>
    <row r="106" spans="2:5" x14ac:dyDescent="0.2">
      <c r="B106" s="99" t="str">
        <f>IF(COUNTBLANK(Dashboard!C105)=0,Dashboard!C105,"")</f>
        <v>lv_mv_trafo_costs_per_capacity_step</v>
      </c>
      <c r="C106" s="35" t="str">
        <f>IF(COUNTBLANK(Dashboard!E105)=0,Dashboard!E105,"")</f>
        <v/>
      </c>
      <c r="D106" s="35">
        <v>1</v>
      </c>
      <c r="E106" s="100" t="str">
        <f t="shared" si="4"/>
        <v xml:space="preserve">- lv_mv_trafo_costs_per_capacity_step = </v>
      </c>
    </row>
    <row r="107" spans="2:5" x14ac:dyDescent="0.2">
      <c r="B107" s="99" t="str">
        <f>IF(COUNTBLANK(Dashboard!C106)=0,Dashboard!C106,"")</f>
        <v>lv_mv_trafo_spare_capacity</v>
      </c>
      <c r="C107" s="35" t="str">
        <f>IF(COUNTBLANK(Dashboard!E106)=0,Dashboard!E106,"")</f>
        <v/>
      </c>
      <c r="D107" s="35">
        <v>1</v>
      </c>
      <c r="E107" s="100" t="str">
        <f t="shared" si="4"/>
        <v xml:space="preserve">- lv_mv_trafo_spare_capacity = </v>
      </c>
    </row>
    <row r="108" spans="2:5" x14ac:dyDescent="0.2">
      <c r="B108" s="99" t="str">
        <f>IF(COUNTBLANK(Dashboard!C107)=0,Dashboard!C107,"")</f>
        <v>lv_mv_trafo_total_costs_present</v>
      </c>
      <c r="C108" s="35" t="str">
        <f>IF(COUNTBLANK(Dashboard!E107)=0,Dashboard!E107,"")</f>
        <v/>
      </c>
      <c r="D108" s="35">
        <v>1</v>
      </c>
      <c r="E108" s="100" t="str">
        <f t="shared" si="4"/>
        <v xml:space="preserve">- lv_mv_trafo_total_costs_present = </v>
      </c>
    </row>
    <row r="109" spans="2:5" x14ac:dyDescent="0.2">
      <c r="B109" s="99" t="str">
        <f>IF(COUNTBLANK(Dashboard!C108)=0,Dashboard!C108,"")</f>
        <v>mv_net_capacity_per_step</v>
      </c>
      <c r="C109" s="35" t="str">
        <f>IF(COUNTBLANK(Dashboard!E108)=0,Dashboard!E108,"")</f>
        <v/>
      </c>
      <c r="D109" s="35">
        <v>1</v>
      </c>
      <c r="E109" s="100" t="str">
        <f t="shared" si="4"/>
        <v xml:space="preserve">- mv_net_capacity_per_step = </v>
      </c>
    </row>
    <row r="110" spans="2:5" x14ac:dyDescent="0.2">
      <c r="B110" s="99" t="str">
        <f>IF(COUNTBLANK(Dashboard!C109)=0,Dashboard!C109,"")</f>
        <v>mv_net_costs_per_capacity_step</v>
      </c>
      <c r="C110" s="35" t="str">
        <f>IF(COUNTBLANK(Dashboard!E109)=0,Dashboard!E109,"")</f>
        <v/>
      </c>
      <c r="D110" s="35">
        <v>1</v>
      </c>
      <c r="E110" s="100" t="str">
        <f t="shared" si="4"/>
        <v xml:space="preserve">- mv_net_costs_per_capacity_step = </v>
      </c>
    </row>
    <row r="111" spans="2:5" x14ac:dyDescent="0.2">
      <c r="B111" s="99" t="str">
        <f>IF(COUNTBLANK(Dashboard!C110)=0,Dashboard!C110,"")</f>
        <v>mv_net_spare_capacity</v>
      </c>
      <c r="C111" s="35" t="str">
        <f>IF(COUNTBLANK(Dashboard!E110)=0,Dashboard!E110,"")</f>
        <v/>
      </c>
      <c r="D111" s="35">
        <v>1</v>
      </c>
      <c r="E111" s="100" t="str">
        <f t="shared" si="4"/>
        <v xml:space="preserve">- mv_net_spare_capacity = </v>
      </c>
    </row>
    <row r="112" spans="2:5" x14ac:dyDescent="0.2">
      <c r="B112" s="99" t="str">
        <f>IF(COUNTBLANK(Dashboard!C111)=0,Dashboard!C111,"")</f>
        <v>mv_net_total_costs_present</v>
      </c>
      <c r="C112" s="35" t="str">
        <f>IF(COUNTBLANK(Dashboard!E111)=0,Dashboard!E111,"")</f>
        <v/>
      </c>
      <c r="D112" s="35">
        <v>1</v>
      </c>
      <c r="E112" s="100" t="str">
        <f t="shared" si="4"/>
        <v xml:space="preserve">- mv_net_total_costs_present = </v>
      </c>
    </row>
    <row r="113" spans="2:5" x14ac:dyDescent="0.2">
      <c r="B113" s="99" t="str">
        <f>IF(COUNTBLANK(Dashboard!C112)=0,Dashboard!C112,"")</f>
        <v>mv_hv_trafo_capacity_per_step</v>
      </c>
      <c r="C113" s="35" t="str">
        <f>IF(COUNTBLANK(Dashboard!E112)=0,Dashboard!E112,"")</f>
        <v/>
      </c>
      <c r="D113" s="35">
        <v>1</v>
      </c>
      <c r="E113" s="100" t="str">
        <f t="shared" si="4"/>
        <v xml:space="preserve">- mv_hv_trafo_capacity_per_step = </v>
      </c>
    </row>
    <row r="114" spans="2:5" x14ac:dyDescent="0.2">
      <c r="B114" s="99" t="str">
        <f>IF(COUNTBLANK(Dashboard!C113)=0,Dashboard!C113,"")</f>
        <v>mv_hv_trafo_costs_per_capacity_step</v>
      </c>
      <c r="C114" s="35" t="str">
        <f>IF(COUNTBLANK(Dashboard!E113)=0,Dashboard!E113,"")</f>
        <v/>
      </c>
      <c r="D114" s="35">
        <v>1</v>
      </c>
      <c r="E114" s="100" t="str">
        <f t="shared" si="4"/>
        <v xml:space="preserve">- mv_hv_trafo_costs_per_capacity_step = </v>
      </c>
    </row>
    <row r="115" spans="2:5" x14ac:dyDescent="0.2">
      <c r="B115" s="99" t="str">
        <f>IF(COUNTBLANK(Dashboard!C114)=0,Dashboard!C114,"")</f>
        <v>mv_hv_trafo_spare_capacity</v>
      </c>
      <c r="C115" s="35" t="str">
        <f>IF(COUNTBLANK(Dashboard!E114)=0,Dashboard!E114,"")</f>
        <v/>
      </c>
      <c r="D115" s="35">
        <v>1</v>
      </c>
      <c r="E115" s="100" t="str">
        <f t="shared" si="4"/>
        <v xml:space="preserve">- mv_hv_trafo_spare_capacity = </v>
      </c>
    </row>
    <row r="116" spans="2:5" x14ac:dyDescent="0.2">
      <c r="B116" s="99" t="str">
        <f>IF(COUNTBLANK(Dashboard!C115)=0,Dashboard!C115,"")</f>
        <v>mv_hv_trafo_total_costs_present</v>
      </c>
      <c r="C116" s="35" t="str">
        <f>IF(COUNTBLANK(Dashboard!E115)=0,Dashboard!E115,"")</f>
        <v/>
      </c>
      <c r="D116" s="35">
        <v>1</v>
      </c>
      <c r="E116" s="100" t="str">
        <f t="shared" si="4"/>
        <v xml:space="preserve">- mv_hv_trafo_total_costs_present = </v>
      </c>
    </row>
    <row r="117" spans="2:5" x14ac:dyDescent="0.2">
      <c r="B117" s="99" t="str">
        <f>IF(COUNTBLANK(Dashboard!C116)=0,Dashboard!C116,"")</f>
        <v>hv_net_capacity_per_step</v>
      </c>
      <c r="C117" s="35" t="str">
        <f>IF(COUNTBLANK(Dashboard!E116)=0,Dashboard!E116,"")</f>
        <v/>
      </c>
      <c r="D117" s="35">
        <v>1</v>
      </c>
      <c r="E117" s="100" t="str">
        <f t="shared" si="4"/>
        <v xml:space="preserve">- hv_net_capacity_per_step = </v>
      </c>
    </row>
    <row r="118" spans="2:5" x14ac:dyDescent="0.2">
      <c r="B118" s="99" t="str">
        <f>IF(COUNTBLANK(Dashboard!C117)=0,Dashboard!C117,"")</f>
        <v>hv_net_costs_per_capacity_step</v>
      </c>
      <c r="C118" s="35" t="str">
        <f>IF(COUNTBLANK(Dashboard!E117)=0,Dashboard!E117,"")</f>
        <v/>
      </c>
      <c r="D118" s="35">
        <v>1</v>
      </c>
      <c r="E118" s="100" t="str">
        <f t="shared" si="4"/>
        <v xml:space="preserve">- hv_net_costs_per_capacity_step = </v>
      </c>
    </row>
    <row r="119" spans="2:5" x14ac:dyDescent="0.2">
      <c r="B119" s="99" t="str">
        <f>IF(COUNTBLANK(Dashboard!C118)=0,Dashboard!C118,"")</f>
        <v>hv_net_spare_capacity</v>
      </c>
      <c r="C119" s="35" t="str">
        <f>IF(COUNTBLANK(Dashboard!E118)=0,Dashboard!E118,"")</f>
        <v/>
      </c>
      <c r="D119" s="35">
        <v>1</v>
      </c>
      <c r="E119" s="100" t="str">
        <f t="shared" si="4"/>
        <v xml:space="preserve">- hv_net_spare_capacity = </v>
      </c>
    </row>
    <row r="120" spans="2:5" x14ac:dyDescent="0.2">
      <c r="B120" s="99" t="str">
        <f>IF(COUNTBLANK(Dashboard!C119)=0,Dashboard!C119,"")</f>
        <v>hv_net_total_costs_present</v>
      </c>
      <c r="C120" s="35" t="str">
        <f>IF(COUNTBLANK(Dashboard!E119)=0,Dashboard!E119,"")</f>
        <v/>
      </c>
      <c r="D120" s="35">
        <v>1</v>
      </c>
      <c r="E120" s="100" t="str">
        <f t="shared" si="4"/>
        <v xml:space="preserve">- hv_net_total_costs_present = </v>
      </c>
    </row>
    <row r="121" spans="2:5" x14ac:dyDescent="0.2">
      <c r="B121" s="99" t="str">
        <f>IF(COUNTBLANK(Dashboard!C120)=0,Dashboard!C120,"")</f>
        <v>interconnection_net_costs_present</v>
      </c>
      <c r="C121" s="35" t="str">
        <f>IF(COUNTBLANK(Dashboard!E120)=0,Dashboard!E120,"")</f>
        <v/>
      </c>
      <c r="D121" s="35">
        <v>1</v>
      </c>
      <c r="E121" s="100" t="str">
        <f t="shared" si="4"/>
        <v xml:space="preserve">- interconnection_net_costs_present = </v>
      </c>
    </row>
    <row r="122" spans="2:5" x14ac:dyDescent="0.2">
      <c r="B122" s="99" t="str">
        <f>IF(COUNTBLANK(Dashboard!C121)=0,Dashboard!C121,"")</f>
        <v>interconnector_capacity</v>
      </c>
      <c r="C122" s="35" t="str">
        <f>IF(COUNTBLANK(Dashboard!E121)=0,Dashboard!E121,"")</f>
        <v/>
      </c>
      <c r="D122" s="35">
        <v>1</v>
      </c>
      <c r="E122" s="100" t="str">
        <f t="shared" si="4"/>
        <v xml:space="preserve">- interconnector_capacity = </v>
      </c>
    </row>
    <row r="123" spans="2:5" x14ac:dyDescent="0.2">
      <c r="B123" s="99" t="str">
        <f>IF(COUNTBLANK(Dashboard!C122)=0,Dashboard!C122,"")</f>
        <v>offshore_net_costs_present</v>
      </c>
      <c r="C123" s="35" t="str">
        <f>IF(COUNTBLANK(Dashboard!E122)=0,Dashboard!E122,"")</f>
        <v/>
      </c>
      <c r="D123" s="35">
        <v>1</v>
      </c>
      <c r="E123" s="100" t="str">
        <f t="shared" si="4"/>
        <v xml:space="preserve">- offshore_net_costs_present = </v>
      </c>
    </row>
    <row r="124" spans="2:5" x14ac:dyDescent="0.2">
      <c r="B124" s="99" t="str">
        <f>IF(COUNTBLANK(Dashboard!C123)=0,Dashboard!C123,"")</f>
        <v>annual_infrastructure_cost_gas</v>
      </c>
      <c r="C124" s="35" t="str">
        <f>IF(COUNTBLANK(Dashboard!E123)=0,Dashboard!E123,"")</f>
        <v/>
      </c>
      <c r="D124" s="35">
        <v>1</v>
      </c>
      <c r="E124" s="100" t="str">
        <f t="shared" si="4"/>
        <v xml:space="preserve">- annual_infrastructure_cost_gas = </v>
      </c>
    </row>
    <row r="125" spans="2:5" x14ac:dyDescent="0.2">
      <c r="B125" s="99" t="str">
        <f>IF(COUNTBLANK(Dashboard!C124)=0,Dashboard!C124,"")</f>
        <v/>
      </c>
      <c r="C125" s="35" t="str">
        <f>IF(COUNTBLANK(Dashboard!E124)=0,Dashboard!E124,"")</f>
        <v/>
      </c>
      <c r="D125" s="35"/>
      <c r="E125" s="100" t="str">
        <f t="shared" si="4"/>
        <v/>
      </c>
    </row>
    <row r="126" spans="2:5" x14ac:dyDescent="0.2">
      <c r="B126" s="99" t="str">
        <f>IF(COUNTBLANK(Dashboard!C125)=0,Dashboard!C125,"")</f>
        <v/>
      </c>
      <c r="C126" s="35" t="str">
        <f>IF(COUNTBLANK(Dashboard!E125)=0,Dashboard!E125,"")</f>
        <v/>
      </c>
      <c r="D126" s="35"/>
      <c r="E126" s="100" t="str">
        <f t="shared" si="4"/>
        <v/>
      </c>
    </row>
    <row r="127" spans="2:5" x14ac:dyDescent="0.2">
      <c r="B127" s="99" t="str">
        <f>IF(COUNTBLANK(Dashboard!C126)=0,Dashboard!C126,"")</f>
        <v>number_of_cars</v>
      </c>
      <c r="C127" s="35" t="str">
        <f>IF(COUNTBLANK(Dashboard!E126)=0,Dashboard!E126,"")</f>
        <v/>
      </c>
      <c r="D127" s="35">
        <v>1</v>
      </c>
      <c r="E127" s="100" t="str">
        <f t="shared" si="4"/>
        <v xml:space="preserve">- number_of_cars = </v>
      </c>
    </row>
    <row r="128" spans="2:5" x14ac:dyDescent="0.2">
      <c r="B128" s="99" t="str">
        <f>IF(COUNTBLANK(Dashboard!C127)=0,Dashboard!C127,"")</f>
        <v>electric_vehicle_profile_1_share</v>
      </c>
      <c r="C128" s="35" t="str">
        <f>IF(COUNTBLANK(Dashboard!E127)=0,Dashboard!E127,"")</f>
        <v/>
      </c>
      <c r="D128" s="35">
        <v>2</v>
      </c>
      <c r="E128" s="100" t="str">
        <f t="shared" si="4"/>
        <v xml:space="preserve">- electric_vehicle_profile_1_share = </v>
      </c>
    </row>
    <row r="129" spans="2:5" x14ac:dyDescent="0.2">
      <c r="B129" s="99" t="str">
        <f>IF(COUNTBLANK(Dashboard!C128)=0,Dashboard!C128,"")</f>
        <v>electric_vehicle_profile_2_share</v>
      </c>
      <c r="C129" s="35" t="str">
        <f>IF(COUNTBLANK(Dashboard!E128)=0,Dashboard!E128,"")</f>
        <v/>
      </c>
      <c r="D129" s="35">
        <v>2</v>
      </c>
      <c r="E129" s="100" t="str">
        <f t="shared" si="4"/>
        <v xml:space="preserve">- electric_vehicle_profile_2_share = </v>
      </c>
    </row>
    <row r="130" spans="2:5" x14ac:dyDescent="0.2">
      <c r="B130" s="99" t="str">
        <f>IF(COUNTBLANK(Dashboard!C129)=0,Dashboard!C129,"")</f>
        <v>electric_vehicle_profile_3_share</v>
      </c>
      <c r="C130" s="35" t="str">
        <f>IF(COUNTBLANK(Dashboard!E129)=0,Dashboard!E129,"")</f>
        <v/>
      </c>
      <c r="D130" s="35">
        <v>2</v>
      </c>
      <c r="E130" s="100" t="str">
        <f t="shared" si="4"/>
        <v xml:space="preserve">- electric_vehicle_profile_3_share = </v>
      </c>
    </row>
    <row r="131" spans="2:5" x14ac:dyDescent="0.2">
      <c r="B131" s="99" t="str">
        <f>IF(COUNTBLANK(Dashboard!C130)=0,Dashboard!C130,"")</f>
        <v/>
      </c>
      <c r="C131" s="35"/>
      <c r="D131" s="35"/>
      <c r="E131" s="100"/>
    </row>
    <row r="132" spans="2:5" x14ac:dyDescent="0.2">
      <c r="B132" s="135" t="str">
        <f>IF(COUNTBLANK(Dashboard!C131)=0,Dashboard!C131,"")</f>
        <v/>
      </c>
      <c r="C132" s="136"/>
      <c r="D132" s="136"/>
      <c r="E132" s="137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10"/>
  <sheetViews>
    <sheetView workbookViewId="0">
      <selection activeCell="A2" sqref="A2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>
        <f>country</f>
        <v>0</v>
      </c>
    </row>
    <row r="2" spans="1:1" x14ac:dyDescent="0.2">
      <c r="A2" s="35" t="str">
        <f>'compile results'!E11</f>
        <v xml:space="preserve">- area = 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 xml:space="preserve">- analysis_year = 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has_climate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has_detailed_other_industry = </v>
      </c>
    </row>
    <row r="18" spans="1:1" x14ac:dyDescent="0.2">
      <c r="A18" s="35" t="str">
        <f>'compile results'!E30</f>
        <v xml:space="preserve">- has_fce = </v>
      </c>
    </row>
    <row r="19" spans="1:1" x14ac:dyDescent="0.2">
      <c r="A19" s="35" t="str">
        <f>'compile results'!E31</f>
        <v xml:space="preserve">- has_industry = </v>
      </c>
    </row>
    <row r="20" spans="1:1" x14ac:dyDescent="0.2">
      <c r="A20" s="35" t="str">
        <f>'compile results'!E32</f>
        <v xml:space="preserve">- has_lignite = </v>
      </c>
    </row>
    <row r="21" spans="1:1" x14ac:dyDescent="0.2">
      <c r="A21" s="35" t="str">
        <f>'compile results'!E33</f>
        <v xml:space="preserve">- has_merit_order = </v>
      </c>
    </row>
    <row r="22" spans="1:1" x14ac:dyDescent="0.2">
      <c r="A22" s="35" t="str">
        <f>'compile results'!E34</f>
        <v xml:space="preserve">- has_metal = </v>
      </c>
    </row>
    <row r="23" spans="1:1" x14ac:dyDescent="0.2">
      <c r="A23" s="35" t="str">
        <f>'compile results'!E35</f>
        <v xml:space="preserve">- has_mountains = </v>
      </c>
    </row>
    <row r="24" spans="1:1" x14ac:dyDescent="0.2">
      <c r="A24" s="35" t="str">
        <f>'compile results'!E36</f>
        <v xml:space="preserve">- has_old_technologies = </v>
      </c>
    </row>
    <row r="25" spans="1:1" x14ac:dyDescent="0.2">
      <c r="A25" s="35" t="str">
        <f>'compile results'!E37</f>
        <v xml:space="preserve">- has_other = </v>
      </c>
    </row>
    <row r="26" spans="1:1" x14ac:dyDescent="0.2">
      <c r="A26" s="35" t="str">
        <f>'compile results'!E38</f>
        <v xml:space="preserve">- has_solar_csp = </v>
      </c>
    </row>
    <row r="27" spans="1:1" x14ac:dyDescent="0.2">
      <c r="A27" s="35" t="str">
        <f>'compile results'!E39</f>
        <v xml:space="preserve">- has_import_export = </v>
      </c>
    </row>
    <row r="28" spans="1:1" x14ac:dyDescent="0.2">
      <c r="A28" s="35" t="str">
        <f>'compile results'!E40</f>
        <v xml:space="preserve">- use_network_calculations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results'!E42</f>
        <v xml:space="preserve">- has_aggregated_other_industry = </v>
      </c>
    </row>
    <row r="31" spans="1:1" x14ac:dyDescent="0.2">
      <c r="A31" s="35" t="str">
        <f>'compile results'!E45</f>
        <v xml:space="preserve">- areable_land = </v>
      </c>
    </row>
    <row r="32" spans="1:1" x14ac:dyDescent="0.2">
      <c r="A32" s="35" t="str">
        <f>'compile results'!E46</f>
        <v xml:space="preserve">- coast_line = </v>
      </c>
    </row>
    <row r="33" spans="1:1" x14ac:dyDescent="0.2">
      <c r="A33" s="35" t="str">
        <f>'compile results'!E47</f>
        <v xml:space="preserve">- ccs_cost_in_industry = </v>
      </c>
    </row>
    <row r="34" spans="1:1" x14ac:dyDescent="0.2">
      <c r="A34" s="35" t="str">
        <f>'compile results'!E48</f>
        <v xml:space="preserve">- flh_solar_pv_solar_radiation_max = </v>
      </c>
    </row>
    <row r="35" spans="1:1" x14ac:dyDescent="0.2">
      <c r="A35" s="35" t="str">
        <f>'compile results'!E49</f>
        <v xml:space="preserve">- land_available_for_solar = </v>
      </c>
    </row>
    <row r="36" spans="1:1" x14ac:dyDescent="0.2">
      <c r="A36" s="35" t="str">
        <f>'compile results'!E50</f>
        <v xml:space="preserve">- number_of_inhabitants = </v>
      </c>
    </row>
    <row r="37" spans="1:1" x14ac:dyDescent="0.2">
      <c r="A37" s="35" t="str">
        <f>'compile results'!E51</f>
        <v xml:space="preserve">- offshore_suitable_for_wind = </v>
      </c>
    </row>
    <row r="38" spans="1:1" x14ac:dyDescent="0.2">
      <c r="A38" s="35" t="str">
        <f>'compile results'!E52</f>
        <v xml:space="preserve">- onshore_suitable_for_wind = </v>
      </c>
    </row>
    <row r="39" spans="1:1" x14ac:dyDescent="0.2">
      <c r="A39" s="35" t="str">
        <f>'compile results'!E53</f>
        <v xml:space="preserve">- other_emission_agriculture = </v>
      </c>
    </row>
    <row r="40" spans="1:1" x14ac:dyDescent="0.2">
      <c r="A40" s="35" t="str">
        <f>'compile results'!E54</f>
        <v xml:space="preserve">- other_emission_built_environment = </v>
      </c>
    </row>
    <row r="41" spans="1:1" x14ac:dyDescent="0.2">
      <c r="A41" s="35" t="str">
        <f>'compile results'!E55</f>
        <v xml:space="preserve">- other_emission_industry_energy = </v>
      </c>
    </row>
    <row r="42" spans="1:1" x14ac:dyDescent="0.2">
      <c r="A42" s="35" t="str">
        <f>'compile results'!E56</f>
        <v xml:space="preserve">- other_emission_transport = </v>
      </c>
    </row>
    <row r="43" spans="1:1" x14ac:dyDescent="0.2">
      <c r="A43" s="35" t="str">
        <f>'compile results'!E57</f>
        <v xml:space="preserve">- solar_pv_profile_1_share = </v>
      </c>
    </row>
    <row r="44" spans="1:1" x14ac:dyDescent="0.2">
      <c r="A44" s="35" t="str">
        <f>'compile results'!E58</f>
        <v xml:space="preserve">- solar_pv_profile_2_share = </v>
      </c>
    </row>
    <row r="45" spans="1:1" x14ac:dyDescent="0.2">
      <c r="A45" s="35" t="str">
        <f>'compile results'!E61</f>
        <v xml:space="preserve">- buildings_insulation_constant_1 = </v>
      </c>
    </row>
    <row r="46" spans="1:1" x14ac:dyDescent="0.2">
      <c r="A46" s="35" t="str">
        <f>'compile results'!E62</f>
        <v xml:space="preserve">- buildings_insulation_constant_2 = </v>
      </c>
    </row>
    <row r="47" spans="1:1" x14ac:dyDescent="0.2">
      <c r="A47" s="35" t="str">
        <f>'compile results'!E63</f>
        <v xml:space="preserve">- buildings_insulation_cost_constant = </v>
      </c>
    </row>
    <row r="48" spans="1:1" x14ac:dyDescent="0.2">
      <c r="A48" s="35" t="str">
        <f>'compile results'!E64</f>
        <v xml:space="preserve">- insulation_level_buildings_max = </v>
      </c>
    </row>
    <row r="49" spans="1:1" x14ac:dyDescent="0.2">
      <c r="A49" s="35" t="str">
        <f>'compile results'!E65</f>
        <v xml:space="preserve">- insulation_level_buildings_min = </v>
      </c>
    </row>
    <row r="50" spans="1:1" x14ac:dyDescent="0.2">
      <c r="A50" s="35" t="str">
        <f>'compile results'!E66</f>
        <v xml:space="preserve">- insulation_level_new_houses_max = </v>
      </c>
    </row>
    <row r="51" spans="1:1" x14ac:dyDescent="0.2">
      <c r="A51" s="35" t="str">
        <f>'compile results'!E67</f>
        <v>- insulation_level_new_houses_min = 0</v>
      </c>
    </row>
    <row r="52" spans="1:1" x14ac:dyDescent="0.2">
      <c r="A52" s="35" t="str">
        <f>'compile results'!E68</f>
        <v xml:space="preserve">- insulation_level_old_houses_max = </v>
      </c>
    </row>
    <row r="53" spans="1:1" x14ac:dyDescent="0.2">
      <c r="A53" s="35" t="str">
        <f>'compile results'!E69</f>
        <v>- insulation_level_old_houses_min = 0</v>
      </c>
    </row>
    <row r="54" spans="1:1" x14ac:dyDescent="0.2">
      <c r="A54" s="35" t="str">
        <f>'compile results'!E70</f>
        <v xml:space="preserve">- new_houses_insulation_constant_1 = </v>
      </c>
    </row>
    <row r="55" spans="1:1" x14ac:dyDescent="0.2">
      <c r="A55" s="35" t="str">
        <f>'compile results'!E71</f>
        <v xml:space="preserve">- new_houses_insulation_constant_2 = </v>
      </c>
    </row>
    <row r="56" spans="1:1" x14ac:dyDescent="0.2">
      <c r="A56" s="35" t="str">
        <f>'compile results'!E72</f>
        <v xml:space="preserve">- new_houses_insulation_cost_constant = </v>
      </c>
    </row>
    <row r="57" spans="1:1" x14ac:dyDescent="0.2">
      <c r="A57" s="35" t="str">
        <f>'compile results'!E73</f>
        <v xml:space="preserve">- number_of_buildings = </v>
      </c>
    </row>
    <row r="58" spans="1:1" x14ac:dyDescent="0.2">
      <c r="A58" s="35" t="str">
        <f>'compile results'!E74</f>
        <v xml:space="preserve">- number_of_residences = </v>
      </c>
    </row>
    <row r="59" spans="1:1" x14ac:dyDescent="0.2">
      <c r="A59" s="35" t="str">
        <f>'compile results'!E75</f>
        <v>- number_of_new_residences = 0</v>
      </c>
    </row>
    <row r="60" spans="1:1" x14ac:dyDescent="0.2">
      <c r="A60" s="35" t="str">
        <f>'compile results'!E76</f>
        <v>- number_of_old_residences = 0</v>
      </c>
    </row>
    <row r="61" spans="1:1" x14ac:dyDescent="0.2">
      <c r="A61" s="35" t="str">
        <f>'compile results'!E77</f>
        <v xml:space="preserve">- old_houses_insulation_constant_1 = </v>
      </c>
    </row>
    <row r="62" spans="1:1" x14ac:dyDescent="0.2">
      <c r="A62" s="35" t="str">
        <f>'compile results'!E78</f>
        <v xml:space="preserve">- old_houses_insulation_constant_2 = </v>
      </c>
    </row>
    <row r="63" spans="1:1" x14ac:dyDescent="0.2">
      <c r="A63" s="35" t="str">
        <f>'compile results'!E79</f>
        <v xml:space="preserve">- old_houses_insulation_cost_constant = </v>
      </c>
    </row>
    <row r="64" spans="1:1" x14ac:dyDescent="0.2">
      <c r="A64" s="35" t="str">
        <f>'compile results'!E80</f>
        <v xml:space="preserve">- residences_roof_surface_available_for_pv = </v>
      </c>
    </row>
    <row r="65" spans="1:1" x14ac:dyDescent="0.2">
      <c r="A65" s="35" t="str">
        <f>'compile results'!E81</f>
        <v xml:space="preserve">- buildings_roof_surface_available_for_pv = </v>
      </c>
    </row>
    <row r="66" spans="1:1" x14ac:dyDescent="0.2">
      <c r="A66" s="35" t="str">
        <f>'compile results'!E82</f>
        <v xml:space="preserve">- technical_lifetime_insulation = </v>
      </c>
    </row>
    <row r="67" spans="1:1" x14ac:dyDescent="0.2">
      <c r="A67" s="35" t="str">
        <f>'compile results'!E85</f>
        <v xml:space="preserve">- co2_emission_1990 = </v>
      </c>
    </row>
    <row r="68" spans="1:1" x14ac:dyDescent="0.2">
      <c r="A68" s="35" t="str">
        <f>'compile results'!E86</f>
        <v xml:space="preserve">- co2_emission_1990_aviation_bunkers = </v>
      </c>
    </row>
    <row r="69" spans="1:1" x14ac:dyDescent="0.2">
      <c r="A69" s="35" t="str">
        <f>'compile results'!E87</f>
        <v xml:space="preserve">- co2_emission_1990_marine_bunkers = </v>
      </c>
    </row>
    <row r="70" spans="1:1" x14ac:dyDescent="0.2">
      <c r="A70" s="35" t="str">
        <f>'compile results'!E88</f>
        <v xml:space="preserve">- co2_percentage_free = </v>
      </c>
    </row>
    <row r="71" spans="1:1" x14ac:dyDescent="0.2">
      <c r="A71" s="35" t="str">
        <f>'compile results'!E89</f>
        <v xml:space="preserve">- co2_price = </v>
      </c>
    </row>
    <row r="72" spans="1:1" x14ac:dyDescent="0.2">
      <c r="A72" s="35" t="str">
        <f>'compile results'!E92</f>
        <v xml:space="preserve">- economic_multiplier = </v>
      </c>
    </row>
    <row r="73" spans="1:1" x14ac:dyDescent="0.2">
      <c r="A73" s="35" t="str">
        <f>'compile results'!E93</f>
        <v xml:space="preserve">- employment_fraction_production = </v>
      </c>
    </row>
    <row r="74" spans="1:1" x14ac:dyDescent="0.2">
      <c r="A74" s="35" t="str">
        <f>'compile results'!E94</f>
        <v xml:space="preserve">- employment_local_fraction = </v>
      </c>
    </row>
    <row r="75" spans="1:1" x14ac:dyDescent="0.2">
      <c r="A75" s="35" t="str">
        <f>'compile results'!E95</f>
        <v xml:space="preserve">- man_hours_per_man_year = </v>
      </c>
    </row>
    <row r="76" spans="1:1" x14ac:dyDescent="0.2">
      <c r="A76" s="35" t="str">
        <f>'compile results'!E96</f>
        <v xml:space="preserve">- buildings_insulation_employment_constant = </v>
      </c>
    </row>
    <row r="77" spans="1:1" x14ac:dyDescent="0.2">
      <c r="A77" s="35" t="str">
        <f>'compile results'!E97</f>
        <v xml:space="preserve">- new_houses_insulation_employment_constant = </v>
      </c>
    </row>
    <row r="78" spans="1:1" x14ac:dyDescent="0.2">
      <c r="A78" s="35" t="str">
        <f>'compile results'!E98</f>
        <v xml:space="preserve">- old_houses_insulation_employment_constant = </v>
      </c>
    </row>
    <row r="79" spans="1:1" x14ac:dyDescent="0.2">
      <c r="A79" s="35" t="str">
        <f>'compile results'!E101</f>
        <v xml:space="preserve">- lv_net_capacity_per_step = </v>
      </c>
    </row>
    <row r="80" spans="1:1" x14ac:dyDescent="0.2">
      <c r="A80" s="35" t="str">
        <f>'compile results'!E102</f>
        <v xml:space="preserve">- lv_net_costs_per_capacity_step = </v>
      </c>
    </row>
    <row r="81" spans="1:1" x14ac:dyDescent="0.2">
      <c r="A81" s="35" t="str">
        <f>'compile results'!E103</f>
        <v xml:space="preserve">- lv_net_spare_capacity = </v>
      </c>
    </row>
    <row r="82" spans="1:1" x14ac:dyDescent="0.2">
      <c r="A82" s="35" t="str">
        <f>'compile results'!E104</f>
        <v xml:space="preserve">- lv_net_total_costs_present = </v>
      </c>
    </row>
    <row r="83" spans="1:1" x14ac:dyDescent="0.2">
      <c r="A83" s="35" t="str">
        <f>'compile results'!E105</f>
        <v xml:space="preserve">- lv_mv_trafo_capacity_per_step = </v>
      </c>
    </row>
    <row r="84" spans="1:1" x14ac:dyDescent="0.2">
      <c r="A84" s="35" t="str">
        <f>'compile results'!E106</f>
        <v xml:space="preserve">- lv_mv_trafo_costs_per_capacity_step = </v>
      </c>
    </row>
    <row r="85" spans="1:1" x14ac:dyDescent="0.2">
      <c r="A85" s="35" t="str">
        <f>'compile results'!E107</f>
        <v xml:space="preserve">- lv_mv_trafo_spare_capacity = </v>
      </c>
    </row>
    <row r="86" spans="1:1" x14ac:dyDescent="0.2">
      <c r="A86" s="35" t="str">
        <f>'compile results'!E108</f>
        <v xml:space="preserve">- lv_mv_trafo_total_costs_present = </v>
      </c>
    </row>
    <row r="87" spans="1:1" x14ac:dyDescent="0.2">
      <c r="A87" s="35" t="str">
        <f>'compile results'!E109</f>
        <v xml:space="preserve">- mv_net_capacity_per_step = </v>
      </c>
    </row>
    <row r="88" spans="1:1" x14ac:dyDescent="0.2">
      <c r="A88" s="35" t="str">
        <f>'compile results'!E110</f>
        <v xml:space="preserve">- mv_net_costs_per_capacity_step = </v>
      </c>
    </row>
    <row r="89" spans="1:1" x14ac:dyDescent="0.2">
      <c r="A89" s="35" t="str">
        <f>'compile results'!E111</f>
        <v xml:space="preserve">- mv_net_spare_capacity = </v>
      </c>
    </row>
    <row r="90" spans="1:1" x14ac:dyDescent="0.2">
      <c r="A90" s="35" t="str">
        <f>'compile results'!E112</f>
        <v xml:space="preserve">- mv_net_total_costs_present = </v>
      </c>
    </row>
    <row r="91" spans="1:1" x14ac:dyDescent="0.2">
      <c r="A91" s="35" t="str">
        <f>'compile results'!E113</f>
        <v xml:space="preserve">- mv_hv_trafo_capacity_per_step = </v>
      </c>
    </row>
    <row r="92" spans="1:1" x14ac:dyDescent="0.2">
      <c r="A92" s="35" t="str">
        <f>'compile results'!E114</f>
        <v xml:space="preserve">- mv_hv_trafo_costs_per_capacity_step = </v>
      </c>
    </row>
    <row r="93" spans="1:1" x14ac:dyDescent="0.2">
      <c r="A93" s="35" t="str">
        <f>'compile results'!E115</f>
        <v xml:space="preserve">- mv_hv_trafo_spare_capacity = </v>
      </c>
    </row>
    <row r="94" spans="1:1" x14ac:dyDescent="0.2">
      <c r="A94" s="35" t="str">
        <f>'compile results'!E116</f>
        <v xml:space="preserve">- mv_hv_trafo_total_costs_present = </v>
      </c>
    </row>
    <row r="95" spans="1:1" x14ac:dyDescent="0.2">
      <c r="A95" s="35" t="str">
        <f>'compile results'!E117</f>
        <v xml:space="preserve">- hv_net_capacity_per_step = </v>
      </c>
    </row>
    <row r="96" spans="1:1" x14ac:dyDescent="0.2">
      <c r="A96" s="35" t="str">
        <f>'compile results'!E118</f>
        <v xml:space="preserve">- hv_net_costs_per_capacity_step = </v>
      </c>
    </row>
    <row r="97" spans="1:1" x14ac:dyDescent="0.2">
      <c r="A97" s="35" t="str">
        <f>'compile results'!E119</f>
        <v xml:space="preserve">- hv_net_spare_capacity = </v>
      </c>
    </row>
    <row r="98" spans="1:1" x14ac:dyDescent="0.2">
      <c r="A98" s="35" t="str">
        <f>'compile results'!E120</f>
        <v xml:space="preserve">- hv_net_total_costs_present = </v>
      </c>
    </row>
    <row r="99" spans="1:1" x14ac:dyDescent="0.2">
      <c r="A99" s="35" t="str">
        <f>'compile results'!E121</f>
        <v xml:space="preserve">- interconnection_net_costs_present = </v>
      </c>
    </row>
    <row r="100" spans="1:1" x14ac:dyDescent="0.2">
      <c r="A100" s="35" t="str">
        <f>'compile results'!E122</f>
        <v xml:space="preserve">- interconnector_capacity = </v>
      </c>
    </row>
    <row r="101" spans="1:1" x14ac:dyDescent="0.2">
      <c r="A101" s="35" t="str">
        <f>'compile results'!E123</f>
        <v xml:space="preserve">- offshore_net_costs_present = </v>
      </c>
    </row>
    <row r="102" spans="1:1" x14ac:dyDescent="0.2">
      <c r="A102" s="35" t="str">
        <f>'compile results'!E124</f>
        <v xml:space="preserve">- annual_infrastructure_cost_gas = </v>
      </c>
    </row>
    <row r="103" spans="1:1" x14ac:dyDescent="0.2">
      <c r="A103" s="35" t="str">
        <f>'compile results'!E127</f>
        <v xml:space="preserve">- number_of_cars = </v>
      </c>
    </row>
    <row r="104" spans="1:1" x14ac:dyDescent="0.2">
      <c r="A104" s="35" t="str">
        <f>'compile results'!E128</f>
        <v xml:space="preserve">- electric_vehicle_profile_1_share = </v>
      </c>
    </row>
    <row r="105" spans="1:1" x14ac:dyDescent="0.2">
      <c r="A105" s="35" t="str">
        <f>'compile results'!E129</f>
        <v xml:space="preserve">- electric_vehicle_profile_2_share = </v>
      </c>
    </row>
    <row r="106" spans="1:1" x14ac:dyDescent="0.2">
      <c r="A106" s="35" t="str">
        <f>'compile results'!E130</f>
        <v xml:space="preserve">- electric_vehicle_profile_3_share = </v>
      </c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</sheetData>
  <sortState ref="A23:A76">
    <sortCondition ref="A23:A76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2018-07-06T07:38:35Z</dcterms:modified>
</cp:coreProperties>
</file>