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5960" tabRatio="500"/>
  </bookViews>
  <sheets>
    <sheet name="HeatingTechnologies" sheetId="2" r:id="rId1"/>
    <sheet name="HotWaterTechnologies" sheetId="3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8" i="3"/>
  <c r="M9" i="3"/>
  <c r="M10" i="3"/>
  <c r="M11" i="3"/>
  <c r="M12" i="3"/>
  <c r="M13" i="3"/>
  <c r="M14" i="3"/>
  <c r="M15" i="3"/>
  <c r="M18" i="3"/>
  <c r="L6" i="3"/>
  <c r="L8" i="3"/>
  <c r="L9" i="3"/>
  <c r="L10" i="3"/>
  <c r="L11" i="3"/>
  <c r="L12" i="3"/>
  <c r="L13" i="3"/>
  <c r="L14" i="3"/>
  <c r="L15" i="3"/>
  <c r="L18" i="3"/>
  <c r="K6" i="3"/>
  <c r="K8" i="3"/>
  <c r="K9" i="3"/>
  <c r="K10" i="3"/>
  <c r="K11" i="3"/>
  <c r="K12" i="3"/>
  <c r="K13" i="3"/>
  <c r="K14" i="3"/>
  <c r="K15" i="3"/>
  <c r="K18" i="3"/>
  <c r="J6" i="3"/>
  <c r="J8" i="3"/>
  <c r="J9" i="3"/>
  <c r="J10" i="3"/>
  <c r="J11" i="3"/>
  <c r="J12" i="3"/>
  <c r="J13" i="3"/>
  <c r="J14" i="3"/>
  <c r="J15" i="3"/>
  <c r="J18" i="3"/>
  <c r="M5" i="3"/>
  <c r="L5" i="3"/>
  <c r="K5" i="3"/>
  <c r="J5" i="3"/>
  <c r="R11" i="2"/>
  <c r="R13" i="2"/>
  <c r="R14" i="2"/>
  <c r="R15" i="2"/>
  <c r="R16" i="2"/>
  <c r="R17" i="2"/>
  <c r="R18" i="2"/>
  <c r="R19" i="2"/>
  <c r="R20" i="2"/>
  <c r="R22" i="2"/>
  <c r="R23" i="2"/>
  <c r="Q11" i="2"/>
  <c r="Q13" i="2"/>
  <c r="Q14" i="2"/>
  <c r="Q15" i="2"/>
  <c r="Q16" i="2"/>
  <c r="Q17" i="2"/>
  <c r="Q18" i="2"/>
  <c r="Q19" i="2"/>
  <c r="Q20" i="2"/>
  <c r="Q22" i="2"/>
  <c r="Q23" i="2"/>
  <c r="P11" i="2"/>
  <c r="P13" i="2"/>
  <c r="P14" i="2"/>
  <c r="P15" i="2"/>
  <c r="P16" i="2"/>
  <c r="P17" i="2"/>
  <c r="P18" i="2"/>
  <c r="P19" i="2"/>
  <c r="P20" i="2"/>
  <c r="P22" i="2"/>
  <c r="P23" i="2"/>
  <c r="O11" i="2"/>
  <c r="O13" i="2"/>
  <c r="O14" i="2"/>
  <c r="O15" i="2"/>
  <c r="O16" i="2"/>
  <c r="O17" i="2"/>
  <c r="O18" i="2"/>
  <c r="O19" i="2"/>
  <c r="O20" i="2"/>
  <c r="O22" i="2"/>
  <c r="O23" i="2"/>
  <c r="R10" i="2"/>
  <c r="Q10" i="2"/>
  <c r="P10" i="2"/>
  <c r="O10" i="2"/>
</calcChain>
</file>

<file path=xl/sharedStrings.xml><?xml version="1.0" encoding="utf-8"?>
<sst xmlns="http://schemas.openxmlformats.org/spreadsheetml/2006/main" count="89" uniqueCount="68">
  <si>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</si>
  <si>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</si>
  <si>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</si>
  <si>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</si>
  <si>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</si>
  <si>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</si>
  <si>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</si>
  <si>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</si>
  <si>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</si>
  <si>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</si>
  <si>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</si>
  <si>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</si>
  <si>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Condensing Combi Boiler</t>
  </si>
  <si>
    <t>gas non-condesning</t>
  </si>
  <si>
    <t>Gas,c,vs(+hr) - EHPA</t>
  </si>
  <si>
    <t>solar thermal panels</t>
  </si>
  <si>
    <t>oil condensing</t>
  </si>
  <si>
    <t>Gas,nc - EHPA</t>
  </si>
  <si>
    <t>gas-fired Heat Pump (ground)</t>
  </si>
  <si>
    <t>oil non-condensing</t>
  </si>
  <si>
    <t>Oil,c - EHPA</t>
  </si>
  <si>
    <t>gas-fired micro CHP</t>
  </si>
  <si>
    <t>district het</t>
  </si>
  <si>
    <t>Oil,nc - EHPA</t>
  </si>
  <si>
    <t>District Heating</t>
  </si>
  <si>
    <t>wood</t>
  </si>
  <si>
    <t>DH - EHPA</t>
  </si>
  <si>
    <t>electricity-driven Heat pump (air)</t>
  </si>
  <si>
    <t>electric</t>
  </si>
  <si>
    <t>Wood,nc - EHPA</t>
  </si>
  <si>
    <t>woodpellets (biomass) heaters</t>
  </si>
  <si>
    <t>hp = heat pump, b= brine, w= water, a= air</t>
  </si>
  <si>
    <t>EL - EHPA</t>
  </si>
  <si>
    <t>Electric Heaters (resistance)</t>
  </si>
  <si>
    <t>HP(b-w),el - EHPA</t>
  </si>
  <si>
    <t>Gas-fired Heaters</t>
  </si>
  <si>
    <t>HP(w-w),el - EHPA</t>
  </si>
  <si>
    <t>Oil-fired Heaters</t>
  </si>
  <si>
    <t>HP(a-w),el - EHPA</t>
  </si>
  <si>
    <t>Coal-fired Heaters</t>
  </si>
  <si>
    <t>HP(a-a),el - EHPA</t>
  </si>
  <si>
    <t>electric heat pump add-on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</si>
  <si>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</si>
  <si>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</si>
  <si>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</si>
  <si>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</si>
  <si>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</si>
  <si>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</si>
  <si>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</si>
  <si>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</si>
  <si>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</si>
  <si>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</si>
  <si>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gas-fired hot water Pump (ground)</t>
  </si>
  <si>
    <t>Gas,nc,st(dhw) - EHPA</t>
  </si>
  <si>
    <t>District heating</t>
  </si>
  <si>
    <t>Oil,c,st(dhw) - EHPA</t>
  </si>
  <si>
    <t>Electricity-driven heat pump (air)</t>
  </si>
  <si>
    <t>woodpellets (biomass) stoves</t>
  </si>
  <si>
    <t>Oil,nc,st(dhw) - EHPA</t>
  </si>
  <si>
    <t>Electric heaters (resistance)</t>
  </si>
  <si>
    <t>Gas-fired heaters</t>
  </si>
  <si>
    <t>Oil-fired heaters</t>
  </si>
  <si>
    <t>Wood,nc,st(dhw) - EHPA</t>
  </si>
  <si>
    <t>Coal-fired heaters</t>
  </si>
  <si>
    <t>Fuel Cells</t>
  </si>
  <si>
    <t>HP (a-w),el (Sanitary) -EHPA</t>
  </si>
  <si>
    <t>HP (a-w),el,st(dhw) (Sanitary) -EHPA</t>
  </si>
  <si>
    <t>HP(a-w),gas,st(dhw) - EHPA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</si>
</sst>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 style="thin">
        <color auto="1"/>
      </left>
      <right/>
      <top/>
      <bottom/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</borders>
  <cellStyleXfs count="60">
    <xf numFmtId="0" fontId="0" fillId="0" borderId="0"/>
    <xf numFmtId="0" fontId="1" fillId="0" borderId="1" applyNumberFormat="0" applyFill="0" applyAlignment="0"/>
    <xf numFmtId="0" fontId="2" fillId="0" borderId="0"/>
    <xf numFmtId="0" fontId="3" fillId="0" borderId="2" applyNumberFormat="0" applyFill="0" applyAlignment="0"/>
    <xf numFmtId="0" fontId="5" fillId="0" borderId="3" applyNumberFormat="0">
      <alignment wrapText="1"/>
    </xf>
    <xf numFmtId="0" fontId="6" fillId="0" borderId="4" applyNumberFormat="0" applyAlignment="0"/>
    <xf numFmtId="9" fontId="2" fillId="0" borderId="0" applyFont="0" applyFill="0" applyBorder="0" applyAlignment="0" applyProtection="0"/>
    <xf numFmtId="1" fontId="2" fillId="0" borderId="6" applyNumberFormat="0" applyFont="0" applyAlignment="0">
      <protection locked="0"/>
    </xf>
    <xf numFmtId="0" fontId="2" fillId="3" borderId="6" applyNumberFormat="0" applyFont="0" applyAlignment="0"/>
    <xf numFmtId="0" fontId="2" fillId="4" borderId="6" applyNumberFormat="0" applyFont="0" applyAlignment="0"/>
    <xf numFmtId="0" fontId="2" fillId="5" borderId="6" applyNumberFormat="0" applyFont="0" applyAlignment="0"/>
    <xf numFmtId="0" fontId="7" fillId="6" borderId="6" applyNumberFormat="0" applyAlignment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" fillId="0" borderId="6" applyNumberFormat="0" applyFont="0" applyFill="0" applyAlignment="0"/>
    <xf numFmtId="0" fontId="2" fillId="31" borderId="6" applyNumberFormat="0" applyFont="0" applyAlignment="0"/>
    <xf numFmtId="0" fontId="10" fillId="0" borderId="0" applyNumberFormat="0" applyFill="0" applyBorder="0" applyAlignment="0"/>
    <xf numFmtId="0" fontId="11" fillId="0" borderId="0" applyNumberFormat="0" applyFill="0" applyBorder="0" applyAlignment="0"/>
    <xf numFmtId="0" fontId="12" fillId="0" borderId="7" applyNumberFormat="0" applyFill="0" applyAlignment="0"/>
    <xf numFmtId="3" fontId="2" fillId="32" borderId="6" applyNumberFormat="0" applyFont="0" applyAlignment="0">
      <protection locked="0"/>
    </xf>
    <xf numFmtId="1" fontId="13" fillId="32" borderId="6" applyNumberFormat="0" applyAlignment="0">
      <protection locked="0"/>
    </xf>
    <xf numFmtId="0" fontId="2" fillId="15" borderId="6" applyNumberFormat="0" applyFont="0" applyAlignment="0"/>
    <xf numFmtId="3" fontId="2" fillId="9" borderId="6" applyNumberFormat="0" applyFont="0" applyAlignment="0">
      <protection locked="0"/>
    </xf>
    <xf numFmtId="0" fontId="14" fillId="0" borderId="0" applyNumberFormat="0" applyFill="0" applyBorder="0">
      <alignment horizontal="right"/>
    </xf>
    <xf numFmtId="0" fontId="15" fillId="0" borderId="8" applyNumberFormat="0" applyFill="0" applyAlignment="0"/>
    <xf numFmtId="0" fontId="16" fillId="0" borderId="0" applyNumberFormat="0" applyFill="0" applyBorder="0" applyAlignment="0"/>
    <xf numFmtId="0" fontId="2" fillId="0" borderId="9" applyNumberFormat="0" applyFont="0" applyAlignment="0"/>
    <xf numFmtId="0" fontId="6" fillId="0" borderId="9" applyNumberFormat="0" applyAlignment="0"/>
    <xf numFmtId="0" fontId="17" fillId="33" borderId="0" applyNumberFormat="0" applyBorder="0">
      <alignment wrapText="1"/>
    </xf>
    <xf numFmtId="0" fontId="18" fillId="0" borderId="10" applyNumberFormat="0">
      <alignment wrapText="1"/>
    </xf>
    <xf numFmtId="0" fontId="2" fillId="34" borderId="0" applyNumberFormat="0" applyFont="0" applyBorder="0" applyAlignment="0">
      <protection locked="0"/>
    </xf>
    <xf numFmtId="0" fontId="19" fillId="35" borderId="0" applyNumberFormat="0" applyBorder="0" applyAlignment="0"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2" fillId="0" borderId="0" xfId="2"/>
    <xf numFmtId="0" fontId="2" fillId="0" borderId="0" xfId="2" applyFont="1"/>
    <xf numFmtId="0" fontId="3" fillId="0" borderId="2" xfId="3"/>
    <xf numFmtId="0" fontId="4" fillId="0" borderId="0" xfId="2" applyFont="1" applyFill="1" applyBorder="1"/>
    <xf numFmtId="0" fontId="5" fillId="0" borderId="3" xfId="4">
      <alignment wrapText="1"/>
    </xf>
    <xf numFmtId="0" fontId="7" fillId="2" borderId="5" xfId="5" applyFont="1" applyFill="1" applyBorder="1" applyAlignment="1">
      <alignment horizontal="center"/>
    </xf>
    <xf numFmtId="0" fontId="6" fillId="0" borderId="4" xfId="5"/>
    <xf numFmtId="9" fontId="6" fillId="0" borderId="4" xfId="6" applyFont="1" applyBorder="1"/>
    <xf numFmtId="0" fontId="5" fillId="0" borderId="6" xfId="7" applyNumberFormat="1" applyFont="1">
      <protection locked="0"/>
    </xf>
    <xf numFmtId="9" fontId="0" fillId="3" borderId="6" xfId="8" applyNumberFormat="1" applyFont="1"/>
    <xf numFmtId="9" fontId="0" fillId="4" borderId="6" xfId="9" applyNumberFormat="1" applyFont="1"/>
    <xf numFmtId="9" fontId="0" fillId="5" borderId="6" xfId="10" applyNumberFormat="1" applyFont="1"/>
    <xf numFmtId="164" fontId="7" fillId="6" borderId="6" xfId="11" applyNumberFormat="1"/>
    <xf numFmtId="0" fontId="2" fillId="0" borderId="11" xfId="2" applyBorder="1"/>
    <xf numFmtId="9" fontId="0" fillId="3" borderId="12" xfId="8" applyNumberFormat="1" applyFont="1" applyBorder="1"/>
    <xf numFmtId="0" fontId="2" fillId="0" borderId="0" xfId="2" applyBorder="1"/>
    <xf numFmtId="9" fontId="0" fillId="4" borderId="12" xfId="9" applyNumberFormat="1" applyFont="1" applyBorder="1"/>
    <xf numFmtId="9" fontId="0" fillId="5" borderId="12" xfId="10" applyNumberFormat="1" applyFont="1" applyBorder="1"/>
  </cellXfs>
  <cellStyles count="60">
    <cellStyle name="20% - Accent10" xfId="12"/>
    <cellStyle name="20% - Accent11" xfId="13"/>
    <cellStyle name="20% - Accent12" xfId="14"/>
    <cellStyle name="20% - Accent7" xfId="15"/>
    <cellStyle name="20% - Accent8" xfId="16"/>
    <cellStyle name="20% - Accent9" xfId="17"/>
    <cellStyle name="40% - Accent10" xfId="18"/>
    <cellStyle name="40% - Accent11" xfId="19"/>
    <cellStyle name="40% - Accent12" xfId="20"/>
    <cellStyle name="40% - Accent7" xfId="21"/>
    <cellStyle name="40% - Accent8" xfId="22"/>
    <cellStyle name="40% - Accent9" xfId="23"/>
    <cellStyle name="60% - Accent10" xfId="24"/>
    <cellStyle name="60% - Accent11" xfId="25"/>
    <cellStyle name="60% - Accent12" xfId="26"/>
    <cellStyle name="60% - Accent7" xfId="27"/>
    <cellStyle name="60% - Accent8" xfId="28"/>
    <cellStyle name="60% - Accent9" xfId="29"/>
    <cellStyle name="Accent10" xfId="30"/>
    <cellStyle name="Accent11" xfId="31"/>
    <cellStyle name="Accent12" xfId="32"/>
    <cellStyle name="Accent7" xfId="33"/>
    <cellStyle name="Accent8" xfId="34"/>
    <cellStyle name="Accent9" xfId="35"/>
    <cellStyle name="E_Calculation0" xfId="36"/>
    <cellStyle name="E_Calculation1" xfId="8"/>
    <cellStyle name="E_Calculation2" xfId="10"/>
    <cellStyle name="E_Calculation3" xfId="9"/>
    <cellStyle name="E_Calculation4" xfId="37"/>
    <cellStyle name="E_CalculationSum" xfId="11"/>
    <cellStyle name="E_Check" xfId="38"/>
    <cellStyle name="E_Comment" xfId="39"/>
    <cellStyle name="E_Footer" xfId="40"/>
    <cellStyle name="E_Input1" xfId="41"/>
    <cellStyle name="E_Input2" xfId="42"/>
    <cellStyle name="E_InputFixed" xfId="43"/>
    <cellStyle name="E_InputList" xfId="44"/>
    <cellStyle name="E_InputWhite" xfId="7"/>
    <cellStyle name="E_RangeName" xfId="45"/>
    <cellStyle name="E_SecTitle1" xfId="1"/>
    <cellStyle name="E_SecTitle2" xfId="3"/>
    <cellStyle name="E_SecTitle3" xfId="46"/>
    <cellStyle name="E_Source" xfId="47"/>
    <cellStyle name="E_TableCell0" xfId="48"/>
    <cellStyle name="E_TableCell1" xfId="5"/>
    <cellStyle name="E_TableCell2" xfId="49"/>
    <cellStyle name="E_TableHeader0" xfId="4"/>
    <cellStyle name="E_TableHeader1" xfId="50"/>
    <cellStyle name="E_TableHeader2" xfId="51"/>
    <cellStyle name="E_VBACommunication" xfId="52"/>
    <cellStyle name="E_Warning" xfId="53"/>
    <cellStyle name="Followed Hyperlink" xfId="55" builtinId="9" hidden="1"/>
    <cellStyle name="Followed Hyperlink" xfId="57" builtinId="9" hidden="1"/>
    <cellStyle name="Followed Hyperlink" xfId="59" builtinId="9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Normal 2" xfId="2"/>
    <cellStyle name="Percent 2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tabSelected="1" workbookViewId="0">
      <selection activeCell="B2" sqref="B2"/>
    </sheetView>
  </sheetViews>
  <sheetFormatPr baseColWidth="10" defaultColWidth="7.5" defaultRowHeight="10" x14ac:dyDescent="0"/>
  <cols>
    <col min="1" max="2" width="3.1640625" style="2" customWidth="1"/>
    <col min="3" max="7" width="7.5" style="2"/>
    <col min="8" max="8" width="24.5" style="2" customWidth="1"/>
    <col min="9" max="13" width="7.5" style="2"/>
    <col min="14" max="14" width="24.6640625" style="2" customWidth="1"/>
    <col min="15" max="16384" width="7.5" style="2"/>
  </cols>
  <sheetData>
    <row r="2" spans="2:2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2:26">
      <c r="B4" s="3"/>
    </row>
    <row r="5" spans="2:26" ht="13">
      <c r="G5" s="4" t="s">
        <v>2</v>
      </c>
      <c r="H5" s="4"/>
      <c r="I5" s="4"/>
      <c r="J5" s="4"/>
      <c r="K5" s="4"/>
      <c r="L5" s="4"/>
    </row>
    <row r="7" spans="2:26">
      <c r="G7" s="5"/>
      <c r="H7" s="6"/>
      <c r="I7" s="6" t="s">
        <v>3</v>
      </c>
      <c r="J7" s="6" t="s">
        <v>4</v>
      </c>
      <c r="K7" s="6" t="s">
        <v>5</v>
      </c>
      <c r="L7" s="6" t="s">
        <v>6</v>
      </c>
    </row>
    <row r="8" spans="2:26" ht="11">
      <c r="C8" s="7" t="s">
        <v>7</v>
      </c>
      <c r="H8" s="8"/>
      <c r="I8" s="8"/>
      <c r="J8" s="8"/>
      <c r="K8" s="8"/>
      <c r="L8" s="8"/>
    </row>
    <row r="9" spans="2:26" ht="11">
      <c r="H9" s="8"/>
      <c r="I9" s="8" t="s">
        <v>8</v>
      </c>
      <c r="J9" s="8" t="s">
        <v>8</v>
      </c>
      <c r="K9" s="8" t="s">
        <v>8</v>
      </c>
      <c r="L9" s="8" t="s">
        <v>8</v>
      </c>
    </row>
    <row r="10" spans="2:26" ht="11">
      <c r="C10" s="2" t="s">
        <v>9</v>
      </c>
      <c r="H10" s="8"/>
      <c r="I10" s="8"/>
      <c r="J10" s="8"/>
      <c r="K10" s="8"/>
      <c r="L10" s="8"/>
      <c r="N10" s="6"/>
      <c r="O10" s="6" t="str">
        <f>I7</f>
        <v>Germany</v>
      </c>
      <c r="P10" s="6" t="str">
        <f t="shared" ref="P10:R10" si="0">J7</f>
        <v>France</v>
      </c>
      <c r="Q10" s="6" t="str">
        <f t="shared" si="0"/>
        <v>UK</v>
      </c>
      <c r="R10" s="6" t="str">
        <f t="shared" si="0"/>
        <v>Spain</v>
      </c>
    </row>
    <row r="11" spans="2:26" ht="15">
      <c r="C11" s="2" t="s">
        <v>10</v>
      </c>
      <c r="H11" s="8" t="s">
        <v>11</v>
      </c>
      <c r="I11" s="9">
        <v>0.14000000000000001</v>
      </c>
      <c r="J11" s="9">
        <v>1.0200000000000001E-2</v>
      </c>
      <c r="K11" s="9">
        <v>8.3050780146264547E-2</v>
      </c>
      <c r="L11" s="9">
        <v>2.0000000000000001E-4</v>
      </c>
      <c r="N11" s="10" t="s">
        <v>12</v>
      </c>
      <c r="O11" s="16">
        <f>SUM(I11:I12)</f>
        <v>0.14000000000000001</v>
      </c>
      <c r="P11" s="11">
        <f t="shared" ref="P11:R11" si="1">SUM(J11:J12)</f>
        <v>1.0200000000000001E-2</v>
      </c>
      <c r="Q11" s="11">
        <f t="shared" si="1"/>
        <v>8.3050780146264547E-2</v>
      </c>
      <c r="R11" s="11">
        <f t="shared" si="1"/>
        <v>2.0000000000000001E-4</v>
      </c>
    </row>
    <row r="12" spans="2:26" ht="11">
      <c r="C12" s="2" t="s">
        <v>13</v>
      </c>
      <c r="H12" s="8" t="s">
        <v>14</v>
      </c>
      <c r="I12" s="9">
        <v>0</v>
      </c>
      <c r="J12" s="9">
        <v>0</v>
      </c>
      <c r="K12" s="9">
        <v>0</v>
      </c>
      <c r="L12" s="9">
        <v>0</v>
      </c>
      <c r="N12" s="10" t="s">
        <v>15</v>
      </c>
      <c r="O12" s="17"/>
    </row>
    <row r="13" spans="2:26" ht="15">
      <c r="C13" s="2" t="s">
        <v>16</v>
      </c>
      <c r="H13" s="8" t="s">
        <v>17</v>
      </c>
      <c r="I13" s="9">
        <v>0.30499999999999999</v>
      </c>
      <c r="J13" s="9">
        <v>0.38700000000000001</v>
      </c>
      <c r="K13" s="9">
        <v>0.70893358888057845</v>
      </c>
      <c r="L13" s="9">
        <v>0.245</v>
      </c>
      <c r="N13" s="10" t="s">
        <v>18</v>
      </c>
      <c r="O13" s="18">
        <f>SUM(I23,I28)</f>
        <v>0</v>
      </c>
      <c r="P13" s="12">
        <f t="shared" ref="P13:R13" si="2">SUM(J23,J28)</f>
        <v>8.9999999999999998E-4</v>
      </c>
      <c r="Q13" s="12">
        <f t="shared" si="2"/>
        <v>0</v>
      </c>
      <c r="R13" s="12">
        <f t="shared" si="2"/>
        <v>0</v>
      </c>
    </row>
    <row r="14" spans="2:26" ht="15">
      <c r="C14" s="2" t="s">
        <v>19</v>
      </c>
      <c r="H14" s="8" t="s">
        <v>20</v>
      </c>
      <c r="I14" s="9">
        <v>0.1</v>
      </c>
      <c r="J14" s="9">
        <v>0</v>
      </c>
      <c r="K14" s="9">
        <v>2.1975375010388101E-3</v>
      </c>
      <c r="L14" s="9">
        <v>0</v>
      </c>
      <c r="N14" s="10" t="s">
        <v>21</v>
      </c>
      <c r="O14" s="19">
        <f>I29</f>
        <v>0</v>
      </c>
      <c r="P14" s="13">
        <f t="shared" ref="P14:R14" si="3">J29</f>
        <v>0</v>
      </c>
      <c r="Q14" s="13">
        <f t="shared" si="3"/>
        <v>0</v>
      </c>
      <c r="R14" s="13">
        <f t="shared" si="3"/>
        <v>0</v>
      </c>
    </row>
    <row r="15" spans="2:26" ht="15">
      <c r="C15" s="2" t="s">
        <v>22</v>
      </c>
      <c r="H15" s="8" t="s">
        <v>23</v>
      </c>
      <c r="I15" s="9">
        <v>0.183</v>
      </c>
      <c r="J15" s="9">
        <v>0.192</v>
      </c>
      <c r="K15" s="9">
        <v>4.175321251973739E-2</v>
      </c>
      <c r="L15" s="9">
        <v>9.0800000000000006E-2</v>
      </c>
      <c r="N15" s="10" t="s">
        <v>24</v>
      </c>
      <c r="O15" s="18">
        <f>I16</f>
        <v>9.7000000000000003E-2</v>
      </c>
      <c r="P15" s="12">
        <f t="shared" ref="P15:R15" si="4">J16</f>
        <v>0</v>
      </c>
      <c r="Q15" s="12">
        <f t="shared" si="4"/>
        <v>0</v>
      </c>
      <c r="R15" s="12">
        <f t="shared" si="4"/>
        <v>0</v>
      </c>
    </row>
    <row r="16" spans="2:26" ht="15">
      <c r="C16" s="2" t="s">
        <v>25</v>
      </c>
      <c r="H16" s="8" t="s">
        <v>26</v>
      </c>
      <c r="I16" s="9">
        <v>9.7000000000000003E-2</v>
      </c>
      <c r="J16" s="9">
        <v>0</v>
      </c>
      <c r="K16" s="9">
        <v>0</v>
      </c>
      <c r="L16" s="9">
        <v>0</v>
      </c>
      <c r="N16" s="10" t="s">
        <v>27</v>
      </c>
      <c r="O16" s="19">
        <f>SUM(I21,I22,I26,I27)</f>
        <v>2.8767981574953916E-3</v>
      </c>
      <c r="P16" s="13">
        <f t="shared" ref="P16:R16" si="5">SUM(J21,J22,J26,J27)</f>
        <v>6.3999999999999994E-3</v>
      </c>
      <c r="Q16" s="13">
        <f t="shared" si="5"/>
        <v>7.5892857142857131E-4</v>
      </c>
      <c r="R16" s="13">
        <f t="shared" si="5"/>
        <v>6.2000000000000006E-3</v>
      </c>
    </row>
    <row r="17" spans="3:18" ht="15">
      <c r="C17" s="2" t="s">
        <v>28</v>
      </c>
      <c r="H17" s="8" t="s">
        <v>29</v>
      </c>
      <c r="I17" s="9">
        <v>0.14000000000000001</v>
      </c>
      <c r="J17" s="9">
        <v>0.27500000000000002</v>
      </c>
      <c r="K17" s="9">
        <v>8.2885431400282882E-3</v>
      </c>
      <c r="L17" s="9">
        <v>0.27800000000000002</v>
      </c>
      <c r="N17" s="10" t="s">
        <v>30</v>
      </c>
      <c r="O17" s="18">
        <f>I17</f>
        <v>0.14000000000000001</v>
      </c>
      <c r="P17" s="12">
        <f t="shared" ref="P17:R18" si="6">J17</f>
        <v>0.27500000000000002</v>
      </c>
      <c r="Q17" s="12">
        <f t="shared" si="6"/>
        <v>8.2885431400282882E-3</v>
      </c>
      <c r="R17" s="12">
        <f t="shared" si="6"/>
        <v>0.27800000000000002</v>
      </c>
    </row>
    <row r="18" spans="3:18" ht="15">
      <c r="C18" s="2" t="s">
        <v>31</v>
      </c>
      <c r="H18" s="8" t="s">
        <v>32</v>
      </c>
      <c r="I18" s="9">
        <v>2.8000000000000001E-2</v>
      </c>
      <c r="J18" s="9">
        <v>0.12</v>
      </c>
      <c r="K18" s="9">
        <v>0.15452891717743203</v>
      </c>
      <c r="L18" s="9">
        <v>0.379</v>
      </c>
      <c r="N18" s="10" t="s">
        <v>33</v>
      </c>
      <c r="O18" s="19">
        <f>I18</f>
        <v>2.8000000000000001E-2</v>
      </c>
      <c r="P18" s="13">
        <f t="shared" si="6"/>
        <v>0.12</v>
      </c>
      <c r="Q18" s="13">
        <f t="shared" si="6"/>
        <v>0.15452891717743203</v>
      </c>
      <c r="R18" s="13">
        <f t="shared" si="6"/>
        <v>0.379</v>
      </c>
    </row>
    <row r="19" spans="3:18" ht="15">
      <c r="H19" s="8" t="s">
        <v>34</v>
      </c>
      <c r="I19" s="9">
        <v>3.7647482877513874E-3</v>
      </c>
      <c r="J19" s="9">
        <v>1.8E-3</v>
      </c>
      <c r="K19" s="9">
        <v>2.4424603174603174E-4</v>
      </c>
      <c r="L19" s="9">
        <v>4.0000000000000002E-4</v>
      </c>
      <c r="N19" s="10" t="s">
        <v>35</v>
      </c>
      <c r="O19" s="18">
        <f>I13</f>
        <v>0.30499999999999999</v>
      </c>
      <c r="P19" s="12">
        <f t="shared" ref="P19:R19" si="7">J13</f>
        <v>0.38700000000000001</v>
      </c>
      <c r="Q19" s="12">
        <f t="shared" si="7"/>
        <v>0.70893358888057845</v>
      </c>
      <c r="R19" s="12">
        <f t="shared" si="7"/>
        <v>0.245</v>
      </c>
    </row>
    <row r="20" spans="3:18" ht="15">
      <c r="H20" s="8" t="s">
        <v>36</v>
      </c>
      <c r="I20" s="9">
        <v>6.3423942769833528E-4</v>
      </c>
      <c r="J20" s="9">
        <v>6.7000000000000002E-3</v>
      </c>
      <c r="K20" s="9">
        <v>2.4424603174603174E-4</v>
      </c>
      <c r="L20" s="9">
        <v>4.0000000000000002E-4</v>
      </c>
      <c r="N20" s="10" t="s">
        <v>37</v>
      </c>
      <c r="O20" s="19">
        <f>SUM(I14:I15)</f>
        <v>0.28300000000000003</v>
      </c>
      <c r="P20" s="13">
        <f t="shared" ref="P20:R20" si="8">SUM(J14:J15)</f>
        <v>0.192</v>
      </c>
      <c r="Q20" s="13">
        <f t="shared" si="8"/>
        <v>4.3950750020776197E-2</v>
      </c>
      <c r="R20" s="13">
        <f t="shared" si="8"/>
        <v>9.0800000000000006E-2</v>
      </c>
    </row>
    <row r="21" spans="3:18" ht="11">
      <c r="H21" s="8" t="s">
        <v>38</v>
      </c>
      <c r="I21" s="9">
        <v>2.6264719233583143E-3</v>
      </c>
      <c r="J21" s="9">
        <v>1.5E-3</v>
      </c>
      <c r="K21" s="9">
        <v>5.3194444444444437E-4</v>
      </c>
      <c r="L21" s="9">
        <v>5.0000000000000001E-4</v>
      </c>
      <c r="N21" s="10" t="s">
        <v>39</v>
      </c>
      <c r="O21" s="17"/>
    </row>
    <row r="22" spans="3:18" ht="15">
      <c r="H22" s="8" t="s">
        <v>40</v>
      </c>
      <c r="I22" s="9">
        <v>2.5032623413707734E-4</v>
      </c>
      <c r="J22" s="9">
        <v>4.8999999999999998E-3</v>
      </c>
      <c r="K22" s="9">
        <v>2.2698412698412697E-4</v>
      </c>
      <c r="L22" s="9">
        <v>5.7000000000000002E-3</v>
      </c>
      <c r="N22" s="10" t="s">
        <v>41</v>
      </c>
      <c r="O22" s="16">
        <f>SUM(I19,I20,I24,I25)</f>
        <v>4.3989877154497229E-3</v>
      </c>
      <c r="P22" s="11">
        <f t="shared" ref="P22:R22" si="9">SUM(J19,J20,J24,J25)</f>
        <v>8.5000000000000006E-3</v>
      </c>
      <c r="Q22" s="11">
        <f t="shared" si="9"/>
        <v>4.8849206349206348E-4</v>
      </c>
      <c r="R22" s="11">
        <f t="shared" si="9"/>
        <v>8.0000000000000004E-4</v>
      </c>
    </row>
    <row r="23" spans="3:18" ht="11">
      <c r="H23" s="8" t="s">
        <v>42</v>
      </c>
      <c r="I23" s="9">
        <v>0</v>
      </c>
      <c r="J23" s="9">
        <v>8.9999999999999998E-4</v>
      </c>
      <c r="K23" s="9">
        <v>0</v>
      </c>
      <c r="L23" s="9">
        <v>0</v>
      </c>
      <c r="N23" s="10" t="s">
        <v>43</v>
      </c>
      <c r="O23" s="14">
        <f>SUM(O11:O22)</f>
        <v>1.0002757858729452</v>
      </c>
      <c r="P23" s="14">
        <f t="shared" ref="P23:R23" si="10">SUM(P11:P22)</f>
        <v>1</v>
      </c>
      <c r="Q23" s="14">
        <f t="shared" si="10"/>
        <v>1.0000000000000002</v>
      </c>
      <c r="R23" s="14">
        <f t="shared" si="10"/>
        <v>1</v>
      </c>
    </row>
    <row r="24" spans="3:18" ht="11">
      <c r="H24" s="8" t="s">
        <v>44</v>
      </c>
      <c r="I24" s="9">
        <v>0</v>
      </c>
      <c r="J24" s="9">
        <v>0</v>
      </c>
      <c r="K24" s="9">
        <v>0</v>
      </c>
      <c r="L24" s="9">
        <v>0</v>
      </c>
    </row>
    <row r="25" spans="3:18" ht="11">
      <c r="H25" s="8" t="s">
        <v>45</v>
      </c>
      <c r="I25" s="9">
        <v>0</v>
      </c>
      <c r="J25" s="9">
        <v>0</v>
      </c>
      <c r="K25" s="9">
        <v>0</v>
      </c>
      <c r="L25" s="9">
        <v>0</v>
      </c>
    </row>
    <row r="26" spans="3:18" ht="11">
      <c r="H26" s="8" t="s">
        <v>46</v>
      </c>
      <c r="I26" s="9">
        <v>0</v>
      </c>
      <c r="J26" s="9">
        <v>0</v>
      </c>
      <c r="K26" s="9">
        <v>0</v>
      </c>
      <c r="L26" s="9">
        <v>0</v>
      </c>
    </row>
    <row r="27" spans="3:18" ht="11">
      <c r="H27" s="8" t="s">
        <v>47</v>
      </c>
      <c r="I27" s="9">
        <v>0</v>
      </c>
      <c r="J27" s="9">
        <v>0</v>
      </c>
      <c r="K27" s="9">
        <v>0</v>
      </c>
      <c r="L27" s="9">
        <v>0</v>
      </c>
    </row>
    <row r="28" spans="3:18" ht="11">
      <c r="H28" s="8" t="s">
        <v>48</v>
      </c>
      <c r="I28" s="9">
        <v>0</v>
      </c>
      <c r="J28" s="9">
        <v>0</v>
      </c>
      <c r="K28" s="9">
        <v>0</v>
      </c>
      <c r="L28" s="9">
        <v>0</v>
      </c>
    </row>
    <row r="29" spans="3:18" ht="11">
      <c r="H29" s="8" t="s">
        <v>49</v>
      </c>
      <c r="I29" s="9">
        <v>0</v>
      </c>
      <c r="J29" s="9">
        <v>0</v>
      </c>
      <c r="K29" s="9">
        <v>0</v>
      </c>
      <c r="L29" s="9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/>
  </sheetViews>
  <sheetFormatPr baseColWidth="10" defaultColWidth="7.5" defaultRowHeight="10" x14ac:dyDescent="0"/>
  <cols>
    <col min="1" max="2" width="3.1640625" style="2" customWidth="1"/>
    <col min="3" max="3" width="19.83203125" style="2" customWidth="1"/>
    <col min="4" max="8" width="7.5" style="2"/>
    <col min="9" max="9" width="47" style="2" customWidth="1"/>
    <col min="10" max="16384" width="7.5" style="2"/>
  </cols>
  <sheetData>
    <row r="2" spans="2:21" ht="15" thickBot="1">
      <c r="B2" s="1" t="s">
        <v>50</v>
      </c>
      <c r="C2" s="1"/>
      <c r="D2" s="1"/>
      <c r="E2" s="1"/>
      <c r="F2" s="1"/>
      <c r="G2" s="1"/>
      <c r="H2" s="1"/>
      <c r="I2" s="1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C5" s="6"/>
      <c r="D5" s="6" t="s">
        <v>3</v>
      </c>
      <c r="E5" s="6" t="s">
        <v>4</v>
      </c>
      <c r="F5" s="6" t="s">
        <v>5</v>
      </c>
      <c r="G5" s="6" t="s">
        <v>6</v>
      </c>
      <c r="I5" s="6"/>
      <c r="J5" s="6" t="str">
        <f>D5</f>
        <v>Germany</v>
      </c>
      <c r="K5" s="6" t="str">
        <f t="shared" ref="K5:M5" si="0">E5</f>
        <v>France</v>
      </c>
      <c r="L5" s="6" t="str">
        <f t="shared" si="0"/>
        <v>UK</v>
      </c>
      <c r="M5" s="6" t="str">
        <f t="shared" si="0"/>
        <v>Spain</v>
      </c>
    </row>
    <row r="6" spans="2:21" ht="15">
      <c r="C6" s="9" t="s">
        <v>11</v>
      </c>
      <c r="D6" s="9">
        <v>0.109</v>
      </c>
      <c r="E6" s="9">
        <v>0.01</v>
      </c>
      <c r="F6" s="9">
        <v>2.5000000000000001E-2</v>
      </c>
      <c r="G6" s="9">
        <v>0</v>
      </c>
      <c r="I6" s="10" t="s">
        <v>12</v>
      </c>
      <c r="J6" s="11">
        <f>SUM(D6:D7)</f>
        <v>0.12</v>
      </c>
      <c r="K6" s="11">
        <f t="shared" ref="K6:M6" si="1">SUM(E6:E7)</f>
        <v>0.01</v>
      </c>
      <c r="L6" s="11">
        <f t="shared" si="1"/>
        <v>2.5000000000000001E-2</v>
      </c>
      <c r="M6" s="11">
        <f t="shared" si="1"/>
        <v>0</v>
      </c>
    </row>
    <row r="7" spans="2:21" ht="11">
      <c r="C7" s="9" t="s">
        <v>51</v>
      </c>
      <c r="D7" s="9">
        <v>1.0999999999999999E-2</v>
      </c>
      <c r="E7" s="9">
        <v>0</v>
      </c>
      <c r="F7" s="9">
        <v>0</v>
      </c>
      <c r="G7" s="9">
        <v>0</v>
      </c>
      <c r="I7" s="10" t="s">
        <v>15</v>
      </c>
    </row>
    <row r="8" spans="2:21" ht="15">
      <c r="C8" s="9" t="s">
        <v>17</v>
      </c>
      <c r="D8" s="9">
        <v>0.30499999999999999</v>
      </c>
      <c r="E8" s="9">
        <v>0.19500000000000001</v>
      </c>
      <c r="F8" s="9">
        <v>0.69</v>
      </c>
      <c r="G8" s="9">
        <v>0.245</v>
      </c>
      <c r="I8" s="10" t="s">
        <v>52</v>
      </c>
      <c r="J8" s="12">
        <f>SUM(D20,D21)</f>
        <v>0</v>
      </c>
      <c r="K8" s="12">
        <f t="shared" ref="K8:M8" si="2">SUM(E20,E21)</f>
        <v>1E-3</v>
      </c>
      <c r="L8" s="12">
        <f t="shared" si="2"/>
        <v>0</v>
      </c>
      <c r="M8" s="12">
        <f t="shared" si="2"/>
        <v>0</v>
      </c>
    </row>
    <row r="9" spans="2:21" ht="15">
      <c r="C9" s="9" t="s">
        <v>53</v>
      </c>
      <c r="D9" s="9">
        <v>0</v>
      </c>
      <c r="E9" s="9">
        <v>6.0000000000000001E-3</v>
      </c>
      <c r="F9" s="9">
        <v>7.0000000000000001E-3</v>
      </c>
      <c r="G9" s="9">
        <v>0</v>
      </c>
      <c r="I9" s="10" t="s">
        <v>21</v>
      </c>
      <c r="J9" s="13">
        <f>D22</f>
        <v>0</v>
      </c>
      <c r="K9" s="13">
        <f t="shared" ref="K9:M9" si="3">E22</f>
        <v>0</v>
      </c>
      <c r="L9" s="13">
        <f t="shared" si="3"/>
        <v>0</v>
      </c>
      <c r="M9" s="13">
        <f t="shared" si="3"/>
        <v>0</v>
      </c>
    </row>
    <row r="10" spans="2:21" ht="15">
      <c r="C10" s="9" t="s">
        <v>20</v>
      </c>
      <c r="D10" s="9">
        <v>7.2999999999999995E-2</v>
      </c>
      <c r="E10" s="9">
        <v>0</v>
      </c>
      <c r="F10" s="9">
        <v>2E-3</v>
      </c>
      <c r="G10" s="9">
        <v>0</v>
      </c>
      <c r="I10" s="10" t="s">
        <v>54</v>
      </c>
      <c r="J10" s="12">
        <f>D14</f>
        <v>4.3999999999999997E-2</v>
      </c>
      <c r="K10" s="12">
        <f t="shared" ref="K10:M10" si="4">E14</f>
        <v>0</v>
      </c>
      <c r="L10" s="12">
        <f t="shared" si="4"/>
        <v>0</v>
      </c>
      <c r="M10" s="12">
        <f t="shared" si="4"/>
        <v>0</v>
      </c>
    </row>
    <row r="11" spans="2:21" ht="15">
      <c r="C11" s="9" t="s">
        <v>55</v>
      </c>
      <c r="D11" s="9">
        <v>7.0000000000000001E-3</v>
      </c>
      <c r="E11" s="9">
        <v>0</v>
      </c>
      <c r="F11" s="9">
        <v>0</v>
      </c>
      <c r="G11" s="9">
        <v>0</v>
      </c>
      <c r="I11" s="10" t="s">
        <v>56</v>
      </c>
      <c r="J11" s="13">
        <f>SUM(D18,D19)</f>
        <v>2.5999999999999999E-3</v>
      </c>
      <c r="K11" s="13">
        <f t="shared" ref="K11:M11" si="5">SUM(E18,E19)</f>
        <v>2E-3</v>
      </c>
      <c r="L11" s="13">
        <f t="shared" si="5"/>
        <v>1E-3</v>
      </c>
      <c r="M11" s="13">
        <f t="shared" si="5"/>
        <v>1E-3</v>
      </c>
    </row>
    <row r="12" spans="2:21" ht="15">
      <c r="C12" s="9" t="s">
        <v>23</v>
      </c>
      <c r="D12" s="9">
        <v>9.2999999999999999E-2</v>
      </c>
      <c r="E12" s="9">
        <v>0.11700000000000001</v>
      </c>
      <c r="F12" s="9">
        <v>3.4000000000000002E-2</v>
      </c>
      <c r="G12" s="9">
        <v>8.5000000000000006E-2</v>
      </c>
      <c r="I12" s="10" t="s">
        <v>57</v>
      </c>
      <c r="J12" s="12">
        <f>SUM(D15,D16)</f>
        <v>3.4000000000000002E-2</v>
      </c>
      <c r="K12" s="12">
        <f t="shared" ref="K12:M12" si="6">SUM(E15,E16)</f>
        <v>9.4E-2</v>
      </c>
      <c r="L12" s="12">
        <f t="shared" si="6"/>
        <v>5.0000000000000001E-3</v>
      </c>
      <c r="M12" s="12">
        <f t="shared" si="6"/>
        <v>5.1999999999999998E-2</v>
      </c>
    </row>
    <row r="13" spans="2:21" ht="15">
      <c r="C13" s="9" t="s">
        <v>58</v>
      </c>
      <c r="D13" s="9">
        <v>2.5999999999999999E-2</v>
      </c>
      <c r="E13" s="9">
        <v>4.0000000000000001E-3</v>
      </c>
      <c r="F13" s="9">
        <v>4.0000000000000001E-3</v>
      </c>
      <c r="G13" s="9">
        <v>6.0000000000000001E-3</v>
      </c>
      <c r="I13" s="10" t="s">
        <v>59</v>
      </c>
      <c r="J13" s="13">
        <f>D17</f>
        <v>0.2956342394276984</v>
      </c>
      <c r="K13" s="13">
        <f t="shared" ref="K13:M13" si="7">E17</f>
        <v>0.57069999999999999</v>
      </c>
      <c r="L13" s="13">
        <f t="shared" si="7"/>
        <v>0.23200000000000001</v>
      </c>
      <c r="M13" s="13">
        <f t="shared" si="7"/>
        <v>0.61099999999999999</v>
      </c>
    </row>
    <row r="14" spans="2:21" ht="15">
      <c r="C14" s="9" t="s">
        <v>26</v>
      </c>
      <c r="D14" s="9">
        <v>4.3999999999999997E-2</v>
      </c>
      <c r="E14" s="9">
        <v>0</v>
      </c>
      <c r="F14" s="9">
        <v>0</v>
      </c>
      <c r="G14" s="9">
        <v>0</v>
      </c>
      <c r="I14" s="10" t="s">
        <v>60</v>
      </c>
      <c r="J14" s="12">
        <f>SUM(D8:D9)</f>
        <v>0.30499999999999999</v>
      </c>
      <c r="K14" s="12">
        <f t="shared" ref="K14:M14" si="8">SUM(E8:E9)</f>
        <v>0.20100000000000001</v>
      </c>
      <c r="L14" s="12">
        <f t="shared" si="8"/>
        <v>0.69699999999999995</v>
      </c>
      <c r="M14" s="12">
        <f t="shared" si="8"/>
        <v>0.245</v>
      </c>
    </row>
    <row r="15" spans="2:21" ht="15">
      <c r="C15" s="9" t="s">
        <v>29</v>
      </c>
      <c r="D15" s="9">
        <v>2.3E-2</v>
      </c>
      <c r="E15" s="9">
        <v>9.2999999999999999E-2</v>
      </c>
      <c r="F15" s="9">
        <v>4.0000000000000001E-3</v>
      </c>
      <c r="G15" s="9">
        <v>4.7E-2</v>
      </c>
      <c r="I15" s="10" t="s">
        <v>61</v>
      </c>
      <c r="J15" s="13">
        <f>SUM(D10:D13)</f>
        <v>0.19899999999999998</v>
      </c>
      <c r="K15" s="13">
        <f t="shared" ref="K15:M15" si="9">SUM(E10:E13)</f>
        <v>0.12100000000000001</v>
      </c>
      <c r="L15" s="13">
        <f t="shared" si="9"/>
        <v>4.0000000000000008E-2</v>
      </c>
      <c r="M15" s="13">
        <f t="shared" si="9"/>
        <v>9.1000000000000011E-2</v>
      </c>
    </row>
    <row r="16" spans="2:21" ht="11">
      <c r="C16" s="9" t="s">
        <v>62</v>
      </c>
      <c r="D16" s="9">
        <v>1.0999999999999999E-2</v>
      </c>
      <c r="E16" s="9">
        <v>1E-3</v>
      </c>
      <c r="F16" s="9">
        <v>1E-3</v>
      </c>
      <c r="G16" s="9">
        <v>5.0000000000000001E-3</v>
      </c>
      <c r="I16" s="10" t="s">
        <v>63</v>
      </c>
    </row>
    <row r="17" spans="3:13" ht="11">
      <c r="C17" s="9" t="s">
        <v>32</v>
      </c>
      <c r="D17" s="9">
        <v>0.2956342394276984</v>
      </c>
      <c r="E17" s="9">
        <v>0.57069999999999999</v>
      </c>
      <c r="F17" s="9">
        <v>0.23200000000000001</v>
      </c>
      <c r="G17" s="9">
        <v>0.61099999999999999</v>
      </c>
      <c r="I17" s="10" t="s">
        <v>64</v>
      </c>
    </row>
    <row r="18" spans="3:13" ht="11">
      <c r="C18" s="9" t="s">
        <v>65</v>
      </c>
      <c r="D18" s="9">
        <v>2.5999999999999999E-3</v>
      </c>
      <c r="E18" s="9">
        <v>2E-3</v>
      </c>
      <c r="F18" s="9">
        <v>1E-3</v>
      </c>
      <c r="G18" s="9">
        <v>1E-3</v>
      </c>
      <c r="I18" s="10" t="s">
        <v>43</v>
      </c>
      <c r="J18" s="14">
        <f>SUM(J6:J17)</f>
        <v>1.0002342394276984</v>
      </c>
      <c r="K18" s="14">
        <f t="shared" ref="K18:M18" si="10">SUM(K6:K17)</f>
        <v>0.99970000000000003</v>
      </c>
      <c r="L18" s="14">
        <f t="shared" si="10"/>
        <v>1</v>
      </c>
      <c r="M18" s="14">
        <f t="shared" si="10"/>
        <v>1</v>
      </c>
    </row>
    <row r="19" spans="3:13" ht="11">
      <c r="C19" s="9" t="s">
        <v>66</v>
      </c>
      <c r="D19" s="9">
        <v>0</v>
      </c>
      <c r="E19" s="9">
        <v>0</v>
      </c>
      <c r="F19" s="9">
        <v>0</v>
      </c>
      <c r="G19" s="9">
        <v>0</v>
      </c>
    </row>
    <row r="20" spans="3:13" ht="11">
      <c r="C20" s="9" t="s">
        <v>42</v>
      </c>
      <c r="D20" s="9">
        <v>0</v>
      </c>
      <c r="E20" s="9">
        <v>1E-3</v>
      </c>
      <c r="F20" s="9">
        <v>0</v>
      </c>
      <c r="G20" s="9">
        <v>0</v>
      </c>
    </row>
    <row r="21" spans="3:13" ht="11">
      <c r="C21" s="9" t="s">
        <v>67</v>
      </c>
      <c r="D21" s="9">
        <v>0</v>
      </c>
      <c r="E21" s="9">
        <v>0</v>
      </c>
      <c r="F21" s="9">
        <v>0</v>
      </c>
      <c r="G21" s="9">
        <v>0</v>
      </c>
    </row>
    <row r="22" spans="3:13" ht="11">
      <c r="C22" s="9" t="s">
        <v>49</v>
      </c>
      <c r="D22" s="9">
        <v>0</v>
      </c>
      <c r="E22" s="9">
        <v>0</v>
      </c>
      <c r="F22" s="9">
        <v>0</v>
      </c>
      <c r="G22" s="9">
        <v>0</v>
      </c>
    </row>
    <row r="24" spans="3:13">
      <c r="I24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HeatingTechnologies</vt:lpstr>
      <vt:lpstr>HotWaterTechnologies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2014-06-19T16:24:04Z</dcterms:created>
  <dcterms:modified xsi:type="dcterms:W3CDTF">2014-06-19T16:53:16Z</dcterms:modified>
</cp:coreProperties>
</file>