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B427646C-5149-FB4D-88DD-EC9F35BE2858}" xr6:coauthVersionLast="45" xr6:coauthVersionMax="45" xr10:uidLastSave="{00000000-0000-0000-0000-000000000000}"/>
  <bookViews>
    <workbookView xWindow="860" yWindow="460" windowWidth="25040" windowHeight="155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13" l="1"/>
  <c r="K7" i="13"/>
  <c r="G7" i="13"/>
  <c r="E10" i="12" s="1"/>
  <c r="G6" i="13"/>
  <c r="O10" i="13"/>
  <c r="M13" i="13"/>
  <c r="G10" i="13"/>
  <c r="G13" i="13"/>
  <c r="E20" i="12" s="1"/>
  <c r="G14" i="13"/>
  <c r="E33" i="12"/>
</calcChain>
</file>

<file path=xl/sharedStrings.xml><?xml version="1.0" encoding="utf-8"?>
<sst xmlns="http://schemas.openxmlformats.org/spreadsheetml/2006/main" count="179" uniqueCount="119">
  <si>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</si>
  <si>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</si>
  <si>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</si>
  <si>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</si>
  <si>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</si>
  <si>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</si>
  <si>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</si>
  <si>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</si>
  <si>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</si>
  <si>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</si>
  <si>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</si>
  <si>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</si>
  <si>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</si>
  <si>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</si>
  <si>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</si>
  <si>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</si>
  <si>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</si>
  <si>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</si>
  <si>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</si>
  <si>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</si>
  <si>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</si>
  <si>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</si>
  <si>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</si>
  <si>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</si>
  <si>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</si>
  <si>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</si>
  <si>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</si>
  <si>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</si>
  <si>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</si>
  <si>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</si>
  <si>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</si>
  <si>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</si>
  <si>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</si>
  <si>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</si>
  <si>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</si>
  <si>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</si>
  <si>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</si>
  <si>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</si>
  <si>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</si>
  <si>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</si>
  <si>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</si>
  <si>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</si>
  <si>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</si>
  <si>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</si>
  <si>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</si>
  <si>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</si>
  <si>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</si>
  <si>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</si>
  <si>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</si>
  <si>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</si>
  <si>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</si>
  <si>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</si>
  <si>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</si>
  <si>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</si>
  <si>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</si>
  <si>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</si>
  <si>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</si>
  <si>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</si>
  <si>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</si>
  <si>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</si>
  <si>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</si>
  <si>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</si>
  <si>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</si>
  <si>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</si>
  <si>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</si>
  <si>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</si>
  <si>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</si>
  <si>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</si>
  <si>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</si>
  <si>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</si>
  <si>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</si>
  <si>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</si>
  <si>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</si>
  <si>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</si>
  <si>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</si>
  <si>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</si>
  <si>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</si>
  <si>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</si>
  <si>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</si>
  <si>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</si>
  <si>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</si>
  <si>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</si>
  <si>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</si>
  <si>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</si>
  <si>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</si>
  <si>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</si>
  <si>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</si>
  <si>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</si>
  <si>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Comments</t>
  </si>
  <si>
    <t>Maria Tsagkaraki</t>
  </si>
  <si>
    <t>Notes</t>
  </si>
  <si>
    <t>households_water_heater_network_gas.converter.ad</t>
  </si>
  <si>
    <r>
      <t>output</t>
    </r>
    <r>
      <rPr>
        <sz val="12"/>
        <color theme="1"/>
        <rFont val="Calibri"/>
        <family val="2"/>
        <scheme val="minor"/>
      </rPr>
      <t>.useable_heat</t>
    </r>
  </si>
  <si>
    <t>Whirlpool</t>
  </si>
  <si>
    <t>19.11.2014</t>
  </si>
  <si>
    <r>
      <t xml:space="preserve">       Output </t>
    </r>
    <r>
      <rPr>
        <sz val="12"/>
        <color theme="1"/>
        <rFont val="Calibri"/>
        <family val="2"/>
        <scheme val="minor"/>
      </rPr>
      <t>useable heat</t>
    </r>
  </si>
  <si>
    <t>US</t>
  </si>
  <si>
    <t>Powerflex</t>
  </si>
  <si>
    <t>Output useable heat</t>
  </si>
  <si>
    <r>
      <t xml:space="preserve">       </t>
    </r>
    <r>
      <rPr>
        <sz val="12"/>
        <color theme="1"/>
        <rFont val="Calibri"/>
        <family val="2"/>
        <scheme val="minor"/>
      </rPr>
      <t>Heat</t>
    </r>
    <r>
      <rPr>
        <sz val="12"/>
        <color theme="1"/>
        <rFont val="Calibri"/>
        <family val="2"/>
        <scheme val="minor"/>
      </rPr>
      <t xml:space="preserve"> output capacity</t>
    </r>
  </si>
  <si>
    <t>http://www.warmteservice.nl/Boiler/Gasboiler/c/29</t>
  </si>
  <si>
    <t>Remeha</t>
  </si>
  <si>
    <t>NL</t>
  </si>
  <si>
    <t>warmteservice</t>
  </si>
  <si>
    <t>Initial investment cost</t>
  </si>
  <si>
    <t>virginia</t>
  </si>
  <si>
    <t>https://www.dmme.virginia.gov/DE/LinkDocuments/HandbookWaterHeating.pdf</t>
  </si>
  <si>
    <t>The initial investment costs are provided by:</t>
  </si>
  <si>
    <t>Whirlpool, Powerflex</t>
  </si>
  <si>
    <t>Technical</t>
  </si>
  <si>
    <t>euros</t>
  </si>
  <si>
    <t>yr</t>
  </si>
  <si>
    <t>p.86</t>
  </si>
  <si>
    <t>http://www.whirlpoolwaterheaters.com/products/natural-gas/nd40t62-403/</t>
  </si>
  <si>
    <t>Subject year</t>
  </si>
  <si>
    <t>http://www.americanwaterheater.com/products/pdf/NRGBR00413.pdf</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</si>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</sst>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_-&quot;€&quot;\ * #,##0.00\-;_-&quot;€&quot;\ * &quot;-&quot;??_-;_-@_-"/>
    <numFmt numFmtId="165" formatCode="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65">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6"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5" fontId="17" fillId="2" borderId="18" xfId="0" applyNumberFormat="1" applyFont="1" applyFill="1" applyBorder="1"/>
    <xf numFmtId="0" fontId="16" fillId="0" borderId="0"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7" applyFont="1" applyFill="1" applyBorder="1" applyAlignment="1" applyProtection="1">
      <alignment vertical="top"/>
    </xf>
    <xf numFmtId="165" fontId="28" fillId="2" borderId="0" xfId="0" applyNumberFormat="1" applyFont="1" applyFill="1" applyAlignment="1">
      <alignment horizontal="left" vertical="center" indent="2"/>
    </xf>
    <xf numFmtId="0" fontId="28" fillId="0" borderId="0" xfId="0" applyFont="1" applyFill="1" applyBorder="1" applyAlignment="1">
      <alignment vertical="top"/>
    </xf>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28" fillId="2" borderId="0" xfId="177" applyFont="1" applyFill="1" applyBorder="1" applyAlignment="1" applyProtection="1"/>
    <xf numFmtId="0" fontId="28" fillId="4" borderId="0" xfId="0" applyFont="1" applyFill="1" applyAlignment="1">
      <alignment vertical="top"/>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0" fontId="14" fillId="2" borderId="0" xfId="0" applyNumberFormat="1" applyFont="1" applyFill="1" applyBorder="1" applyAlignment="1" applyProtection="1">
      <alignment horizontal="left" vertical="center"/>
    </xf>
    <xf numFmtId="0" fontId="13" fillId="0" borderId="0"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1" fillId="2" borderId="16" xfId="0" applyFont="1" applyFill="1" applyBorder="1"/>
    <xf numFmtId="0" fontId="23" fillId="2" borderId="9" xfId="0" applyFont="1" applyFill="1" applyBorder="1"/>
    <xf numFmtId="165"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7" fillId="2" borderId="19" xfId="0" applyFont="1" applyFill="1" applyBorder="1"/>
    <xf numFmtId="0" fontId="17" fillId="2" borderId="5" xfId="0" applyFont="1" applyFill="1" applyBorder="1"/>
    <xf numFmtId="0" fontId="12" fillId="0" borderId="0" xfId="0" applyNumberFormat="1" applyFont="1" applyFill="1" applyBorder="1" applyAlignment="1" applyProtection="1">
      <alignment horizontal="left" vertical="center"/>
    </xf>
    <xf numFmtId="164"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5" fillId="0" borderId="0" xfId="0" applyFont="1" applyFill="1"/>
    <xf numFmtId="166" fontId="11" fillId="0" borderId="0" xfId="0" applyNumberFormat="1" applyFont="1" applyFill="1" applyBorder="1" applyAlignment="1" applyProtection="1">
      <alignment vertical="center"/>
    </xf>
    <xf numFmtId="1" fontId="15" fillId="2" borderId="21" xfId="0" applyNumberFormat="1" applyFont="1" applyFill="1" applyBorder="1" applyAlignment="1" applyProtection="1">
      <alignment vertical="center"/>
    </xf>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2" borderId="18" xfId="0" applyFont="1" applyFill="1" applyBorder="1"/>
    <xf numFmtId="165" fontId="15" fillId="2" borderId="0" xfId="0" applyNumberFormat="1" applyFont="1" applyFill="1" applyBorder="1" applyAlignment="1" applyProtection="1">
      <alignment vertical="center"/>
    </xf>
    <xf numFmtId="0" fontId="8" fillId="2" borderId="21"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166" fontId="15" fillId="2" borderId="18" xfId="0" applyNumberFormat="1" applyFont="1" applyFill="1" applyBorder="1" applyAlignment="1" applyProtection="1">
      <alignment vertical="center"/>
    </xf>
    <xf numFmtId="0" fontId="7" fillId="0" borderId="0" xfId="0" applyFont="1" applyFill="1" applyBorder="1"/>
    <xf numFmtId="166" fontId="17" fillId="2" borderId="18" xfId="0" applyNumberFormat="1" applyFont="1" applyFill="1" applyBorder="1"/>
    <xf numFmtId="1" fontId="15"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xf>
    <xf numFmtId="0" fontId="21" fillId="0" borderId="0" xfId="0" applyNumberFormat="1" applyFont="1" applyFill="1" applyBorder="1" applyAlignment="1" applyProtection="1">
      <alignment vertical="center"/>
    </xf>
    <xf numFmtId="0" fontId="6" fillId="0" borderId="0" xfId="0" applyFont="1" applyFill="1" applyBorder="1"/>
    <xf numFmtId="0" fontId="6" fillId="2" borderId="18" xfId="0" applyFont="1" applyFill="1" applyBorder="1"/>
    <xf numFmtId="0" fontId="5" fillId="0" borderId="0" xfId="0" applyNumberFormat="1" applyFont="1" applyFill="1" applyBorder="1" applyAlignment="1" applyProtection="1">
      <alignment horizontal="left" vertical="center"/>
    </xf>
    <xf numFmtId="0" fontId="4" fillId="0" borderId="0" xfId="0" applyFont="1" applyFill="1" applyBorder="1"/>
    <xf numFmtId="0" fontId="4" fillId="2" borderId="0" xfId="0" applyFont="1" applyFill="1" applyBorder="1"/>
    <xf numFmtId="10" fontId="4" fillId="2" borderId="0" xfId="0" applyNumberFormat="1" applyFont="1" applyFill="1" applyBorder="1" applyAlignment="1" applyProtection="1">
      <alignment horizontal="left" vertical="center" indent="2"/>
    </xf>
    <xf numFmtId="0" fontId="4" fillId="2" borderId="18" xfId="0" applyFont="1" applyFill="1" applyBorder="1"/>
    <xf numFmtId="2" fontId="15" fillId="2" borderId="18" xfId="0" applyNumberFormat="1" applyFont="1" applyFill="1" applyBorder="1" applyAlignment="1" applyProtection="1">
      <alignment horizontal="right" vertical="center"/>
    </xf>
    <xf numFmtId="0" fontId="4" fillId="2" borderId="18" xfId="0" applyFont="1" applyFill="1" applyBorder="1" applyAlignment="1"/>
    <xf numFmtId="0" fontId="3" fillId="2" borderId="18" xfId="0" applyFont="1" applyFill="1" applyBorder="1"/>
    <xf numFmtId="2" fontId="17" fillId="2" borderId="21" xfId="0" applyNumberFormat="1" applyFont="1" applyFill="1" applyBorder="1"/>
    <xf numFmtId="2" fontId="17" fillId="2" borderId="20" xfId="0" applyNumberFormat="1" applyFont="1" applyFill="1" applyBorder="1"/>
    <xf numFmtId="1" fontId="17" fillId="2" borderId="18" xfId="0" applyNumberFormat="1" applyFont="1" applyFill="1" applyBorder="1"/>
    <xf numFmtId="2" fontId="7" fillId="2" borderId="0" xfId="0" applyNumberFormat="1" applyFont="1" applyFill="1" applyBorder="1" applyAlignment="1" applyProtection="1">
      <alignment horizontal="right" vertical="center"/>
    </xf>
    <xf numFmtId="0" fontId="2" fillId="2" borderId="0"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32" fillId="0" borderId="0" xfId="0" applyFont="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1032043</xdr:colOff>
      <xdr:row>7</xdr:row>
      <xdr:rowOff>0</xdr:rowOff>
    </xdr:from>
    <xdr:to>
      <xdr:col>10</xdr:col>
      <xdr:colOff>1626938</xdr:colOff>
      <xdr:row>17</xdr:row>
      <xdr:rowOff>165100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251743" y="1346200"/>
          <a:ext cx="5992395" cy="2070100"/>
        </a:xfrm>
        <a:prstGeom prst="rect">
          <a:avLst/>
        </a:prstGeom>
      </xdr:spPr>
    </xdr:pic>
    <xdr:clientData/>
  </xdr:twoCellAnchor>
  <xdr:twoCellAnchor editAs="oneCell">
    <xdr:from>
      <xdr:col>5</xdr:col>
      <xdr:colOff>1028700</xdr:colOff>
      <xdr:row>22</xdr:row>
      <xdr:rowOff>139700</xdr:rowOff>
    </xdr:from>
    <xdr:to>
      <xdr:col>9</xdr:col>
      <xdr:colOff>749300</xdr:colOff>
      <xdr:row>30</xdr:row>
      <xdr:rowOff>114300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l="12396" t="11278"/>
        <a:stretch/>
      </xdr:blipFill>
      <xdr:spPr>
        <a:xfrm>
          <a:off x="6248400" y="4343400"/>
          <a:ext cx="4038600" cy="1498600"/>
        </a:xfrm>
        <a:prstGeom prst="rect">
          <a:avLst/>
        </a:prstGeom>
      </xdr:spPr>
    </xdr:pic>
    <xdr:clientData/>
  </xdr:twoCellAnchor>
  <xdr:twoCellAnchor editAs="oneCell">
    <xdr:from>
      <xdr:col>5</xdr:col>
      <xdr:colOff>660426</xdr:colOff>
      <xdr:row>32</xdr:row>
      <xdr:rowOff>63500</xdr:rowOff>
    </xdr:from>
    <xdr:to>
      <xdr:col>10</xdr:col>
      <xdr:colOff>584199</xdr:colOff>
      <xdr:row>61</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80126" y="6172200"/>
          <a:ext cx="5321273" cy="5461000"/>
        </a:xfrm>
        <a:prstGeom prst="rect">
          <a:avLst/>
        </a:prstGeom>
      </xdr:spPr>
    </xdr:pic>
    <xdr:clientData/>
  </xdr:twoCellAnchor>
  <xdr:twoCellAnchor editAs="oneCell">
    <xdr:from>
      <xdr:col>5</xdr:col>
      <xdr:colOff>568060</xdr:colOff>
      <xdr:row>62</xdr:row>
      <xdr:rowOff>50800</xdr:rowOff>
    </xdr:from>
    <xdr:to>
      <xdr:col>10</xdr:col>
      <xdr:colOff>228600</xdr:colOff>
      <xdr:row>73</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4"/>
        <a:srcRect r="26147"/>
        <a:stretch/>
      </xdr:blipFill>
      <xdr:spPr>
        <a:xfrm>
          <a:off x="5787760" y="11874500"/>
          <a:ext cx="5058040" cy="212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warmteservice.nl/Boiler/Gasboiler/c/2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16</v>
      </c>
      <c r="C2" s="25"/>
    </row>
    <row r="3" spans="1:3">
      <c r="A3" s="1"/>
      <c r="B3" s="8"/>
      <c r="C3" s="8"/>
    </row>
    <row r="4" spans="1:3">
      <c r="A4" s="1"/>
      <c r="B4" s="2" t="s">
        <v>17</v>
      </c>
      <c r="C4" s="3" t="s">
        <v>91</v>
      </c>
    </row>
    <row r="5" spans="1:3">
      <c r="A5" s="1"/>
      <c r="B5" s="4" t="s">
        <v>66</v>
      </c>
      <c r="C5" s="5" t="s">
        <v>89</v>
      </c>
    </row>
    <row r="6" spans="1:3">
      <c r="A6" s="1"/>
      <c r="B6" s="6" t="s">
        <v>19</v>
      </c>
      <c r="C6" s="7" t="s">
        <v>20</v>
      </c>
    </row>
    <row r="7" spans="1:3">
      <c r="A7" s="1"/>
      <c r="B7" s="8"/>
      <c r="C7" s="8"/>
    </row>
    <row r="8" spans="1:3">
      <c r="A8" s="1"/>
      <c r="B8" s="8"/>
      <c r="C8" s="8"/>
    </row>
    <row r="9" spans="1:3">
      <c r="A9" s="1"/>
      <c r="B9" s="91" t="s">
        <v>67</v>
      </c>
      <c r="C9" s="92"/>
    </row>
    <row r="10" spans="1:3">
      <c r="A10" s="1"/>
      <c r="B10" s="93"/>
      <c r="C10" s="94"/>
    </row>
    <row r="11" spans="1:3">
      <c r="A11" s="1"/>
      <c r="B11" s="93" t="s">
        <v>68</v>
      </c>
      <c r="C11" s="95" t="s">
        <v>69</v>
      </c>
    </row>
    <row r="12" spans="1:3" ht="17" thickBot="1">
      <c r="A12" s="1"/>
      <c r="B12" s="93"/>
      <c r="C12" s="14" t="s">
        <v>70</v>
      </c>
    </row>
    <row r="13" spans="1:3" ht="17" thickBot="1">
      <c r="A13" s="1"/>
      <c r="B13" s="93"/>
      <c r="C13" s="96" t="s">
        <v>71</v>
      </c>
    </row>
    <row r="14" spans="1:3">
      <c r="A14" s="1"/>
      <c r="B14" s="93"/>
      <c r="C14" s="94" t="s">
        <v>72</v>
      </c>
    </row>
    <row r="15" spans="1:3">
      <c r="A15" s="1"/>
      <c r="B15" s="93"/>
      <c r="C15" s="94"/>
    </row>
    <row r="16" spans="1:3">
      <c r="A16" s="1"/>
      <c r="B16" s="93" t="s">
        <v>73</v>
      </c>
      <c r="C16" s="97" t="s">
        <v>74</v>
      </c>
    </row>
    <row r="17" spans="1:3">
      <c r="A17" s="1"/>
      <c r="B17" s="93"/>
      <c r="C17" s="98" t="s">
        <v>75</v>
      </c>
    </row>
    <row r="18" spans="1:3">
      <c r="A18" s="1"/>
      <c r="B18" s="93"/>
      <c r="C18" s="99" t="s">
        <v>76</v>
      </c>
    </row>
    <row r="19" spans="1:3">
      <c r="A19" s="1"/>
      <c r="B19" s="93"/>
      <c r="C19" s="100" t="s">
        <v>77</v>
      </c>
    </row>
    <row r="20" spans="1:3">
      <c r="A20" s="1"/>
      <c r="B20" s="101"/>
      <c r="C20" s="102" t="s">
        <v>78</v>
      </c>
    </row>
    <row r="21" spans="1:3">
      <c r="A21" s="1"/>
      <c r="B21" s="101"/>
      <c r="C21" s="103" t="s">
        <v>79</v>
      </c>
    </row>
    <row r="22" spans="1:3">
      <c r="A22" s="1"/>
      <c r="B22" s="101"/>
      <c r="C22" s="104" t="s">
        <v>80</v>
      </c>
    </row>
    <row r="23" spans="1:3">
      <c r="B23" s="101"/>
      <c r="C23" s="105" t="s">
        <v>81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opLeftCell="D1" workbookViewId="0">
      <selection activeCell="I27" sqref="I27"/>
    </sheetView>
  </sheetViews>
  <sheetFormatPr baseColWidth="10"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7.28515625" style="34" customWidth="1"/>
    <col min="10" max="10" width="5.42578125" style="34" customWidth="1"/>
    <col min="11" max="16384" width="10.7109375" style="34"/>
  </cols>
  <sheetData>
    <row r="1" spans="2:11">
      <c r="D1" s="32"/>
      <c r="E1" s="32"/>
      <c r="F1" s="32"/>
      <c r="G1" s="32"/>
    </row>
    <row r="2" spans="2:11">
      <c r="B2" s="155" t="s">
        <v>117</v>
      </c>
      <c r="C2" s="156"/>
      <c r="D2" s="156"/>
      <c r="E2" s="157"/>
      <c r="F2" s="32"/>
      <c r="G2" s="32"/>
    </row>
    <row r="3" spans="2:11">
      <c r="B3" s="158"/>
      <c r="C3" s="159"/>
      <c r="D3" s="159"/>
      <c r="E3" s="160"/>
      <c r="F3" s="32"/>
      <c r="G3" s="32"/>
    </row>
    <row r="4" spans="2:11" ht="37" customHeight="1">
      <c r="B4" s="161"/>
      <c r="C4" s="162"/>
      <c r="D4" s="162"/>
      <c r="E4" s="163"/>
      <c r="F4" s="32"/>
      <c r="G4" s="32"/>
    </row>
    <row r="5" spans="2:11" ht="17" thickBot="1">
      <c r="D5" s="32"/>
    </row>
    <row r="6" spans="2:11">
      <c r="B6" s="35"/>
      <c r="C6" s="16"/>
      <c r="D6" s="16"/>
      <c r="E6" s="16"/>
      <c r="F6" s="16"/>
      <c r="G6" s="16"/>
      <c r="H6" s="16"/>
      <c r="I6" s="16"/>
      <c r="J6" s="36"/>
    </row>
    <row r="7" spans="2:11" s="41" customFormat="1" ht="19">
      <c r="B7" s="106"/>
      <c r="C7" s="15" t="s">
        <v>31</v>
      </c>
      <c r="D7" s="107" t="s">
        <v>13</v>
      </c>
      <c r="E7" s="15" t="s">
        <v>6</v>
      </c>
      <c r="F7" s="15"/>
      <c r="G7" s="15" t="s">
        <v>12</v>
      </c>
      <c r="H7" s="15"/>
      <c r="I7" s="15" t="s">
        <v>0</v>
      </c>
      <c r="J7" s="112"/>
    </row>
    <row r="8" spans="2:11" s="41" customFormat="1" ht="19" customHeight="1">
      <c r="B8" s="20"/>
      <c r="C8" s="14"/>
      <c r="D8" s="28"/>
      <c r="E8" s="14"/>
      <c r="F8" s="14"/>
      <c r="G8" s="14"/>
      <c r="H8" s="14"/>
      <c r="I8" s="14"/>
      <c r="J8" s="42"/>
    </row>
    <row r="9" spans="2:11" s="41" customFormat="1" ht="19" customHeight="1" thickBot="1">
      <c r="B9" s="20"/>
      <c r="C9" s="14" t="s">
        <v>109</v>
      </c>
      <c r="D9" s="28"/>
      <c r="E9" s="14"/>
      <c r="F9" s="14"/>
      <c r="G9" s="14"/>
      <c r="H9" s="14"/>
      <c r="I9" s="14"/>
      <c r="J9" s="42"/>
    </row>
    <row r="10" spans="2:11" s="41" customFormat="1" ht="16" customHeight="1" thickBot="1">
      <c r="B10" s="20"/>
      <c r="C10" s="135" t="s">
        <v>92</v>
      </c>
      <c r="D10" s="17" t="s">
        <v>4</v>
      </c>
      <c r="E10" s="43">
        <f>'Research data'!G7/100</f>
        <v>0.69</v>
      </c>
      <c r="F10" s="33"/>
      <c r="G10" s="33"/>
      <c r="H10" s="27"/>
      <c r="I10" s="148" t="s">
        <v>108</v>
      </c>
      <c r="J10" s="42"/>
    </row>
    <row r="11" spans="2:11" ht="17" thickBot="1">
      <c r="B11" s="37"/>
      <c r="C11" s="33" t="s">
        <v>33</v>
      </c>
      <c r="D11" s="19" t="s">
        <v>4</v>
      </c>
      <c r="E11" s="44">
        <v>0</v>
      </c>
      <c r="F11" s="33"/>
      <c r="G11" s="33"/>
      <c r="H11" s="33"/>
      <c r="I11" s="31" t="s">
        <v>53</v>
      </c>
      <c r="J11" s="113"/>
      <c r="K11" s="32"/>
    </row>
    <row r="12" spans="2:11" ht="17" thickBot="1">
      <c r="B12" s="37"/>
      <c r="C12" s="33" t="s">
        <v>35</v>
      </c>
      <c r="D12" s="19" t="s">
        <v>4</v>
      </c>
      <c r="E12" s="44">
        <v>0</v>
      </c>
      <c r="F12" s="33"/>
      <c r="G12" s="33"/>
      <c r="H12" s="33"/>
      <c r="I12" s="31" t="s">
        <v>53</v>
      </c>
      <c r="J12" s="113"/>
      <c r="K12" s="32"/>
    </row>
    <row r="13" spans="2:11" ht="17" thickBot="1">
      <c r="B13" s="37"/>
      <c r="C13" s="33" t="s">
        <v>9</v>
      </c>
      <c r="D13" s="19" t="s">
        <v>4</v>
      </c>
      <c r="E13" s="44">
        <v>0</v>
      </c>
      <c r="F13" s="33"/>
      <c r="G13" s="33"/>
      <c r="H13" s="33"/>
      <c r="I13" s="31" t="s">
        <v>53</v>
      </c>
      <c r="J13" s="113"/>
      <c r="K13" s="32"/>
    </row>
    <row r="14" spans="2:11" ht="17" thickBot="1">
      <c r="B14" s="37"/>
      <c r="C14" s="33" t="s">
        <v>38</v>
      </c>
      <c r="D14" s="19" t="s">
        <v>4</v>
      </c>
      <c r="E14" s="44">
        <v>0</v>
      </c>
      <c r="F14" s="33"/>
      <c r="G14" s="33"/>
      <c r="H14" s="33"/>
      <c r="I14" s="31" t="s">
        <v>53</v>
      </c>
      <c r="J14" s="113"/>
      <c r="K14" s="32"/>
    </row>
    <row r="15" spans="2:11" ht="17" thickBot="1">
      <c r="B15" s="37"/>
      <c r="C15" s="33" t="s">
        <v>39</v>
      </c>
      <c r="D15" s="19" t="s">
        <v>4</v>
      </c>
      <c r="E15" s="44">
        <v>0</v>
      </c>
      <c r="F15" s="33"/>
      <c r="G15" s="33"/>
      <c r="H15" s="33"/>
      <c r="I15" s="31" t="s">
        <v>53</v>
      </c>
      <c r="J15" s="113"/>
      <c r="K15" s="32"/>
    </row>
    <row r="16" spans="2:11" ht="17" thickBot="1">
      <c r="B16" s="37"/>
      <c r="C16" s="33" t="s">
        <v>40</v>
      </c>
      <c r="D16" s="19" t="s">
        <v>65</v>
      </c>
      <c r="E16" s="44">
        <v>0</v>
      </c>
      <c r="F16" s="33"/>
      <c r="G16" s="33" t="s">
        <v>27</v>
      </c>
      <c r="H16" s="33"/>
      <c r="I16" s="31" t="s">
        <v>53</v>
      </c>
      <c r="J16" s="113"/>
    </row>
    <row r="17" spans="2:10" ht="17" thickBot="1">
      <c r="B17" s="37"/>
      <c r="C17" s="33" t="s">
        <v>41</v>
      </c>
      <c r="D17" s="19" t="s">
        <v>65</v>
      </c>
      <c r="E17" s="136">
        <v>2.4E-2</v>
      </c>
      <c r="F17" s="33"/>
      <c r="G17" s="33" t="s">
        <v>54</v>
      </c>
      <c r="H17" s="33"/>
      <c r="I17" s="31" t="s">
        <v>53</v>
      </c>
      <c r="J17" s="113"/>
    </row>
    <row r="18" spans="2:10">
      <c r="B18" s="37"/>
      <c r="C18" s="87"/>
      <c r="D18" s="109"/>
      <c r="E18" s="110"/>
      <c r="F18" s="32"/>
      <c r="G18" s="87"/>
      <c r="H18" s="32"/>
      <c r="I18" s="32"/>
      <c r="J18" s="113"/>
    </row>
    <row r="19" spans="2:10" ht="17" thickBot="1">
      <c r="B19" s="37"/>
      <c r="C19" s="14" t="s">
        <v>82</v>
      </c>
      <c r="D19" s="109"/>
      <c r="E19" s="110"/>
      <c r="F19" s="32"/>
      <c r="G19" s="87"/>
      <c r="H19" s="32"/>
      <c r="I19" s="32"/>
      <c r="J19" s="113"/>
    </row>
    <row r="20" spans="2:10" ht="17" thickBot="1">
      <c r="B20" s="37"/>
      <c r="C20" s="33" t="s">
        <v>42</v>
      </c>
      <c r="D20" s="19" t="s">
        <v>32</v>
      </c>
      <c r="E20" s="43">
        <f>'Research data'!G13</f>
        <v>543.86</v>
      </c>
      <c r="F20" s="33"/>
      <c r="G20" s="33" t="s">
        <v>8</v>
      </c>
      <c r="H20" s="33"/>
      <c r="I20" s="149" t="s">
        <v>101</v>
      </c>
      <c r="J20" s="113"/>
    </row>
    <row r="21" spans="2:10" ht="17" thickBot="1">
      <c r="B21" s="37"/>
      <c r="C21" s="33" t="s">
        <v>43</v>
      </c>
      <c r="D21" s="19" t="s">
        <v>32</v>
      </c>
      <c r="E21" s="43">
        <v>0</v>
      </c>
      <c r="F21" s="33"/>
      <c r="G21" s="33" t="s">
        <v>55</v>
      </c>
      <c r="H21" s="33"/>
      <c r="I21" s="31" t="s">
        <v>53</v>
      </c>
      <c r="J21" s="113"/>
    </row>
    <row r="22" spans="2:10" ht="17" thickBot="1">
      <c r="B22" s="37"/>
      <c r="C22" s="33" t="s">
        <v>11</v>
      </c>
      <c r="D22" s="19" t="s">
        <v>32</v>
      </c>
      <c r="E22" s="43">
        <v>0</v>
      </c>
      <c r="F22" s="33"/>
      <c r="G22" s="33" t="s">
        <v>23</v>
      </c>
      <c r="H22" s="33"/>
      <c r="I22" s="31" t="s">
        <v>53</v>
      </c>
      <c r="J22" s="113"/>
    </row>
    <row r="23" spans="2:10" ht="17" thickBot="1">
      <c r="B23" s="37"/>
      <c r="C23" s="33" t="s">
        <v>44</v>
      </c>
      <c r="D23" s="19" t="s">
        <v>28</v>
      </c>
      <c r="E23" s="43">
        <v>0</v>
      </c>
      <c r="F23" s="33"/>
      <c r="G23" s="33" t="s">
        <v>26</v>
      </c>
      <c r="H23" s="33"/>
      <c r="I23" s="31" t="s">
        <v>53</v>
      </c>
      <c r="J23" s="113"/>
    </row>
    <row r="24" spans="2:10" ht="17" thickBot="1">
      <c r="B24" s="37"/>
      <c r="C24" s="33" t="s">
        <v>45</v>
      </c>
      <c r="D24" s="19" t="s">
        <v>52</v>
      </c>
      <c r="E24" s="150">
        <v>30</v>
      </c>
      <c r="F24" s="33"/>
      <c r="G24" s="33" t="s">
        <v>56</v>
      </c>
      <c r="H24" s="33"/>
      <c r="I24" s="31" t="s">
        <v>53</v>
      </c>
      <c r="J24" s="113"/>
    </row>
    <row r="25" spans="2:10" ht="17" thickBot="1">
      <c r="B25" s="37"/>
      <c r="C25" s="33" t="s">
        <v>46</v>
      </c>
      <c r="D25" s="19" t="s">
        <v>51</v>
      </c>
      <c r="E25" s="43">
        <v>0</v>
      </c>
      <c r="F25" s="33"/>
      <c r="G25" s="33" t="s">
        <v>57</v>
      </c>
      <c r="H25" s="33"/>
      <c r="I25" s="121" t="s">
        <v>53</v>
      </c>
      <c r="J25" s="113"/>
    </row>
    <row r="26" spans="2:10" ht="17" thickBot="1">
      <c r="B26" s="37"/>
      <c r="C26" s="33" t="s">
        <v>47</v>
      </c>
      <c r="D26" s="19" t="s">
        <v>51</v>
      </c>
      <c r="E26" s="151">
        <v>0</v>
      </c>
      <c r="F26" s="33"/>
      <c r="G26" s="33" t="s">
        <v>58</v>
      </c>
      <c r="H26" s="33"/>
      <c r="I26" s="121" t="s">
        <v>53</v>
      </c>
      <c r="J26" s="113"/>
    </row>
    <row r="27" spans="2:10" ht="17" thickBot="1">
      <c r="B27" s="37"/>
      <c r="C27" s="33" t="s">
        <v>50</v>
      </c>
      <c r="D27" s="19" t="s">
        <v>2</v>
      </c>
      <c r="E27" s="43">
        <v>0.02</v>
      </c>
      <c r="F27" s="33"/>
      <c r="G27" s="33" t="s">
        <v>22</v>
      </c>
      <c r="H27" s="33"/>
      <c r="I27" s="164" t="s">
        <v>118</v>
      </c>
      <c r="J27" s="113"/>
    </row>
    <row r="28" spans="2:10" ht="17" thickBot="1">
      <c r="B28" s="37"/>
      <c r="C28" s="33" t="s">
        <v>37</v>
      </c>
      <c r="D28" s="19" t="s">
        <v>10</v>
      </c>
      <c r="E28" s="44">
        <v>0</v>
      </c>
      <c r="F28" s="33"/>
      <c r="G28" s="33"/>
      <c r="H28" s="33"/>
      <c r="I28" s="141" t="s">
        <v>53</v>
      </c>
      <c r="J28" s="113"/>
    </row>
    <row r="29" spans="2:10">
      <c r="B29" s="37"/>
      <c r="C29" s="33"/>
      <c r="D29" s="19"/>
      <c r="E29" s="111"/>
      <c r="F29" s="33"/>
      <c r="G29" s="33"/>
      <c r="H29" s="33"/>
      <c r="I29" s="32"/>
      <c r="J29" s="113"/>
    </row>
    <row r="30" spans="2:10" ht="17" thickBot="1">
      <c r="B30" s="37"/>
      <c r="C30" s="14" t="s">
        <v>7</v>
      </c>
      <c r="D30" s="109"/>
      <c r="E30" s="111"/>
      <c r="F30" s="32"/>
      <c r="G30" s="32"/>
      <c r="H30" s="32"/>
      <c r="I30" s="32"/>
      <c r="J30" s="113"/>
    </row>
    <row r="31" spans="2:10" ht="17" thickBot="1">
      <c r="B31" s="37"/>
      <c r="C31" s="33" t="s">
        <v>36</v>
      </c>
      <c r="D31" s="19" t="s">
        <v>3</v>
      </c>
      <c r="E31" s="44">
        <v>0</v>
      </c>
      <c r="F31" s="33"/>
      <c r="G31" s="33" t="s">
        <v>14</v>
      </c>
      <c r="H31" s="33"/>
      <c r="I31" s="124" t="s">
        <v>53</v>
      </c>
      <c r="J31" s="113"/>
    </row>
    <row r="32" spans="2:10" ht="17" thickBot="1">
      <c r="B32" s="37"/>
      <c r="C32" s="33" t="s">
        <v>48</v>
      </c>
      <c r="D32" s="19" t="s">
        <v>1</v>
      </c>
      <c r="E32" s="108">
        <v>0</v>
      </c>
      <c r="F32" s="33"/>
      <c r="G32" s="33" t="s">
        <v>25</v>
      </c>
      <c r="H32" s="33"/>
      <c r="I32" s="126" t="s">
        <v>53</v>
      </c>
      <c r="J32" s="113"/>
    </row>
    <row r="33" spans="2:10" ht="17" thickBot="1">
      <c r="B33" s="37"/>
      <c r="C33" s="33" t="s">
        <v>49</v>
      </c>
      <c r="D33" s="19" t="s">
        <v>1</v>
      </c>
      <c r="E33" s="152">
        <f>'Research data'!G10</f>
        <v>15</v>
      </c>
      <c r="F33" s="33"/>
      <c r="G33" s="33" t="s">
        <v>24</v>
      </c>
      <c r="H33" s="33"/>
      <c r="I33" s="146" t="s">
        <v>105</v>
      </c>
      <c r="J33" s="113"/>
    </row>
    <row r="34" spans="2:10" ht="17" thickBot="1">
      <c r="B34" s="37"/>
      <c r="C34" s="33" t="s">
        <v>34</v>
      </c>
      <c r="D34" s="19" t="s">
        <v>4</v>
      </c>
      <c r="E34" s="44">
        <v>0</v>
      </c>
      <c r="F34" s="33"/>
      <c r="G34" s="33"/>
      <c r="H34" s="33"/>
      <c r="I34" s="31" t="s">
        <v>53</v>
      </c>
      <c r="J34" s="113"/>
    </row>
    <row r="35" spans="2:10" ht="17" thickBot="1">
      <c r="B35" s="37"/>
      <c r="C35" s="45" t="s">
        <v>60</v>
      </c>
      <c r="D35" s="19"/>
      <c r="E35" s="44">
        <v>0.04</v>
      </c>
      <c r="F35" s="33"/>
      <c r="G35" s="33"/>
      <c r="H35" s="33"/>
      <c r="I35" s="31" t="s">
        <v>53</v>
      </c>
      <c r="J35" s="113"/>
    </row>
    <row r="36" spans="2:10" ht="17" thickBot="1">
      <c r="B36" s="37"/>
      <c r="C36" s="45" t="s">
        <v>61</v>
      </c>
      <c r="D36" s="19"/>
      <c r="E36" s="44">
        <v>0</v>
      </c>
      <c r="F36" s="33"/>
      <c r="G36" s="33"/>
      <c r="H36" s="33"/>
      <c r="I36" s="31" t="s">
        <v>53</v>
      </c>
      <c r="J36" s="113"/>
    </row>
    <row r="37" spans="2:10" ht="17" thickBot="1">
      <c r="B37" s="37"/>
      <c r="C37" s="45" t="s">
        <v>63</v>
      </c>
      <c r="D37" s="19"/>
      <c r="E37" s="44">
        <v>8</v>
      </c>
      <c r="F37" s="33"/>
      <c r="G37" s="33"/>
      <c r="H37" s="33"/>
      <c r="I37" s="31" t="s">
        <v>53</v>
      </c>
      <c r="J37" s="113"/>
    </row>
    <row r="38" spans="2:10" ht="17" thickBot="1">
      <c r="B38" s="37"/>
      <c r="C38" s="45" t="s">
        <v>64</v>
      </c>
      <c r="D38" s="19"/>
      <c r="E38" s="44">
        <v>1</v>
      </c>
      <c r="F38" s="33"/>
      <c r="G38" s="33"/>
      <c r="H38" s="33"/>
      <c r="I38" s="31" t="s">
        <v>53</v>
      </c>
      <c r="J38" s="113"/>
    </row>
    <row r="39" spans="2:10" ht="17" thickBot="1">
      <c r="B39" s="37"/>
      <c r="C39" s="45" t="s">
        <v>62</v>
      </c>
      <c r="D39" s="19"/>
      <c r="E39" s="44">
        <v>4</v>
      </c>
      <c r="F39" s="33"/>
      <c r="G39" s="33"/>
      <c r="H39" s="33"/>
      <c r="I39" s="31" t="s">
        <v>53</v>
      </c>
      <c r="J39" s="113"/>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14"/>
  <sheetViews>
    <sheetView tabSelected="1" topLeftCell="F1" workbookViewId="0">
      <selection activeCell="M27" sqref="M27"/>
    </sheetView>
  </sheetViews>
  <sheetFormatPr baseColWidth="10" defaultRowHeight="16"/>
  <cols>
    <col min="1" max="2" width="3.42578125" style="71" customWidth="1"/>
    <col min="3" max="3" width="35.85546875" style="71" customWidth="1"/>
    <col min="4" max="4" width="16.5703125" style="71" hidden="1" customWidth="1"/>
    <col min="5" max="5" width="13.85546875" style="71" hidden="1" customWidth="1"/>
    <col min="6" max="6" width="12.5703125" style="71" customWidth="1"/>
    <col min="7" max="7" width="10.42578125" style="71" customWidth="1"/>
    <col min="8" max="8" width="4.7109375" style="71" customWidth="1"/>
    <col min="9" max="9" width="8.42578125" style="72" customWidth="1"/>
    <col min="10" max="10" width="2.85546875" style="72" customWidth="1"/>
    <col min="11" max="11" width="7.5703125" style="72" customWidth="1"/>
    <col min="12" max="12" width="2.7109375" style="72" customWidth="1"/>
    <col min="13" max="13" width="9.42578125" style="72" customWidth="1"/>
    <col min="14" max="14" width="3" style="72" customWidth="1"/>
    <col min="15" max="15" width="7.140625" style="72" customWidth="1"/>
    <col min="16" max="16" width="2.5703125" style="72" customWidth="1"/>
    <col min="17" max="17" width="68.5703125" style="71" customWidth="1"/>
    <col min="18" max="16384" width="10.7109375" style="71"/>
  </cols>
  <sheetData>
    <row r="1" spans="2:17" ht="17" thickBot="1"/>
    <row r="2" spans="2:17">
      <c r="B2" s="73"/>
      <c r="C2" s="74"/>
      <c r="D2" s="74"/>
      <c r="E2" s="74"/>
      <c r="F2" s="74"/>
      <c r="G2" s="74"/>
      <c r="H2" s="74"/>
      <c r="I2" s="75"/>
      <c r="J2" s="75"/>
      <c r="K2" s="75"/>
      <c r="L2" s="75"/>
      <c r="M2" s="75"/>
      <c r="N2" s="75"/>
      <c r="O2" s="75"/>
      <c r="P2" s="75"/>
      <c r="Q2" s="74"/>
    </row>
    <row r="3" spans="2:17" s="21" customFormat="1">
      <c r="B3" s="20"/>
      <c r="C3" s="117" t="s">
        <v>84</v>
      </c>
      <c r="D3" s="9"/>
      <c r="E3" s="9"/>
      <c r="F3" s="117" t="s">
        <v>13</v>
      </c>
      <c r="G3" s="117" t="s">
        <v>78</v>
      </c>
      <c r="H3" s="117"/>
      <c r="I3" s="67" t="s">
        <v>93</v>
      </c>
      <c r="J3" s="66"/>
      <c r="K3" s="67" t="s">
        <v>97</v>
      </c>
      <c r="L3" s="66"/>
      <c r="M3" s="66" t="s">
        <v>101</v>
      </c>
      <c r="N3" s="66"/>
      <c r="O3" s="66" t="s">
        <v>105</v>
      </c>
      <c r="P3" s="66"/>
      <c r="Q3" s="117" t="s">
        <v>88</v>
      </c>
    </row>
    <row r="4" spans="2:17">
      <c r="B4" s="76"/>
      <c r="C4" s="77"/>
      <c r="D4" s="77"/>
      <c r="E4" s="77"/>
      <c r="F4" s="77"/>
      <c r="G4" s="78"/>
      <c r="H4" s="78"/>
      <c r="I4" s="115"/>
      <c r="J4" s="116"/>
      <c r="K4" s="12"/>
      <c r="L4" s="116"/>
      <c r="M4" s="116"/>
      <c r="N4" s="116"/>
      <c r="O4" s="116"/>
      <c r="P4" s="116"/>
      <c r="Q4" s="139"/>
    </row>
    <row r="5" spans="2:17" ht="17" thickBot="1">
      <c r="B5" s="76"/>
      <c r="C5" s="29" t="s">
        <v>83</v>
      </c>
      <c r="D5" s="29"/>
      <c r="E5" s="29"/>
      <c r="F5" s="29"/>
      <c r="G5" s="10"/>
      <c r="H5" s="10"/>
      <c r="I5" s="10"/>
      <c r="J5" s="10"/>
      <c r="K5" s="10"/>
      <c r="L5" s="10"/>
      <c r="M5" s="10"/>
      <c r="N5" s="10"/>
      <c r="O5" s="10"/>
      <c r="P5" s="10"/>
      <c r="Q5" s="70"/>
    </row>
    <row r="6" spans="2:17" ht="17" thickBot="1">
      <c r="B6" s="76"/>
      <c r="C6" s="142" t="s">
        <v>99</v>
      </c>
      <c r="D6" s="79"/>
      <c r="E6" s="79"/>
      <c r="F6" s="80" t="s">
        <v>65</v>
      </c>
      <c r="G6" s="134">
        <f>ROUND(0.024,3)</f>
        <v>2.4E-2</v>
      </c>
      <c r="H6" s="81"/>
      <c r="I6" s="78"/>
      <c r="J6" s="78"/>
      <c r="K6" s="125"/>
      <c r="L6" s="78"/>
      <c r="M6" s="78"/>
      <c r="N6" s="78"/>
      <c r="O6" s="78"/>
      <c r="P6" s="78"/>
      <c r="Q6" s="70"/>
    </row>
    <row r="7" spans="2:17" ht="17" thickBot="1">
      <c r="B7" s="76"/>
      <c r="C7" s="138" t="s">
        <v>95</v>
      </c>
      <c r="D7" s="79"/>
      <c r="E7" s="79"/>
      <c r="F7" s="119" t="s">
        <v>2</v>
      </c>
      <c r="G7" s="120">
        <f>ROUND(AVERAGE(I7,K7),0)</f>
        <v>69</v>
      </c>
      <c r="H7" s="78"/>
      <c r="I7" s="82">
        <f>Notes!E42*100</f>
        <v>67</v>
      </c>
      <c r="J7" s="78"/>
      <c r="K7" s="82">
        <f>Notes!E68*100</f>
        <v>70</v>
      </c>
      <c r="L7" s="83"/>
      <c r="M7" s="78"/>
      <c r="N7" s="78"/>
      <c r="O7" s="78"/>
      <c r="P7" s="78"/>
      <c r="Q7" s="90"/>
    </row>
    <row r="8" spans="2:17">
      <c r="B8" s="76"/>
      <c r="C8" s="86"/>
      <c r="D8" s="86"/>
      <c r="E8" s="86"/>
      <c r="F8" s="87"/>
      <c r="G8" s="84"/>
      <c r="H8" s="84"/>
      <c r="I8" s="85"/>
      <c r="J8" s="84"/>
      <c r="K8" s="84"/>
      <c r="L8" s="84"/>
      <c r="M8" s="84"/>
      <c r="N8" s="84"/>
      <c r="O8" s="84"/>
      <c r="P8" s="84"/>
      <c r="Q8" s="118"/>
    </row>
    <row r="9" spans="2:17" ht="17" thickBot="1">
      <c r="B9" s="76"/>
      <c r="C9" s="29" t="s">
        <v>7</v>
      </c>
      <c r="D9" s="29"/>
      <c r="E9" s="29"/>
      <c r="F9" s="29"/>
      <c r="G9" s="11"/>
      <c r="H9" s="11"/>
      <c r="I9" s="12"/>
      <c r="J9" s="12"/>
      <c r="K9" s="12"/>
      <c r="L9" s="12"/>
      <c r="M9" s="12"/>
      <c r="N9" s="12"/>
      <c r="O9" s="12"/>
      <c r="P9" s="12"/>
      <c r="Q9" s="30"/>
    </row>
    <row r="10" spans="2:17" ht="17" thickBot="1">
      <c r="B10" s="76"/>
      <c r="C10" s="88" t="s">
        <v>5</v>
      </c>
      <c r="D10" s="88"/>
      <c r="E10" s="88"/>
      <c r="F10" s="80" t="s">
        <v>1</v>
      </c>
      <c r="G10" s="137">
        <f>ROUND(15,0)</f>
        <v>15</v>
      </c>
      <c r="H10" s="84"/>
      <c r="I10" s="85"/>
      <c r="J10" s="85"/>
      <c r="K10" s="85"/>
      <c r="L10" s="85"/>
      <c r="M10" s="85"/>
      <c r="N10" s="85"/>
      <c r="O10" s="137">
        <f>Notes!E27</f>
        <v>15</v>
      </c>
      <c r="P10" s="85"/>
      <c r="Q10" s="123"/>
    </row>
    <row r="11" spans="2:17">
      <c r="B11" s="76"/>
      <c r="C11" s="29"/>
      <c r="D11" s="29"/>
      <c r="E11" s="29"/>
      <c r="F11" s="29"/>
      <c r="G11" s="12"/>
      <c r="H11" s="12"/>
      <c r="I11" s="12"/>
      <c r="J11" s="85"/>
      <c r="K11" s="85"/>
      <c r="L11" s="85"/>
      <c r="M11" s="85"/>
      <c r="N11" s="85"/>
      <c r="O11" s="85"/>
      <c r="P11" s="85"/>
      <c r="Q11" s="70"/>
    </row>
    <row r="12" spans="2:17" ht="17" thickBot="1">
      <c r="B12" s="76"/>
      <c r="C12" s="13" t="s">
        <v>85</v>
      </c>
      <c r="D12" s="13"/>
      <c r="E12" s="13"/>
      <c r="F12" s="13"/>
      <c r="G12" s="12"/>
      <c r="H12" s="12"/>
      <c r="I12" s="12"/>
      <c r="J12" s="12"/>
      <c r="K12" s="12"/>
      <c r="L12" s="12"/>
      <c r="M12" s="12"/>
      <c r="N12" s="12"/>
      <c r="O12" s="12"/>
      <c r="P12" s="12"/>
      <c r="Q12" s="143" t="s">
        <v>107</v>
      </c>
    </row>
    <row r="13" spans="2:17" ht="17" thickBot="1">
      <c r="B13" s="76"/>
      <c r="C13" s="114" t="s">
        <v>86</v>
      </c>
      <c r="D13" s="13"/>
      <c r="E13" s="13"/>
      <c r="F13" s="114" t="s">
        <v>32</v>
      </c>
      <c r="G13" s="147">
        <f>ROUND(M13,2)</f>
        <v>543.86</v>
      </c>
      <c r="H13" s="12"/>
      <c r="I13" s="84"/>
      <c r="J13" s="84"/>
      <c r="K13" s="153"/>
      <c r="L13" s="84"/>
      <c r="M13" s="147">
        <f>Notes!E11</f>
        <v>543.86</v>
      </c>
      <c r="N13" s="84"/>
      <c r="O13" s="84"/>
      <c r="P13" s="84"/>
      <c r="Q13" s="30" t="s">
        <v>103</v>
      </c>
    </row>
    <row r="14" spans="2:17" ht="17" thickBot="1">
      <c r="B14" s="76"/>
      <c r="C14" s="122" t="s">
        <v>87</v>
      </c>
      <c r="D14" s="29"/>
      <c r="E14" s="29"/>
      <c r="F14" s="89" t="s">
        <v>32</v>
      </c>
      <c r="G14" s="147">
        <f>ROUND(30,2)</f>
        <v>30</v>
      </c>
      <c r="H14" s="12"/>
      <c r="I14" s="84"/>
      <c r="J14" s="84"/>
      <c r="K14" s="84"/>
      <c r="L14" s="84"/>
      <c r="M14" s="84"/>
      <c r="N14" s="84"/>
      <c r="O14" s="84"/>
      <c r="P14" s="84"/>
      <c r="Q14" s="140"/>
    </row>
  </sheetData>
  <hyperlinks>
    <hyperlink ref="Q13"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topLeftCell="F1" workbookViewId="0">
      <selection activeCell="K26" sqref="K26"/>
    </sheetView>
  </sheetViews>
  <sheetFormatPr baseColWidth="10" defaultColWidth="33.140625" defaultRowHeight="16"/>
  <cols>
    <col min="1" max="1" width="3.28515625" style="46" customWidth="1"/>
    <col min="2" max="2" width="3.42578125" style="46" customWidth="1"/>
    <col min="3" max="3" width="21.85546875" style="46" customWidth="1"/>
    <col min="4" max="4" width="3.140625" style="46" customWidth="1"/>
    <col min="5" max="5" width="16.140625" style="46" customWidth="1"/>
    <col min="6" max="6" width="10.28515625" style="46" customWidth="1"/>
    <col min="7" max="9" width="12.140625" style="46" customWidth="1"/>
    <col min="10" max="10" width="14.42578125" style="47" customWidth="1"/>
    <col min="11" max="11" width="55.42578125" style="46" customWidth="1"/>
    <col min="12" max="16384" width="33.140625" style="46"/>
  </cols>
  <sheetData>
    <row r="1" spans="2:11" ht="17" thickBot="1"/>
    <row r="2" spans="2:11">
      <c r="B2" s="48"/>
      <c r="C2" s="49"/>
      <c r="D2" s="49"/>
      <c r="E2" s="49"/>
      <c r="F2" s="49"/>
      <c r="G2" s="49"/>
      <c r="H2" s="49"/>
      <c r="I2" s="49"/>
      <c r="J2" s="50"/>
      <c r="K2" s="49"/>
    </row>
    <row r="3" spans="2:11">
      <c r="B3" s="51"/>
      <c r="C3" s="52" t="s">
        <v>21</v>
      </c>
      <c r="D3" s="52"/>
      <c r="E3" s="52"/>
      <c r="F3" s="52"/>
      <c r="G3" s="52"/>
      <c r="H3" s="52"/>
      <c r="I3" s="52"/>
      <c r="J3" s="53"/>
      <c r="K3" s="54"/>
    </row>
    <row r="4" spans="2:11">
      <c r="B4" s="51"/>
      <c r="C4" s="54"/>
      <c r="D4" s="54"/>
      <c r="E4" s="54"/>
      <c r="F4" s="54"/>
      <c r="G4" s="54"/>
      <c r="H4" s="54"/>
      <c r="I4" s="54"/>
      <c r="J4" s="55"/>
      <c r="K4" s="54"/>
    </row>
    <row r="5" spans="2:11">
      <c r="B5" s="56"/>
      <c r="C5" s="57" t="s">
        <v>29</v>
      </c>
      <c r="D5" s="57"/>
      <c r="E5" s="57" t="s">
        <v>0</v>
      </c>
      <c r="F5" s="57" t="s">
        <v>18</v>
      </c>
      <c r="G5" s="57" t="s">
        <v>30</v>
      </c>
      <c r="H5" s="57" t="s">
        <v>114</v>
      </c>
      <c r="I5" s="57" t="s">
        <v>59</v>
      </c>
      <c r="J5" s="58" t="s">
        <v>116</v>
      </c>
      <c r="K5" s="57" t="s">
        <v>15</v>
      </c>
    </row>
    <row r="6" spans="2:11">
      <c r="B6" s="51"/>
      <c r="C6" s="52"/>
      <c r="D6" s="52"/>
      <c r="E6" s="52"/>
      <c r="F6" s="52"/>
      <c r="G6" s="52"/>
      <c r="H6" s="52"/>
      <c r="I6" s="52"/>
      <c r="J6" s="53"/>
      <c r="K6" s="52"/>
    </row>
    <row r="7" spans="2:11">
      <c r="B7" s="51"/>
      <c r="C7" s="65"/>
      <c r="D7" s="59"/>
      <c r="E7" s="54" t="s">
        <v>93</v>
      </c>
      <c r="F7" s="54" t="s">
        <v>96</v>
      </c>
      <c r="G7" s="55"/>
      <c r="H7" s="55"/>
      <c r="I7" s="55" t="s">
        <v>94</v>
      </c>
      <c r="J7" s="55"/>
      <c r="K7" s="68" t="s">
        <v>113</v>
      </c>
    </row>
    <row r="8" spans="2:11">
      <c r="B8" s="51"/>
      <c r="C8" s="60" t="s">
        <v>98</v>
      </c>
      <c r="D8" s="60"/>
      <c r="E8" s="54"/>
      <c r="F8" s="54"/>
      <c r="G8" s="55"/>
      <c r="H8" s="55"/>
      <c r="I8" s="55"/>
      <c r="J8" s="55"/>
      <c r="K8" s="69"/>
    </row>
    <row r="9" spans="2:11">
      <c r="B9" s="51"/>
      <c r="C9" s="59"/>
      <c r="D9" s="60"/>
      <c r="E9" s="54"/>
      <c r="F9" s="54"/>
      <c r="G9" s="55"/>
      <c r="H9" s="55"/>
      <c r="I9" s="55"/>
      <c r="J9" s="55"/>
      <c r="K9" s="69"/>
    </row>
    <row r="10" spans="2:11" ht="17">
      <c r="B10" s="51"/>
      <c r="C10" s="59"/>
      <c r="D10" s="64"/>
      <c r="E10" s="59" t="s">
        <v>97</v>
      </c>
      <c r="F10" s="61" t="s">
        <v>96</v>
      </c>
      <c r="G10" s="62"/>
      <c r="H10" s="62"/>
      <c r="I10" s="62" t="s">
        <v>94</v>
      </c>
      <c r="J10" s="62"/>
      <c r="K10" s="59" t="s">
        <v>115</v>
      </c>
    </row>
    <row r="11" spans="2:11">
      <c r="B11" s="51"/>
      <c r="C11" s="60" t="s">
        <v>98</v>
      </c>
      <c r="D11" s="64"/>
      <c r="E11" s="59"/>
      <c r="F11" s="61"/>
      <c r="G11" s="62"/>
      <c r="H11" s="62"/>
      <c r="I11" s="62"/>
      <c r="J11" s="62"/>
      <c r="K11" s="59"/>
    </row>
    <row r="12" spans="2:11">
      <c r="B12" s="51"/>
      <c r="C12" s="59"/>
      <c r="D12" s="64"/>
      <c r="E12" s="59"/>
      <c r="F12" s="61"/>
      <c r="G12" s="62"/>
      <c r="H12" s="62"/>
      <c r="I12" s="62"/>
      <c r="J12" s="62"/>
      <c r="K12" s="59"/>
    </row>
    <row r="13" spans="2:11" ht="17">
      <c r="B13" s="51"/>
      <c r="C13" s="64"/>
      <c r="D13" s="64"/>
      <c r="E13" s="59" t="s">
        <v>105</v>
      </c>
      <c r="F13" s="61" t="s">
        <v>96</v>
      </c>
      <c r="G13" s="62"/>
      <c r="H13" s="62"/>
      <c r="I13" s="62" t="s">
        <v>94</v>
      </c>
      <c r="J13" s="62"/>
      <c r="K13" s="59" t="s">
        <v>106</v>
      </c>
    </row>
    <row r="14" spans="2:11">
      <c r="B14" s="51"/>
      <c r="C14" s="64" t="s">
        <v>5</v>
      </c>
      <c r="D14" s="64"/>
      <c r="E14" s="59"/>
      <c r="F14" s="61"/>
      <c r="G14" s="62"/>
      <c r="H14" s="62"/>
      <c r="I14" s="62"/>
      <c r="J14" s="62"/>
      <c r="K14" s="59"/>
    </row>
    <row r="15" spans="2:11">
      <c r="B15" s="51"/>
      <c r="C15" s="59"/>
      <c r="D15" s="64"/>
      <c r="E15" s="59"/>
      <c r="F15" s="61"/>
      <c r="G15" s="62"/>
      <c r="H15" s="62"/>
      <c r="I15" s="62"/>
      <c r="J15" s="62"/>
      <c r="K15" s="59"/>
    </row>
    <row r="16" spans="2:11" ht="17">
      <c r="B16" s="51"/>
      <c r="C16" s="64"/>
      <c r="D16" s="64"/>
      <c r="E16" s="59" t="s">
        <v>101</v>
      </c>
      <c r="F16" s="61" t="s">
        <v>102</v>
      </c>
      <c r="G16" s="62"/>
      <c r="H16" s="62"/>
      <c r="I16" s="62" t="s">
        <v>94</v>
      </c>
      <c r="J16" s="62"/>
      <c r="K16" s="63" t="s">
        <v>100</v>
      </c>
    </row>
    <row r="17" spans="2:11">
      <c r="B17" s="51"/>
      <c r="C17" s="145" t="s">
        <v>104</v>
      </c>
      <c r="D17" s="64"/>
      <c r="F17" s="61"/>
      <c r="G17" s="62"/>
      <c r="H17" s="62"/>
      <c r="I17" s="62"/>
      <c r="J17" s="62"/>
      <c r="K17" s="5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74"/>
  <sheetViews>
    <sheetView topLeftCell="A20" workbookViewId="0">
      <selection activeCell="F19" sqref="F19"/>
    </sheetView>
  </sheetViews>
  <sheetFormatPr baseColWidth="10" defaultRowHeight="16"/>
  <cols>
    <col min="1" max="1" width="3.5703125" style="127" customWidth="1"/>
    <col min="2" max="2" width="4.140625" style="127" customWidth="1"/>
    <col min="3" max="3" width="10.7109375" style="127"/>
    <col min="4" max="4" width="10" style="127" customWidth="1"/>
    <col min="5" max="10" width="10.7109375" style="127"/>
    <col min="11" max="11" width="20" style="127" customWidth="1"/>
    <col min="12" max="16384" width="10.7109375" style="127"/>
  </cols>
  <sheetData>
    <row r="2" spans="2:11" ht="17" thickBot="1"/>
    <row r="3" spans="2:11">
      <c r="B3" s="128"/>
      <c r="C3" s="16"/>
      <c r="D3" s="16"/>
      <c r="E3" s="16"/>
      <c r="F3" s="16"/>
      <c r="G3" s="16"/>
      <c r="H3" s="16"/>
      <c r="I3" s="16"/>
      <c r="J3" s="16"/>
      <c r="K3" s="129"/>
    </row>
    <row r="4" spans="2:11">
      <c r="B4" s="106"/>
      <c r="C4" s="15" t="s">
        <v>0</v>
      </c>
      <c r="D4" s="15" t="s">
        <v>90</v>
      </c>
      <c r="E4" s="15"/>
      <c r="F4" s="15"/>
      <c r="G4" s="15"/>
      <c r="H4" s="15"/>
      <c r="I4" s="15"/>
      <c r="J4" s="15"/>
      <c r="K4" s="131"/>
    </row>
    <row r="5" spans="2:11">
      <c r="B5" s="132"/>
      <c r="C5" s="130"/>
      <c r="D5" s="130"/>
      <c r="E5" s="130"/>
      <c r="F5" s="130"/>
      <c r="G5" s="130"/>
      <c r="H5" s="130"/>
      <c r="I5" s="130"/>
      <c r="J5" s="130"/>
      <c r="K5" s="133"/>
    </row>
    <row r="6" spans="2:11">
      <c r="B6" s="132"/>
      <c r="C6" s="154" t="s">
        <v>101</v>
      </c>
      <c r="D6" s="130"/>
      <c r="E6" s="130"/>
      <c r="F6" s="130"/>
      <c r="G6" s="130"/>
      <c r="H6" s="130"/>
      <c r="I6" s="130"/>
      <c r="J6" s="130"/>
      <c r="K6" s="133"/>
    </row>
    <row r="7" spans="2:11">
      <c r="B7" s="132"/>
      <c r="C7" s="144" t="s">
        <v>103</v>
      </c>
      <c r="D7" s="130"/>
      <c r="E7" s="130"/>
      <c r="F7" s="130"/>
      <c r="G7" s="130"/>
      <c r="H7" s="130"/>
      <c r="I7" s="130"/>
      <c r="J7" s="130"/>
      <c r="K7" s="133"/>
    </row>
    <row r="8" spans="2:11">
      <c r="B8" s="132"/>
      <c r="C8" s="130"/>
      <c r="D8" s="130"/>
      <c r="E8" s="130"/>
      <c r="F8" s="130"/>
      <c r="G8" s="130"/>
      <c r="H8" s="130"/>
      <c r="I8" s="130"/>
      <c r="J8" s="130"/>
      <c r="K8" s="133"/>
    </row>
    <row r="9" spans="2:11">
      <c r="B9" s="132"/>
      <c r="C9" s="130"/>
      <c r="D9" s="130"/>
      <c r="E9" s="130"/>
      <c r="F9" s="130"/>
      <c r="G9" s="130"/>
      <c r="H9" s="130"/>
      <c r="I9" s="130"/>
      <c r="J9" s="130"/>
      <c r="K9" s="133"/>
    </row>
    <row r="10" spans="2:11">
      <c r="B10" s="132"/>
      <c r="C10" s="130"/>
      <c r="D10" s="130"/>
      <c r="E10" s="130"/>
      <c r="F10" s="130"/>
      <c r="G10" s="130"/>
      <c r="H10" s="130"/>
      <c r="I10" s="130"/>
      <c r="J10" s="130"/>
      <c r="K10" s="133"/>
    </row>
    <row r="11" spans="2:11">
      <c r="B11" s="132"/>
      <c r="C11" s="130"/>
      <c r="D11" s="130"/>
      <c r="E11" s="130">
        <v>543.86</v>
      </c>
      <c r="F11" s="154" t="s">
        <v>110</v>
      </c>
      <c r="G11" s="130"/>
      <c r="H11" s="130"/>
      <c r="I11" s="130"/>
      <c r="J11" s="130"/>
      <c r="K11" s="133"/>
    </row>
    <row r="12" spans="2:11">
      <c r="B12" s="132"/>
      <c r="C12" s="130"/>
      <c r="D12" s="130"/>
      <c r="E12" s="130"/>
      <c r="F12" s="130"/>
      <c r="G12" s="130"/>
      <c r="H12" s="130"/>
      <c r="I12" s="130"/>
      <c r="J12" s="130"/>
      <c r="K12" s="133"/>
    </row>
    <row r="13" spans="2:11">
      <c r="B13" s="132"/>
      <c r="C13" s="130"/>
      <c r="D13" s="130"/>
      <c r="E13" s="130"/>
      <c r="F13" s="130"/>
      <c r="G13" s="130"/>
      <c r="H13" s="130"/>
      <c r="I13" s="130"/>
      <c r="J13" s="130"/>
      <c r="K13" s="133"/>
    </row>
    <row r="14" spans="2:11">
      <c r="B14" s="132"/>
      <c r="C14" s="130"/>
      <c r="D14" s="130"/>
      <c r="E14" s="130"/>
      <c r="F14" s="130"/>
      <c r="G14" s="130"/>
      <c r="H14" s="130"/>
      <c r="I14" s="130"/>
      <c r="J14" s="130"/>
      <c r="K14" s="133"/>
    </row>
    <row r="15" spans="2:11">
      <c r="B15" s="132"/>
      <c r="C15" s="130"/>
      <c r="D15" s="130"/>
      <c r="E15" s="130"/>
      <c r="F15" s="130"/>
      <c r="G15" s="130"/>
      <c r="H15" s="130"/>
      <c r="I15" s="130"/>
      <c r="J15" s="130"/>
      <c r="K15" s="133"/>
    </row>
    <row r="16" spans="2:11">
      <c r="B16" s="132"/>
      <c r="C16" s="130"/>
      <c r="D16" s="130"/>
      <c r="E16" s="130"/>
      <c r="F16" s="130"/>
      <c r="G16" s="130"/>
      <c r="H16" s="130"/>
      <c r="I16" s="130"/>
      <c r="J16" s="130"/>
      <c r="K16" s="133"/>
    </row>
    <row r="17" spans="2:11">
      <c r="B17" s="132"/>
      <c r="C17" s="130"/>
      <c r="D17" s="130"/>
      <c r="E17" s="130"/>
      <c r="F17" s="130"/>
      <c r="G17" s="130"/>
      <c r="H17" s="130"/>
      <c r="I17" s="130"/>
      <c r="J17" s="130"/>
      <c r="K17" s="133"/>
    </row>
    <row r="18" spans="2:11">
      <c r="B18" s="132"/>
      <c r="C18" s="130"/>
      <c r="D18" s="109"/>
      <c r="E18" s="130"/>
      <c r="F18" s="130"/>
      <c r="G18" s="130"/>
      <c r="H18" s="130"/>
      <c r="I18" s="130"/>
      <c r="J18" s="130"/>
      <c r="K18" s="133"/>
    </row>
    <row r="19" spans="2:11">
      <c r="B19" s="132"/>
      <c r="C19" s="130"/>
      <c r="D19" s="130"/>
      <c r="E19" s="130"/>
      <c r="F19" s="130"/>
      <c r="G19" s="130"/>
      <c r="H19" s="130"/>
      <c r="I19" s="130"/>
      <c r="J19" s="130"/>
      <c r="K19" s="133"/>
    </row>
    <row r="20" spans="2:11">
      <c r="B20" s="132"/>
      <c r="C20" s="130"/>
      <c r="D20" s="130"/>
      <c r="E20" s="130"/>
      <c r="F20" s="130"/>
      <c r="G20" s="130"/>
      <c r="H20" s="130"/>
      <c r="I20" s="130"/>
      <c r="J20" s="130"/>
      <c r="K20" s="133"/>
    </row>
    <row r="21" spans="2:11">
      <c r="B21" s="132"/>
      <c r="C21" s="130"/>
      <c r="D21" s="130"/>
      <c r="E21" s="130"/>
      <c r="F21" s="130"/>
      <c r="G21" s="130"/>
      <c r="H21" s="130"/>
      <c r="I21" s="130"/>
      <c r="J21" s="130"/>
      <c r="K21" s="133"/>
    </row>
    <row r="22" spans="2:11">
      <c r="B22" s="132"/>
      <c r="C22" s="130"/>
      <c r="D22" s="130"/>
      <c r="E22" s="130"/>
      <c r="F22" s="130"/>
      <c r="G22" s="130"/>
      <c r="H22" s="130"/>
      <c r="I22" s="130"/>
      <c r="J22" s="130"/>
      <c r="K22" s="133"/>
    </row>
    <row r="23" spans="2:11">
      <c r="B23" s="132"/>
      <c r="C23" s="130"/>
      <c r="D23" s="130"/>
      <c r="E23" s="130"/>
      <c r="F23" s="130"/>
      <c r="G23" s="130"/>
      <c r="H23" s="130"/>
      <c r="I23" s="130"/>
      <c r="J23" s="130"/>
      <c r="K23" s="133"/>
    </row>
    <row r="24" spans="2:11">
      <c r="B24" s="132"/>
      <c r="C24" s="130"/>
      <c r="D24" s="130"/>
      <c r="E24" s="130"/>
      <c r="F24" s="130"/>
      <c r="G24" s="130"/>
      <c r="H24" s="130"/>
      <c r="I24" s="130"/>
      <c r="J24" s="130"/>
      <c r="K24" s="133"/>
    </row>
    <row r="25" spans="2:11">
      <c r="B25" s="132"/>
      <c r="C25" s="130"/>
      <c r="D25" s="130"/>
      <c r="E25" s="130"/>
      <c r="F25" s="130"/>
      <c r="G25" s="130"/>
      <c r="H25" s="130"/>
      <c r="I25" s="130"/>
      <c r="J25" s="130"/>
      <c r="K25" s="133"/>
    </row>
    <row r="26" spans="2:11">
      <c r="B26" s="132"/>
      <c r="C26" s="154" t="s">
        <v>105</v>
      </c>
      <c r="D26" s="130"/>
      <c r="E26" s="130"/>
      <c r="F26" s="130"/>
      <c r="G26" s="130"/>
      <c r="H26" s="130"/>
      <c r="I26" s="130"/>
      <c r="J26" s="130"/>
      <c r="K26" s="133"/>
    </row>
    <row r="27" spans="2:11">
      <c r="B27" s="132"/>
      <c r="C27" s="154" t="s">
        <v>112</v>
      </c>
      <c r="D27" s="130"/>
      <c r="E27" s="130">
        <v>15</v>
      </c>
      <c r="F27" s="154" t="s">
        <v>111</v>
      </c>
      <c r="G27" s="130"/>
      <c r="H27" s="130"/>
      <c r="I27" s="130"/>
      <c r="J27" s="130"/>
      <c r="K27" s="133"/>
    </row>
    <row r="28" spans="2:11">
      <c r="B28" s="132"/>
      <c r="C28" s="130"/>
      <c r="D28" s="130"/>
      <c r="E28" s="130"/>
      <c r="F28" s="130"/>
      <c r="G28" s="130"/>
      <c r="H28" s="130"/>
      <c r="I28" s="130"/>
      <c r="J28" s="130"/>
      <c r="K28" s="133"/>
    </row>
    <row r="29" spans="2:11">
      <c r="B29" s="132"/>
      <c r="C29" s="130"/>
      <c r="D29" s="130"/>
      <c r="E29" s="130"/>
      <c r="F29" s="130"/>
      <c r="G29" s="130"/>
      <c r="H29" s="130"/>
      <c r="I29" s="130"/>
      <c r="J29" s="130"/>
      <c r="K29" s="133"/>
    </row>
    <row r="30" spans="2:11">
      <c r="B30" s="132"/>
      <c r="C30" s="130"/>
      <c r="D30" s="130"/>
      <c r="E30" s="130"/>
      <c r="F30" s="130"/>
      <c r="G30" s="130"/>
      <c r="H30" s="130"/>
      <c r="I30" s="130"/>
      <c r="J30" s="130"/>
      <c r="K30" s="133"/>
    </row>
    <row r="31" spans="2:11">
      <c r="B31" s="132"/>
      <c r="C31" s="130"/>
      <c r="D31" s="130"/>
      <c r="E31" s="130"/>
      <c r="F31" s="130"/>
      <c r="G31" s="130"/>
      <c r="H31" s="130"/>
      <c r="I31" s="130"/>
      <c r="J31" s="130"/>
      <c r="K31" s="133"/>
    </row>
    <row r="32" spans="2:11">
      <c r="B32" s="132"/>
      <c r="C32" s="154" t="s">
        <v>93</v>
      </c>
      <c r="D32" s="130"/>
      <c r="E32" s="130"/>
      <c r="F32" s="130"/>
      <c r="G32" s="130"/>
      <c r="H32" s="130"/>
      <c r="I32" s="130"/>
      <c r="J32" s="130"/>
      <c r="K32" s="133"/>
    </row>
    <row r="33" spans="2:11">
      <c r="B33" s="132"/>
      <c r="C33" s="130"/>
      <c r="D33" s="130"/>
      <c r="E33" s="130"/>
      <c r="F33" s="130"/>
      <c r="G33" s="130"/>
      <c r="H33" s="130"/>
      <c r="I33" s="130"/>
      <c r="J33" s="130"/>
      <c r="K33" s="133"/>
    </row>
    <row r="34" spans="2:11">
      <c r="B34" s="132"/>
      <c r="C34" s="130"/>
      <c r="D34" s="130"/>
      <c r="E34" s="130"/>
      <c r="F34" s="130"/>
      <c r="G34" s="130"/>
      <c r="H34" s="130"/>
      <c r="I34" s="130"/>
      <c r="J34" s="130"/>
      <c r="K34" s="133"/>
    </row>
    <row r="35" spans="2:11">
      <c r="B35" s="132"/>
      <c r="C35" s="130"/>
      <c r="D35" s="130"/>
      <c r="E35" s="130"/>
      <c r="F35" s="130"/>
      <c r="G35" s="130"/>
      <c r="H35" s="130"/>
      <c r="I35" s="130"/>
      <c r="J35" s="130"/>
      <c r="K35" s="133"/>
    </row>
    <row r="36" spans="2:11">
      <c r="B36" s="132"/>
      <c r="C36" s="130"/>
      <c r="D36" s="130"/>
      <c r="E36" s="130"/>
      <c r="F36" s="130"/>
      <c r="G36" s="130"/>
      <c r="H36" s="130"/>
      <c r="I36" s="130"/>
      <c r="J36" s="130"/>
      <c r="K36" s="133"/>
    </row>
    <row r="37" spans="2:11">
      <c r="B37" s="132"/>
      <c r="C37" s="130"/>
      <c r="D37" s="130"/>
      <c r="E37" s="130"/>
      <c r="F37" s="130"/>
      <c r="G37" s="130"/>
      <c r="H37" s="130"/>
      <c r="I37" s="130"/>
      <c r="J37" s="130"/>
      <c r="K37" s="133"/>
    </row>
    <row r="38" spans="2:11">
      <c r="B38" s="132"/>
      <c r="C38" s="130"/>
      <c r="D38" s="130"/>
      <c r="E38" s="130"/>
      <c r="F38" s="130"/>
      <c r="G38" s="130"/>
      <c r="H38" s="130"/>
      <c r="I38" s="130"/>
      <c r="J38" s="130"/>
      <c r="K38" s="133"/>
    </row>
    <row r="39" spans="2:11">
      <c r="B39" s="132"/>
      <c r="C39" s="130"/>
      <c r="D39" s="130"/>
      <c r="E39" s="130"/>
      <c r="F39" s="130"/>
      <c r="G39" s="130"/>
      <c r="H39" s="130"/>
      <c r="I39" s="130"/>
      <c r="J39" s="130"/>
      <c r="K39" s="133"/>
    </row>
    <row r="40" spans="2:11">
      <c r="B40" s="132"/>
      <c r="C40" s="130"/>
      <c r="D40" s="130"/>
      <c r="E40" s="130"/>
      <c r="F40" s="130"/>
      <c r="G40" s="130"/>
      <c r="H40" s="130"/>
      <c r="I40" s="130"/>
      <c r="J40" s="130"/>
      <c r="K40" s="133"/>
    </row>
    <row r="41" spans="2:11">
      <c r="B41" s="132"/>
      <c r="C41" s="130"/>
      <c r="D41" s="130"/>
      <c r="E41" s="130"/>
      <c r="F41" s="130"/>
      <c r="G41" s="130"/>
      <c r="H41" s="130"/>
      <c r="I41" s="130"/>
      <c r="J41" s="130"/>
      <c r="K41" s="133"/>
    </row>
    <row r="42" spans="2:11">
      <c r="B42" s="132"/>
      <c r="C42" s="130"/>
      <c r="D42" s="130"/>
      <c r="E42" s="130">
        <v>0.67</v>
      </c>
      <c r="F42" s="130"/>
      <c r="G42" s="130"/>
      <c r="H42" s="130"/>
      <c r="I42" s="130"/>
      <c r="J42" s="130"/>
      <c r="K42" s="133"/>
    </row>
    <row r="43" spans="2:11">
      <c r="B43" s="132"/>
      <c r="C43" s="130"/>
      <c r="D43" s="130"/>
      <c r="E43" s="130"/>
      <c r="F43" s="130"/>
      <c r="G43" s="130"/>
      <c r="H43" s="130"/>
      <c r="I43" s="130"/>
      <c r="J43" s="130"/>
      <c r="K43" s="133"/>
    </row>
    <row r="44" spans="2:11">
      <c r="B44" s="132"/>
      <c r="C44" s="130"/>
      <c r="D44" s="130"/>
      <c r="E44" s="130"/>
      <c r="F44" s="130"/>
      <c r="G44" s="130"/>
      <c r="H44" s="130"/>
      <c r="I44" s="130"/>
      <c r="J44" s="130"/>
      <c r="K44" s="133"/>
    </row>
    <row r="45" spans="2:11">
      <c r="B45" s="132"/>
      <c r="C45" s="130"/>
      <c r="D45" s="130"/>
      <c r="E45" s="130"/>
      <c r="F45" s="130"/>
      <c r="G45" s="130"/>
      <c r="H45" s="130"/>
      <c r="I45" s="130"/>
      <c r="J45" s="130"/>
      <c r="K45" s="133"/>
    </row>
    <row r="46" spans="2:11">
      <c r="B46" s="132"/>
      <c r="C46" s="130"/>
      <c r="D46" s="130"/>
      <c r="E46" s="130"/>
      <c r="F46" s="130"/>
      <c r="G46" s="130"/>
      <c r="H46" s="130"/>
      <c r="I46" s="130"/>
      <c r="J46" s="130"/>
      <c r="K46" s="133"/>
    </row>
    <row r="47" spans="2:11">
      <c r="B47" s="132"/>
      <c r="C47" s="130"/>
      <c r="D47" s="130"/>
      <c r="E47" s="130"/>
      <c r="F47" s="130"/>
      <c r="G47" s="130"/>
      <c r="H47" s="130"/>
      <c r="I47" s="130"/>
      <c r="J47" s="130"/>
      <c r="K47" s="133"/>
    </row>
    <row r="48" spans="2:11">
      <c r="B48" s="132"/>
      <c r="C48" s="130"/>
      <c r="D48" s="130"/>
      <c r="E48" s="130"/>
      <c r="F48" s="130"/>
      <c r="G48" s="130"/>
      <c r="H48" s="130"/>
      <c r="I48" s="130"/>
      <c r="J48" s="130"/>
      <c r="K48" s="133"/>
    </row>
    <row r="49" spans="2:11">
      <c r="B49" s="132"/>
      <c r="C49" s="130"/>
      <c r="D49" s="130"/>
      <c r="E49" s="130"/>
      <c r="F49" s="130"/>
      <c r="G49" s="130"/>
      <c r="H49" s="130"/>
      <c r="I49" s="130"/>
      <c r="J49" s="130"/>
      <c r="K49" s="133"/>
    </row>
    <row r="50" spans="2:11">
      <c r="B50" s="132"/>
      <c r="C50" s="130"/>
      <c r="D50" s="130"/>
      <c r="E50" s="130"/>
      <c r="F50" s="130"/>
      <c r="G50" s="130"/>
      <c r="H50" s="130"/>
      <c r="I50" s="130"/>
      <c r="J50" s="130"/>
      <c r="K50" s="133"/>
    </row>
    <row r="51" spans="2:11">
      <c r="B51" s="132"/>
      <c r="C51" s="130"/>
      <c r="D51" s="130"/>
      <c r="E51" s="130"/>
      <c r="F51" s="130"/>
      <c r="G51" s="130"/>
      <c r="H51" s="130"/>
      <c r="I51" s="130"/>
      <c r="J51" s="130"/>
      <c r="K51" s="133"/>
    </row>
    <row r="52" spans="2:11">
      <c r="B52" s="132"/>
      <c r="C52" s="130"/>
      <c r="D52" s="130"/>
      <c r="E52" s="130"/>
      <c r="F52" s="130"/>
      <c r="G52" s="130"/>
      <c r="H52" s="130"/>
      <c r="I52" s="130"/>
      <c r="J52" s="130"/>
      <c r="K52" s="133"/>
    </row>
    <row r="53" spans="2:11">
      <c r="B53" s="132"/>
      <c r="C53" s="130"/>
      <c r="D53" s="130"/>
      <c r="E53" s="130"/>
      <c r="F53" s="130"/>
      <c r="G53" s="130"/>
      <c r="H53" s="130"/>
      <c r="I53" s="130"/>
      <c r="J53" s="130"/>
      <c r="K53" s="133"/>
    </row>
    <row r="54" spans="2:11">
      <c r="B54" s="132"/>
      <c r="C54" s="130"/>
      <c r="D54" s="130"/>
      <c r="E54" s="130"/>
      <c r="F54" s="130"/>
      <c r="G54" s="130"/>
      <c r="H54" s="130"/>
      <c r="I54" s="130"/>
      <c r="J54" s="130"/>
      <c r="K54" s="133"/>
    </row>
    <row r="55" spans="2:11">
      <c r="B55" s="132"/>
      <c r="C55" s="130"/>
      <c r="D55" s="130"/>
      <c r="E55" s="130"/>
      <c r="F55" s="130"/>
      <c r="G55" s="130"/>
      <c r="H55" s="130"/>
      <c r="I55" s="130"/>
      <c r="J55" s="130"/>
      <c r="K55" s="133"/>
    </row>
    <row r="56" spans="2:11">
      <c r="B56" s="132"/>
      <c r="C56" s="130"/>
      <c r="D56" s="130"/>
      <c r="E56" s="130"/>
      <c r="F56" s="130"/>
      <c r="G56" s="130"/>
      <c r="H56" s="130"/>
      <c r="I56" s="130"/>
      <c r="J56" s="130"/>
      <c r="K56" s="133"/>
    </row>
    <row r="57" spans="2:11">
      <c r="B57" s="132"/>
      <c r="C57" s="130"/>
      <c r="D57" s="130"/>
      <c r="E57" s="130"/>
      <c r="F57" s="130"/>
      <c r="G57" s="130"/>
      <c r="H57" s="130"/>
      <c r="I57" s="130"/>
      <c r="J57" s="130"/>
      <c r="K57" s="133"/>
    </row>
    <row r="58" spans="2:11">
      <c r="B58" s="132"/>
      <c r="C58" s="130"/>
      <c r="D58" s="130"/>
      <c r="E58" s="130"/>
      <c r="F58" s="130"/>
      <c r="G58" s="130"/>
      <c r="H58" s="130"/>
      <c r="I58" s="130"/>
      <c r="J58" s="130"/>
      <c r="K58" s="133"/>
    </row>
    <row r="59" spans="2:11">
      <c r="B59" s="132"/>
      <c r="C59" s="130"/>
      <c r="D59" s="130"/>
      <c r="E59" s="130"/>
      <c r="F59" s="130"/>
      <c r="G59" s="130"/>
      <c r="H59" s="130"/>
      <c r="I59" s="130"/>
      <c r="J59" s="130"/>
      <c r="K59" s="133"/>
    </row>
    <row r="60" spans="2:11">
      <c r="B60" s="132"/>
      <c r="C60" s="130"/>
      <c r="D60" s="130"/>
      <c r="E60" s="130"/>
      <c r="F60" s="130"/>
      <c r="G60" s="130"/>
      <c r="H60" s="130"/>
      <c r="I60" s="130"/>
      <c r="J60" s="130"/>
      <c r="K60" s="133"/>
    </row>
    <row r="61" spans="2:11">
      <c r="B61" s="132"/>
      <c r="C61" s="130"/>
      <c r="D61" s="130"/>
      <c r="E61" s="130"/>
      <c r="F61" s="130"/>
      <c r="G61" s="130"/>
      <c r="H61" s="130"/>
      <c r="I61" s="130"/>
      <c r="J61" s="130"/>
      <c r="K61" s="133"/>
    </row>
    <row r="62" spans="2:11">
      <c r="B62" s="132"/>
      <c r="C62" s="130"/>
      <c r="D62" s="130"/>
      <c r="E62" s="130"/>
      <c r="F62" s="130"/>
      <c r="G62" s="130"/>
      <c r="H62" s="130"/>
      <c r="I62" s="130"/>
      <c r="J62" s="130"/>
      <c r="K62" s="133"/>
    </row>
    <row r="63" spans="2:11">
      <c r="B63" s="132"/>
      <c r="C63" s="154" t="s">
        <v>97</v>
      </c>
      <c r="D63" s="130"/>
      <c r="E63" s="130"/>
      <c r="F63" s="130"/>
      <c r="G63" s="130"/>
      <c r="H63" s="130"/>
      <c r="I63" s="130"/>
      <c r="J63" s="130"/>
      <c r="K63" s="133"/>
    </row>
    <row r="64" spans="2:11">
      <c r="B64" s="132"/>
      <c r="C64" s="130"/>
      <c r="D64" s="130"/>
      <c r="E64" s="130"/>
      <c r="F64" s="130"/>
      <c r="G64" s="130"/>
      <c r="H64" s="130"/>
      <c r="I64" s="130"/>
      <c r="J64" s="130"/>
      <c r="K64" s="133"/>
    </row>
    <row r="65" spans="2:11">
      <c r="B65" s="132"/>
      <c r="C65" s="130"/>
      <c r="D65" s="130"/>
      <c r="E65" s="130"/>
      <c r="F65" s="130"/>
      <c r="G65" s="130"/>
      <c r="H65" s="130"/>
      <c r="I65" s="130"/>
      <c r="J65" s="130"/>
      <c r="K65" s="133"/>
    </row>
    <row r="66" spans="2:11">
      <c r="B66" s="132"/>
      <c r="C66" s="130"/>
      <c r="D66" s="130"/>
      <c r="E66" s="130"/>
      <c r="F66" s="130"/>
      <c r="G66" s="130"/>
      <c r="H66" s="130"/>
      <c r="I66" s="130"/>
      <c r="J66" s="130"/>
      <c r="K66" s="133"/>
    </row>
    <row r="67" spans="2:11">
      <c r="B67" s="132"/>
      <c r="C67" s="130"/>
      <c r="D67" s="130"/>
      <c r="E67" s="130"/>
      <c r="F67" s="130"/>
      <c r="G67" s="130"/>
      <c r="H67" s="130"/>
      <c r="I67" s="130"/>
      <c r="J67" s="130"/>
      <c r="K67" s="133"/>
    </row>
    <row r="68" spans="2:11">
      <c r="B68" s="132"/>
      <c r="C68" s="130"/>
      <c r="D68" s="130"/>
      <c r="E68" s="130">
        <v>0.7</v>
      </c>
      <c r="F68" s="130"/>
      <c r="G68" s="130"/>
      <c r="H68" s="130"/>
      <c r="I68" s="130"/>
      <c r="J68" s="130"/>
      <c r="K68" s="133"/>
    </row>
    <row r="69" spans="2:11">
      <c r="B69" s="132"/>
      <c r="C69" s="130"/>
      <c r="D69" s="130"/>
      <c r="E69" s="130"/>
      <c r="F69" s="130"/>
      <c r="G69" s="130"/>
      <c r="H69" s="130"/>
      <c r="I69" s="130"/>
      <c r="J69" s="130"/>
      <c r="K69" s="133"/>
    </row>
    <row r="70" spans="2:11">
      <c r="B70" s="132"/>
      <c r="C70" s="130"/>
      <c r="D70" s="130"/>
      <c r="E70" s="130"/>
      <c r="F70" s="130"/>
      <c r="G70" s="130"/>
      <c r="H70" s="130"/>
      <c r="I70" s="130"/>
      <c r="J70" s="130"/>
      <c r="K70" s="133"/>
    </row>
    <row r="71" spans="2:11">
      <c r="B71" s="132"/>
      <c r="C71" s="130"/>
      <c r="D71" s="130"/>
      <c r="E71" s="130"/>
      <c r="F71" s="130"/>
      <c r="G71" s="130"/>
      <c r="H71" s="130"/>
      <c r="I71" s="130"/>
      <c r="J71" s="130"/>
      <c r="K71" s="133"/>
    </row>
    <row r="72" spans="2:11">
      <c r="B72" s="132"/>
      <c r="C72" s="130"/>
      <c r="D72" s="130"/>
      <c r="E72" s="130"/>
      <c r="F72" s="130"/>
      <c r="G72" s="130"/>
      <c r="H72" s="130"/>
      <c r="I72" s="130"/>
      <c r="J72" s="130"/>
      <c r="K72" s="133"/>
    </row>
    <row r="73" spans="2:11">
      <c r="B73" s="132"/>
      <c r="C73" s="130"/>
      <c r="D73" s="130"/>
      <c r="E73" s="130"/>
      <c r="F73" s="130"/>
      <c r="G73" s="130"/>
      <c r="H73" s="130"/>
      <c r="I73" s="130"/>
      <c r="J73" s="130"/>
      <c r="K73" s="133"/>
    </row>
    <row r="74" spans="2:11">
      <c r="B74" s="132"/>
      <c r="C74" s="130"/>
      <c r="D74" s="130"/>
      <c r="E74" s="130"/>
      <c r="F74" s="130"/>
      <c r="G74" s="130"/>
      <c r="H74" s="130"/>
      <c r="I74" s="130"/>
      <c r="J74" s="130"/>
      <c r="K74" s="13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2020-01-14T09:32:23Z</dcterms:modified>
</cp:coreProperties>
</file>