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ander/Git/etdataset/source_analyses/eu/2012/2_power_and_heat_plant/"/>
    </mc:Choice>
  </mc:AlternateContent>
  <xr:revisionPtr revIDLastSave="0" documentId="13_ncr:1_{37ADA861-BE64-584F-8FAD-2111065550FD}" xr6:coauthVersionLast="34" xr6:coauthVersionMax="34" xr10:uidLastSave="{00000000-0000-0000-0000-000000000000}"/>
  <bookViews>
    <workbookView xWindow="0" yWindow="460" windowWidth="51200" windowHeight="28260" tabRatio="500" xr2:uid="{00000000-000D-0000-FFFF-FFFF00000000}"/>
  </bookViews>
  <sheets>
    <sheet name="Hydro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F54" i="1" s="1"/>
  <c r="D54" i="1"/>
  <c r="D45" i="1"/>
  <c r="F45" i="1" s="1"/>
  <c r="D46" i="1"/>
  <c r="F46" i="1"/>
  <c r="D29" i="1"/>
  <c r="F29" i="1" s="1"/>
  <c r="D30" i="1"/>
  <c r="F30" i="1"/>
  <c r="D21" i="1"/>
  <c r="F21" i="1" s="1"/>
  <c r="D22" i="1"/>
  <c r="E22" i="1" s="1"/>
  <c r="F22" i="1"/>
  <c r="D13" i="1"/>
  <c r="F13" i="1" s="1"/>
  <c r="D14" i="1"/>
  <c r="E13" i="1" s="1"/>
  <c r="F14" i="1"/>
  <c r="E54" i="1"/>
  <c r="E53" i="1"/>
  <c r="E45" i="1"/>
  <c r="D37" i="1"/>
  <c r="F38" i="1" s="1"/>
  <c r="D38" i="1"/>
  <c r="E30" i="1"/>
  <c r="E29" i="1"/>
  <c r="E21" i="1"/>
  <c r="E14" i="1"/>
  <c r="F53" i="1" l="1"/>
  <c r="E46" i="1"/>
  <c r="E38" i="1"/>
  <c r="E37" i="1"/>
  <c r="F37" i="1"/>
</calcChain>
</file>

<file path=xl/sharedStrings.xml><?xml version="1.0" encoding="utf-8"?>
<sst xmlns="http://schemas.openxmlformats.org/spreadsheetml/2006/main" count="60" uniqueCount="18">
  <si>
    <t>UK</t>
  </si>
  <si>
    <t>Default FLH</t>
  </si>
  <si>
    <t>Hydro river</t>
  </si>
  <si>
    <t>Hydro moutain</t>
  </si>
  <si>
    <t>h</t>
  </si>
  <si>
    <t>Country</t>
  </si>
  <si>
    <t>Hydro mountain</t>
  </si>
  <si>
    <t>Hydro production</t>
  </si>
  <si>
    <t>Installed capacity (MW)</t>
  </si>
  <si>
    <t>Calculated production</t>
  </si>
  <si>
    <t>Corrected FLH</t>
  </si>
  <si>
    <t>Calculated share</t>
  </si>
  <si>
    <t>Country analyses</t>
  </si>
  <si>
    <t>DE</t>
  </si>
  <si>
    <t>ES</t>
  </si>
  <si>
    <t>FR</t>
  </si>
  <si>
    <t>NL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</si>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</sst>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32"/>
      <name val="Verdana"/>
      <family val="2"/>
    </font>
    <font>
      <b/>
      <sz val="10"/>
      <color rgb="FF8B8D8E"/>
      <name val="Verdana"/>
      <family val="2"/>
    </font>
    <font>
      <b/>
      <sz val="8"/>
      <name val="Arial"/>
      <family val="2"/>
    </font>
    <font>
      <sz val="8"/>
      <name val="Arial"/>
      <family val="2"/>
    </font>
    <font>
      <sz val="7"/>
      <color rgb="FF8B8D8E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33"/>
      </bottom>
      <diagonal/>
    </border>
    <border>
      <left/>
      <right/>
      <top/>
      <bottom style="thin">
        <color indexed="3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7">
    <xf numFmtId="0" fontId="0" fillId="0" borderId="0"/>
    <xf numFmtId="0" fontId="3" fillId="0" borderId="1" applyNumberFormat="0" applyFill="0" applyAlignment="0"/>
    <xf numFmtId="0" fontId="4" fillId="0" borderId="2" applyNumberFormat="0" applyFill="0" applyAlignment="0"/>
    <xf numFmtId="0" fontId="5" fillId="0" borderId="3" applyNumberFormat="0">
      <alignment wrapText="1"/>
    </xf>
    <xf numFmtId="1" fontId="6" fillId="0" borderId="4" applyNumberFormat="0" applyFont="0" applyAlignment="0">
      <protection locked="0"/>
    </xf>
    <xf numFmtId="0" fontId="7" fillId="0" borderId="0" applyNumberFormat="0" applyFill="0" applyBorder="0" applyAlignment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3" fontId="2" fillId="0" borderId="0" xfId="0" applyNumberFormat="1" applyFont="1"/>
    <xf numFmtId="165" fontId="0" fillId="0" borderId="0" xfId="36" applyNumberFormat="1" applyFont="1"/>
  </cellXfs>
  <cellStyles count="57">
    <cellStyle name="E_InputWhite" xfId="4" xr:uid="{00000000-0005-0000-0000-000000000000}"/>
    <cellStyle name="E_SecTitle1" xfId="1" xr:uid="{00000000-0005-0000-0000-000001000000}"/>
    <cellStyle name="E_SecTitle2" xfId="2" xr:uid="{00000000-0005-0000-0000-000002000000}"/>
    <cellStyle name="E_Source" xfId="5" xr:uid="{00000000-0005-0000-0000-000003000000}"/>
    <cellStyle name="E_TableHeader0" xfId="3" xr:uid="{00000000-0005-0000-0000-000004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  <cellStyle name="Percent" xfId="36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4"/>
  <sheetViews>
    <sheetView tabSelected="1" workbookViewId="0">
      <selection activeCell="D13" sqref="D13"/>
    </sheetView>
  </sheetViews>
  <sheetFormatPr baseColWidth="10" defaultRowHeight="16"/>
  <cols>
    <col min="1" max="1" width="3.83203125" customWidth="1"/>
    <col min="2" max="2" width="20.83203125" customWidth="1"/>
    <col min="3" max="4" width="10.83203125" style="4"/>
    <col min="6" max="6" width="10.83203125" style="4"/>
  </cols>
  <sheetData>
    <row r="2" spans="2:6">
      <c r="B2" s="1" t="s">
        <v>1</v>
      </c>
    </row>
    <row r="3" spans="2:6">
      <c r="B3" t="s">
        <v>2</v>
      </c>
      <c r="C3" s="4">
        <v>2500</v>
      </c>
      <c r="D3" s="4" t="s">
        <v>4</v>
      </c>
    </row>
    <row r="4" spans="2:6">
      <c r="B4" t="s">
        <v>3</v>
      </c>
      <c r="C4" s="4">
        <v>4000</v>
      </c>
      <c r="D4" s="4" t="s">
        <v>4</v>
      </c>
    </row>
    <row r="7" spans="2:6">
      <c r="B7" s="1" t="s">
        <v>12</v>
      </c>
    </row>
    <row r="9" spans="2:6" ht="17" thickBot="1">
      <c r="B9" s="3" t="s">
        <v>5</v>
      </c>
      <c r="C9" s="5" t="s">
        <v>13</v>
      </c>
    </row>
    <row r="10" spans="2:6" ht="17" thickBot="1">
      <c r="B10" s="3" t="s">
        <v>7</v>
      </c>
      <c r="C10" s="6">
        <v>68317</v>
      </c>
    </row>
    <row r="12" spans="2:6" ht="17" thickBot="1">
      <c r="C12" s="7" t="s">
        <v>8</v>
      </c>
      <c r="D12" s="7" t="s">
        <v>9</v>
      </c>
      <c r="E12" s="1" t="s">
        <v>11</v>
      </c>
      <c r="F12" s="7" t="s">
        <v>10</v>
      </c>
    </row>
    <row r="13" spans="2:6" ht="17" thickBot="1">
      <c r="B13" t="s">
        <v>2</v>
      </c>
      <c r="C13" s="6">
        <v>3749.0329999999972</v>
      </c>
      <c r="D13" s="4">
        <f>C13*$C$3*0.0036</f>
        <v>33741.29699999997</v>
      </c>
      <c r="E13" s="8">
        <f>D13/SUM(D13:D14)</f>
        <v>0.90394058204195216</v>
      </c>
      <c r="F13" s="4">
        <f>$C$3*C10/SUM(D13:D14)</f>
        <v>4575.5879466755605</v>
      </c>
    </row>
    <row r="14" spans="2:6" ht="17" thickBot="1">
      <c r="B14" t="s">
        <v>6</v>
      </c>
      <c r="C14" s="6">
        <v>249</v>
      </c>
      <c r="D14" s="4">
        <f>C14*$C$4*0.0036</f>
        <v>3585.6</v>
      </c>
      <c r="E14" s="8">
        <f>D14/SUM(D13:D14)</f>
        <v>9.6059417958047871E-2</v>
      </c>
      <c r="F14" s="4">
        <f>$C$4*C10/SUM(D13:D14)</f>
        <v>7320.9407146808971</v>
      </c>
    </row>
    <row r="17" spans="2:6" ht="17" thickBot="1">
      <c r="B17" s="3" t="s">
        <v>5</v>
      </c>
      <c r="C17" s="5" t="s">
        <v>14</v>
      </c>
    </row>
    <row r="18" spans="2:6" ht="17" thickBot="1">
      <c r="B18" s="3" t="s">
        <v>7</v>
      </c>
      <c r="C18" s="6">
        <v>73962</v>
      </c>
    </row>
    <row r="20" spans="2:6" ht="17" thickBot="1">
      <c r="C20" s="7" t="s">
        <v>8</v>
      </c>
      <c r="D20" s="7" t="s">
        <v>9</v>
      </c>
      <c r="E20" s="1" t="s">
        <v>11</v>
      </c>
      <c r="F20" s="7" t="s">
        <v>10</v>
      </c>
    </row>
    <row r="21" spans="2:6" ht="17" thickBot="1">
      <c r="B21" t="s">
        <v>2</v>
      </c>
      <c r="C21" s="6">
        <v>1664</v>
      </c>
      <c r="D21" s="4">
        <f>C21*$C$3*0.0036</f>
        <v>14976</v>
      </c>
      <c r="E21" s="2">
        <f>D21/SUM(D21:D22)</f>
        <v>6.7266024189897161E-2</v>
      </c>
      <c r="F21" s="4">
        <f>$C$3*C18/SUM(D21:D22)</f>
        <v>830.51710756095986</v>
      </c>
    </row>
    <row r="22" spans="2:6" ht="17" thickBot="1">
      <c r="B22" t="s">
        <v>6</v>
      </c>
      <c r="C22" s="6">
        <v>14421</v>
      </c>
      <c r="D22" s="4">
        <f>C22*$C$4*0.0036</f>
        <v>207662.4</v>
      </c>
      <c r="E22" s="2">
        <f>D22/SUM(D21:D22)</f>
        <v>0.93273397581010287</v>
      </c>
      <c r="F22" s="4">
        <f>$C$4*C18/SUM(D21:D22)</f>
        <v>1328.8273720975358</v>
      </c>
    </row>
    <row r="25" spans="2:6" ht="17" thickBot="1">
      <c r="B25" s="3" t="s">
        <v>5</v>
      </c>
      <c r="C25" s="5" t="s">
        <v>15</v>
      </c>
    </row>
    <row r="26" spans="2:6" ht="17" thickBot="1">
      <c r="B26" s="3" t="s">
        <v>7</v>
      </c>
      <c r="C26" s="6">
        <v>211381.19999999998</v>
      </c>
    </row>
    <row r="28" spans="2:6" ht="17" thickBot="1">
      <c r="C28" s="7" t="s">
        <v>8</v>
      </c>
      <c r="D28" s="7" t="s">
        <v>9</v>
      </c>
      <c r="E28" s="1" t="s">
        <v>11</v>
      </c>
      <c r="F28" s="7" t="s">
        <v>10</v>
      </c>
    </row>
    <row r="29" spans="2:6" ht="17" thickBot="1">
      <c r="B29" t="s">
        <v>2</v>
      </c>
      <c r="C29" s="6">
        <v>7089</v>
      </c>
      <c r="D29" s="4">
        <f>C29*$C$3*0.0036</f>
        <v>63801</v>
      </c>
      <c r="E29" s="2">
        <f>D29/SUM(D29:D30)</f>
        <v>0.21198528752130619</v>
      </c>
      <c r="F29" s="4">
        <f>$C$3*C26/SUM(D29:D30)</f>
        <v>1755.8386411889594</v>
      </c>
    </row>
    <row r="30" spans="2:6" ht="17" thickBot="1">
      <c r="B30" t="s">
        <v>6</v>
      </c>
      <c r="C30" s="6">
        <v>16470</v>
      </c>
      <c r="D30" s="4">
        <f>C30*$C$4*0.0036</f>
        <v>237168</v>
      </c>
      <c r="E30" s="2">
        <f>D30/SUM(D29:D30)</f>
        <v>0.78801471247869381</v>
      </c>
      <c r="F30" s="4">
        <f>$C$4*C26/SUM(D29:D30)</f>
        <v>2809.3418259023351</v>
      </c>
    </row>
    <row r="33" spans="2:6" ht="17" thickBot="1">
      <c r="B33" s="3" t="s">
        <v>5</v>
      </c>
      <c r="C33" s="5" t="s">
        <v>0</v>
      </c>
    </row>
    <row r="34" spans="2:6" ht="17" thickBot="1">
      <c r="B34" s="3" t="s">
        <v>7</v>
      </c>
      <c r="C34" s="6">
        <v>19025.999999999996</v>
      </c>
    </row>
    <row r="36" spans="2:6" ht="17" thickBot="1">
      <c r="C36" s="7" t="s">
        <v>8</v>
      </c>
      <c r="D36" s="7" t="s">
        <v>9</v>
      </c>
      <c r="E36" s="1" t="s">
        <v>11</v>
      </c>
      <c r="F36" s="7" t="s">
        <v>10</v>
      </c>
    </row>
    <row r="37" spans="2:6" ht="17" thickBot="1">
      <c r="B37" t="s">
        <v>2</v>
      </c>
      <c r="C37" s="6">
        <v>141</v>
      </c>
      <c r="D37" s="4">
        <f>C37*$C$3*0.0036</f>
        <v>1269</v>
      </c>
      <c r="E37" s="2">
        <f>D37/SUM(D37:D38)</f>
        <v>5.3960964408725602E-2</v>
      </c>
      <c r="F37" s="4">
        <f>$C$3*C34/SUM(D37:D38)</f>
        <v>2022.5794106391118</v>
      </c>
    </row>
    <row r="38" spans="2:6" ht="17" thickBot="1">
      <c r="B38" t="s">
        <v>6</v>
      </c>
      <c r="C38" s="6">
        <v>1545</v>
      </c>
      <c r="D38" s="4">
        <f>C38*$C$4*0.0036</f>
        <v>22248</v>
      </c>
      <c r="E38" s="2">
        <f>D38/SUM(D37:D38)</f>
        <v>0.94603903559127445</v>
      </c>
      <c r="F38" s="4">
        <f>$C$4*C34/SUM(D37:D38)</f>
        <v>3236.1270570225788</v>
      </c>
    </row>
    <row r="41" spans="2:6" ht="17" thickBot="1">
      <c r="B41" s="3" t="s">
        <v>5</v>
      </c>
      <c r="C41" s="5" t="s">
        <v>16</v>
      </c>
    </row>
    <row r="42" spans="2:6" ht="17" thickBot="1">
      <c r="B42" s="3" t="s">
        <v>7</v>
      </c>
      <c r="C42" s="6">
        <v>335</v>
      </c>
    </row>
    <row r="44" spans="2:6" ht="17" thickBot="1">
      <c r="C44" s="7" t="s">
        <v>8</v>
      </c>
      <c r="D44" s="7" t="s">
        <v>9</v>
      </c>
      <c r="E44" s="1" t="s">
        <v>11</v>
      </c>
      <c r="F44" s="7" t="s">
        <v>10</v>
      </c>
    </row>
    <row r="45" spans="2:6" ht="17" thickBot="1">
      <c r="B45" t="s">
        <v>2</v>
      </c>
      <c r="C45" s="6">
        <v>37</v>
      </c>
      <c r="D45" s="4">
        <f>C45*$C$3*0.0036</f>
        <v>333</v>
      </c>
      <c r="E45" s="2">
        <f>D45/SUM(D45:D46)</f>
        <v>1</v>
      </c>
      <c r="F45" s="4">
        <f>$C$3*C42/SUM(D45:D46)</f>
        <v>2515.0150150150148</v>
      </c>
    </row>
    <row r="46" spans="2:6" ht="17" thickBot="1">
      <c r="B46" t="s">
        <v>6</v>
      </c>
      <c r="C46" s="6">
        <v>0</v>
      </c>
      <c r="D46" s="4">
        <f>C46*$C$4*0.0036</f>
        <v>0</v>
      </c>
      <c r="E46" s="2">
        <f>D46/SUM(D45:D46)</f>
        <v>0</v>
      </c>
      <c r="F46" s="4">
        <f>$C$4*C42/SUM(D45:D46)</f>
        <v>4024.0240240240241</v>
      </c>
    </row>
    <row r="49" spans="2:6" ht="17" thickBot="1">
      <c r="B49" s="3" t="s">
        <v>5</v>
      </c>
      <c r="C49" s="5" t="s">
        <v>17</v>
      </c>
    </row>
    <row r="50" spans="2:6" ht="17" thickBot="1">
      <c r="B50" s="3" t="s">
        <v>7</v>
      </c>
      <c r="C50" s="6">
        <v>7333</v>
      </c>
    </row>
    <row r="52" spans="2:6" ht="17" thickBot="1">
      <c r="C52" s="7" t="s">
        <v>8</v>
      </c>
      <c r="D52" s="7" t="s">
        <v>9</v>
      </c>
      <c r="E52" s="1" t="s">
        <v>11</v>
      </c>
      <c r="F52" s="7" t="s">
        <v>10</v>
      </c>
    </row>
    <row r="53" spans="2:6" ht="17" thickBot="1">
      <c r="B53" t="s">
        <v>2</v>
      </c>
      <c r="C53" s="6">
        <v>67</v>
      </c>
      <c r="D53" s="4">
        <f>C53*$C$3*0.0036</f>
        <v>603</v>
      </c>
      <c r="E53" s="2">
        <f>D53/SUM(D53:D54)</f>
        <v>4.5522489468677811E-2</v>
      </c>
      <c r="F53" s="4">
        <f>$C$3*C50/SUM(D53:D54)</f>
        <v>1383.9818212015523</v>
      </c>
    </row>
    <row r="54" spans="2:6" ht="17" thickBot="1">
      <c r="B54" t="s">
        <v>6</v>
      </c>
      <c r="C54" s="6">
        <v>878</v>
      </c>
      <c r="D54" s="4">
        <f>C54*$C$4*0.0036</f>
        <v>12643.199999999999</v>
      </c>
      <c r="E54" s="2">
        <f>D54/SUM(D53:D54)</f>
        <v>0.95447751053132224</v>
      </c>
      <c r="F54" s="4">
        <f>$C$4*C50/SUM(D53:D54)</f>
        <v>2214.3709139224834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Alexander Wirtz</cp:lastModifiedBy>
  <dcterms:created xsi:type="dcterms:W3CDTF">2014-06-24T11:53:40Z</dcterms:created>
  <dcterms:modified xsi:type="dcterms:W3CDTF">2018-08-01T12:56:40Z</dcterms:modified>
</cp:coreProperties>
</file>