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buildings/"/>
    </mc:Choice>
  </mc:AlternateContent>
  <xr:revisionPtr revIDLastSave="0" documentId="13_ncr:1_{B37CB5D4-6B96-E240-80F8-842F5940574B}" xr6:coauthVersionLast="45" xr6:coauthVersionMax="45" xr10:uidLastSave="{00000000-0000-0000-0000-000000000000}"/>
  <bookViews>
    <workbookView xWindow="0" yWindow="460" windowWidth="25600" windowHeight="17540" tabRatio="762" activeTab="2" xr2:uid="{00000000-000D-0000-FFFF-FFFF00000000}"/>
  </bookViews>
  <sheets>
    <sheet name="Cover sheet" sheetId="14" r:id="rId1"/>
    <sheet name="Dashboard" sheetId="12" r:id="rId2"/>
    <sheet name="Research data" sheetId="13" r:id="rId3"/>
    <sheet name="Sources" sheetId="15" r:id="rId4"/>
    <sheet name="Notes" sheetId="17" r:id="rId5"/>
  </sheets>
  <externalReferences>
    <externalReference r:id="rId6"/>
    <externalReference r:id="rId7"/>
  </externalReferences>
  <definedNames>
    <definedName name="exchange_rate_2011_2010" localSheetId="4">#REF!</definedName>
    <definedName name="exchange_rate_2011_2010">#REF!</definedName>
    <definedName name="Final_demand_residences" localSheetId="4">'[1]Fuel aggregation'!$L$11</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9" i="17" l="1"/>
  <c r="D10" i="17" s="1"/>
  <c r="G6" i="13" s="1"/>
  <c r="E20" i="12" l="1"/>
  <c r="E17" i="12"/>
  <c r="G10" i="13"/>
  <c r="E32" i="12" s="1"/>
  <c r="G9" i="13"/>
  <c r="E31" i="12" s="1"/>
  <c r="E25" i="12"/>
  <c r="E24" i="12" l="1"/>
</calcChain>
</file>

<file path=xl/sharedStrings.xml><?xml version="1.0" encoding="utf-8"?>
<sst xmlns="http://schemas.openxmlformats.org/spreadsheetml/2006/main" count="137" uniqueCount="109">
  <si>
    <t>Source</t>
  </si>
  <si>
    <t>years</t>
  </si>
  <si>
    <t>%</t>
  </si>
  <si>
    <t>km2</t>
  </si>
  <si>
    <t>-</t>
  </si>
  <si>
    <t>Technical lifetime</t>
  </si>
  <si>
    <t>Value</t>
  </si>
  <si>
    <t>Other</t>
  </si>
  <si>
    <t>Initial investment costs</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</si>
  <si>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</si>
  <si>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</si>
  <si>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</si>
  <si>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</si>
  <si>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</si>
  <si>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</si>
  <si>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</si>
  <si>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</si>
  <si>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</si>
  <si>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</si>
  <si>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</si>
  <si>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</si>
  <si>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</si>
  <si>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</si>
  <si>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</si>
  <si>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</si>
  <si>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</si>
  <si>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</si>
  <si>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</si>
  <si>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</si>
  <si>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</si>
  <si>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</si>
  <si>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</si>
  <si>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</si>
  <si>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</si>
  <si>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</si>
  <si>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</si>
  <si>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</si>
  <si>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</si>
  <si>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</si>
  <si>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</si>
  <si>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</si>
  <si>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</si>
  <si>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</si>
  <si>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</si>
  <si>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</si>
  <si>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</si>
  <si>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</si>
  <si>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</si>
  <si>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</si>
  <si>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</si>
  <si>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</si>
  <si>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Refman ID</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</si>
  <si>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</si>
  <si>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</si>
  <si>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</si>
  <si>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</si>
  <si>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</si>
  <si>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</si>
  <si>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</si>
  <si>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</si>
  <si>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</si>
  <si>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</si>
  <si>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</si>
  <si>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</si>
  <si>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</si>
  <si>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</si>
  <si>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</si>
  <si>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</si>
  <si>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</si>
  <si>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</si>
  <si>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</si>
  <si>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</si>
  <si>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</si>
  <si>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</si>
  <si>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</si>
  <si>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</si>
  <si>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</si>
  <si>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</si>
  <si>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</si>
  <si>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</si>
  <si>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</si>
  <si>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</si>
  <si>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</si>
  <si>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</si>
  <si>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</si>
  <si>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</si>
  <si>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Technical</t>
  </si>
  <si>
    <r>
      <t>euro</t>
    </r>
    <r>
      <rPr>
        <sz val="12"/>
        <color theme="1"/>
        <rFont val="Calibri"/>
        <family val="2"/>
        <scheme val="minor"/>
      </rPr>
      <t>/year</t>
    </r>
  </si>
  <si>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</si>
  <si>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</si>
  <si>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</si>
  <si>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</si>
  <si>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</si>
  <si>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</si>
  <si>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</si>
  <si>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t>
    </r>
    <r>
      <rPr>
        <b/>
        <sz val="12"/>
        <color rgb="FF000000"/>
        <rFont val="Calibri"/>
        <family val="2"/>
      </rPr>
      <t xml:space="preserve">import:node NODE="nodename" </t>
    </r>
    <r>
      <rPr>
        <sz val="12"/>
        <color rgb="FF000000"/>
        <rFont val="Calibri"/>
        <family val="2"/>
      </rPr>
      <t xml:space="preserve">the button to update the node attributes on ETSource. 
</t>
    </r>
  </si>
  <si>
    <t>Marlieke Verweij</t>
  </si>
  <si>
    <t>buildings_space_heater_district_heating_steam_hot_water</t>
  </si>
  <si>
    <t xml:space="preserve"> kW/m2</t>
  </si>
  <si>
    <t>Input Greenvis</t>
  </si>
  <si>
    <t>m2</t>
  </si>
  <si>
    <t>Average area per building</t>
  </si>
  <si>
    <t>(i20181219_insulation_buildings_v5)</t>
  </si>
  <si>
    <t>Connection capacity buildings</t>
  </si>
  <si>
    <t>kW</t>
  </si>
  <si>
    <t>GreenVis</t>
  </si>
  <si>
    <t>CE Delft - Cegoia parameters</t>
  </si>
  <si>
    <t>See https://github.com/quintel/documentation/blob/master/general/cost_calculations.md#weighted-average-cost-of-capital</t>
  </si>
  <si>
    <t>District heating infrastructure costs see https://github.com/quintel/documentation/blob/master/general/heat_infrastructure_costs.md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</si>
</sst>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00"/>
    <numFmt numFmtId="166" formatCode="0.0000"/>
    <numFmt numFmtId="167" formatCode="_ &quot;€&quot;\ * ###0.00_ ;_ &quot;€&quot;\ * \-###0.00_ ;_ &quot;€&quot;\ * &quot;-&quot;??_ ;_ @_ "/>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
      <sz val="11"/>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CC"/>
      </patternFill>
    </fill>
  </fills>
  <borders count="26">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60">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9" fillId="0" borderId="0"/>
    <xf numFmtId="0" fontId="29" fillId="13" borderId="22" applyNumberFormat="0" applyFont="0" applyAlignment="0" applyProtection="0"/>
    <xf numFmtId="9" fontId="29" fillId="0" borderId="0" applyFont="0" applyFill="0" applyBorder="0" applyAlignment="0" applyProtection="0"/>
    <xf numFmtId="167" fontId="29" fillId="0" borderId="0" applyFont="0" applyFill="0" applyBorder="0" applyAlignment="0" applyProtection="0"/>
  </cellStyleXfs>
  <cellXfs count="152">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7" fillId="2" borderId="9" xfId="0" applyNumberFormat="1" applyFont="1" applyFill="1" applyBorder="1" applyAlignment="1" applyProtection="1">
      <alignment vertical="center"/>
    </xf>
    <xf numFmtId="0" fontId="12" fillId="0" borderId="0" xfId="0" applyFont="1" applyFill="1" applyBorder="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0"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2" fontId="12" fillId="2" borderId="18" xfId="0" applyNumberFormat="1" applyFont="1" applyFill="1" applyBorder="1" applyAlignment="1" applyProtection="1">
      <alignment horizontal="right" vertical="center"/>
    </xf>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7"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4" fontId="13" fillId="2" borderId="20" xfId="0" applyNumberFormat="1" applyFont="1" applyFill="1" applyBorder="1"/>
    <xf numFmtId="164" fontId="13" fillId="2" borderId="0" xfId="0" applyNumberFormat="1" applyFont="1" applyFill="1" applyBorder="1"/>
    <xf numFmtId="0" fontId="23" fillId="2" borderId="19" xfId="0" applyFont="1" applyFill="1" applyBorder="1"/>
    <xf numFmtId="0" fontId="13" fillId="2" borderId="5" xfId="0" applyFont="1" applyFill="1" applyBorder="1"/>
    <xf numFmtId="0" fontId="10" fillId="0" borderId="0" xfId="0" applyNumberFormat="1" applyFont="1" applyFill="1" applyBorder="1" applyAlignment="1" applyProtection="1">
      <alignment horizontal="left" vertical="center"/>
    </xf>
    <xf numFmtId="165"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2" fillId="0" borderId="0" xfId="0" applyFont="1" applyFill="1"/>
    <xf numFmtId="0" fontId="9" fillId="2" borderId="20" xfId="0" applyFont="1" applyFill="1" applyBorder="1"/>
    <xf numFmtId="0" fontId="9" fillId="0" borderId="0" xfId="0" applyNumberFormat="1" applyFont="1" applyFill="1" applyBorder="1" applyAlignment="1" applyProtection="1">
      <alignment horizontal="left" vertical="center"/>
    </xf>
    <xf numFmtId="0" fontId="8" fillId="2" borderId="21" xfId="0" applyFont="1" applyFill="1" applyBorder="1"/>
    <xf numFmtId="0" fontId="8" fillId="2" borderId="18" xfId="0" applyFont="1" applyFill="1" applyBorder="1"/>
    <xf numFmtId="0" fontId="8" fillId="0" borderId="0" xfId="0" applyFont="1" applyFill="1" applyBorder="1"/>
    <xf numFmtId="0" fontId="7" fillId="0" borderId="0" xfId="0" applyFont="1" applyFill="1" applyBorder="1"/>
    <xf numFmtId="0" fontId="6" fillId="2" borderId="0" xfId="0" applyNumberFormat="1" applyFont="1" applyFill="1" applyBorder="1" applyAlignment="1" applyProtection="1">
      <alignment horizontal="left" vertical="center"/>
    </xf>
    <xf numFmtId="1" fontId="12" fillId="2" borderId="18"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vertical="center"/>
    </xf>
    <xf numFmtId="165" fontId="3" fillId="0" borderId="0" xfId="0" applyNumberFormat="1" applyFont="1" applyFill="1" applyBorder="1" applyAlignment="1" applyProtection="1">
      <alignment vertical="center"/>
    </xf>
    <xf numFmtId="0" fontId="3" fillId="0" borderId="0" xfId="0" applyFont="1" applyFill="1" applyBorder="1"/>
    <xf numFmtId="166" fontId="12" fillId="2" borderId="0" xfId="0" applyNumberFormat="1" applyFont="1" applyFill="1" applyBorder="1" applyAlignment="1" applyProtection="1">
      <alignment horizontal="right" vertical="center"/>
    </xf>
    <xf numFmtId="2" fontId="12" fillId="2" borderId="20" xfId="0" applyNumberFormat="1" applyFont="1" applyFill="1" applyBorder="1" applyAlignment="1" applyProtection="1">
      <alignment horizontal="right" vertical="center"/>
    </xf>
    <xf numFmtId="0" fontId="2" fillId="2" borderId="0" xfId="0" applyFont="1" applyFill="1"/>
    <xf numFmtId="0" fontId="17" fillId="2" borderId="23" xfId="0" applyFont="1" applyFill="1" applyBorder="1"/>
    <xf numFmtId="0" fontId="17" fillId="2" borderId="24" xfId="0" applyFont="1" applyFill="1" applyBorder="1"/>
    <xf numFmtId="0" fontId="17" fillId="2" borderId="25" xfId="0" applyFont="1" applyFill="1" applyBorder="1"/>
    <xf numFmtId="0" fontId="2" fillId="2" borderId="6" xfId="0" applyFont="1" applyFill="1" applyBorder="1"/>
    <xf numFmtId="0" fontId="2" fillId="2" borderId="5" xfId="0" applyFont="1" applyFill="1" applyBorder="1"/>
    <xf numFmtId="0" fontId="26" fillId="4" borderId="0" xfId="0" applyFont="1" applyFill="1"/>
    <xf numFmtId="165" fontId="2" fillId="2" borderId="0" xfId="0" applyNumberFormat="1" applyFont="1" applyFill="1"/>
    <xf numFmtId="2" fontId="2" fillId="2" borderId="0" xfId="0" applyNumberFormat="1" applyFont="1" applyFill="1"/>
    <xf numFmtId="164" fontId="2" fillId="2" borderId="0" xfId="0" applyNumberFormat="1" applyFont="1" applyFill="1"/>
    <xf numFmtId="0" fontId="2" fillId="0" borderId="0" xfId="0" applyNumberFormat="1" applyFont="1" applyFill="1" applyBorder="1" applyAlignment="1" applyProtection="1">
      <alignment horizontal="left" vertical="center"/>
    </xf>
    <xf numFmtId="0" fontId="2" fillId="2" borderId="18" xfId="0" applyFont="1" applyFill="1" applyBorder="1"/>
    <xf numFmtId="165" fontId="13" fillId="2" borderId="18" xfId="0" applyNumberFormat="1" applyFont="1" applyFill="1" applyBorder="1"/>
    <xf numFmtId="0" fontId="26" fillId="4" borderId="18"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0" fontId="1" fillId="0" borderId="0" xfId="0" applyFont="1" applyFill="1" applyBorder="1"/>
  </cellXfs>
  <cellStyles count="260">
    <cellStyle name="Currency 4" xfId="259" xr:uid="{81B37BD5-6B62-654F-81E3-8BA15676091D}"/>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56" xr:uid="{DE6D40B9-1EA8-8942-ABF7-45EF1B08B38F}"/>
    <cellStyle name="Note 2" xfId="257" xr:uid="{E9A5CC12-821E-4540-AD4C-4E1D8756E8F9}"/>
    <cellStyle name="Percent 2" xfId="258" xr:uid="{B4BABCB2-5BA1-A54B-8D6D-EDE17CD2AA19}"/>
  </cellStyles>
  <dxfs count="3">
    <dxf>
      <fill>
        <patternFill>
          <bgColor rgb="FFE1F4FF"/>
        </patternFill>
      </fill>
    </dxf>
    <dxf>
      <font>
        <b/>
        <i val="0"/>
      </font>
      <fill>
        <patternFill>
          <bgColor rgb="FFB9E4FF"/>
        </patternFill>
      </fill>
    </dxf>
    <dxf>
      <border>
        <left style="thin">
          <color rgb="FF009EE0"/>
        </left>
        <right style="thin">
          <color rgb="FF009EE0"/>
        </right>
        <top style="thin">
          <color rgb="FF009EE0"/>
        </top>
        <bottom style="thin">
          <color rgb="FF009EE0"/>
        </bottom>
        <vertical style="thin">
          <color rgb="FF009EE0"/>
        </vertical>
        <horizontal style="thin">
          <color rgb="FF009EE0"/>
        </horizontal>
      </border>
    </dxf>
  </dxfs>
  <tableStyles count="1" defaultTableStyle="TableStyleMedium9" defaultPivotStyle="PivotStyleMedium4">
    <tableStyle name="CE" pivot="0" count="3" xr9:uid="{94C19BBD-2285-844C-97BB-CF5EBA3D175D}">
      <tableStyleElement type="wholeTable" dxfId="2"/>
      <tableStyleElement type="headerRow"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7" sqref="C7"/>
    </sheetView>
  </sheetViews>
  <sheetFormatPr baseColWidth="10" defaultColWidth="10.6640625" defaultRowHeight="16"/>
  <cols>
    <col min="1" max="1" width="3.5" style="26" customWidth="1"/>
    <col min="2" max="2" width="9.1640625" style="18" customWidth="1"/>
    <col min="3" max="3" width="48.6640625" style="18" customWidth="1"/>
    <col min="4" max="16384" width="10.6640625" style="18"/>
  </cols>
  <sheetData>
    <row r="1" spans="1:3" s="24" customFormat="1">
      <c r="A1" s="22"/>
      <c r="B1" s="23"/>
      <c r="C1" s="23"/>
    </row>
    <row r="2" spans="1:3" ht="21">
      <c r="A2" s="1"/>
      <c r="B2" s="25" t="s">
        <v>15</v>
      </c>
      <c r="C2" s="25"/>
    </row>
    <row r="3" spans="1:3">
      <c r="A3" s="1"/>
      <c r="B3" s="8"/>
      <c r="C3" s="8"/>
    </row>
    <row r="4" spans="1:3">
      <c r="A4" s="1"/>
      <c r="B4" s="2" t="s">
        <v>16</v>
      </c>
      <c r="C4" s="3" t="s">
        <v>97</v>
      </c>
    </row>
    <row r="5" spans="1:3">
      <c r="A5" s="1"/>
      <c r="B5" s="4" t="s">
        <v>58</v>
      </c>
      <c r="C5" s="5" t="s">
        <v>96</v>
      </c>
    </row>
    <row r="6" spans="1:3">
      <c r="A6" s="1"/>
      <c r="B6" s="6" t="s">
        <v>18</v>
      </c>
      <c r="C6" s="7" t="s">
        <v>19</v>
      </c>
    </row>
    <row r="7" spans="1:3">
      <c r="A7" s="1"/>
      <c r="B7" s="8"/>
      <c r="C7" s="8"/>
    </row>
    <row r="8" spans="1:3">
      <c r="A8" s="1"/>
      <c r="B8" s="8"/>
      <c r="C8" s="8"/>
    </row>
    <row r="9" spans="1:3">
      <c r="A9" s="1"/>
      <c r="B9" s="81" t="s">
        <v>59</v>
      </c>
      <c r="C9" s="82"/>
    </row>
    <row r="10" spans="1:3">
      <c r="A10" s="1"/>
      <c r="B10" s="83"/>
      <c r="C10" s="84"/>
    </row>
    <row r="11" spans="1:3">
      <c r="A11" s="1"/>
      <c r="B11" s="83" t="s">
        <v>60</v>
      </c>
      <c r="C11" s="85" t="s">
        <v>61</v>
      </c>
    </row>
    <row r="12" spans="1:3" ht="17" thickBot="1">
      <c r="A12" s="1"/>
      <c r="B12" s="83"/>
      <c r="C12" s="14" t="s">
        <v>62</v>
      </c>
    </row>
    <row r="13" spans="1:3" ht="17" thickBot="1">
      <c r="A13" s="1"/>
      <c r="B13" s="83"/>
      <c r="C13" s="86" t="s">
        <v>63</v>
      </c>
    </row>
    <row r="14" spans="1:3">
      <c r="A14" s="1"/>
      <c r="B14" s="83"/>
      <c r="C14" s="84" t="s">
        <v>64</v>
      </c>
    </row>
    <row r="15" spans="1:3">
      <c r="A15" s="1"/>
      <c r="B15" s="83"/>
      <c r="C15" s="84"/>
    </row>
    <row r="16" spans="1:3">
      <c r="A16" s="1"/>
      <c r="B16" s="83" t="s">
        <v>65</v>
      </c>
      <c r="C16" s="87" t="s">
        <v>66</v>
      </c>
    </row>
    <row r="17" spans="1:3">
      <c r="A17" s="1"/>
      <c r="B17" s="83"/>
      <c r="C17" s="88" t="s">
        <v>67</v>
      </c>
    </row>
    <row r="18" spans="1:3">
      <c r="A18" s="1"/>
      <c r="B18" s="83"/>
      <c r="C18" s="89" t="s">
        <v>68</v>
      </c>
    </row>
    <row r="19" spans="1:3">
      <c r="A19" s="1"/>
      <c r="B19" s="83"/>
      <c r="C19" s="90" t="s">
        <v>69</v>
      </c>
    </row>
    <row r="20" spans="1:3">
      <c r="A20" s="1"/>
      <c r="B20" s="91"/>
      <c r="C20" s="92" t="s">
        <v>70</v>
      </c>
    </row>
    <row r="21" spans="1:3">
      <c r="A21" s="1"/>
      <c r="B21" s="91"/>
      <c r="C21" s="93" t="s">
        <v>71</v>
      </c>
    </row>
    <row r="22" spans="1:3">
      <c r="A22" s="1"/>
      <c r="B22" s="91"/>
      <c r="C22" s="94" t="s">
        <v>72</v>
      </c>
    </row>
    <row r="23" spans="1:3">
      <c r="B23" s="91"/>
      <c r="C23" s="95" t="s">
        <v>73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5"/>
  <sheetViews>
    <sheetView topLeftCell="D1" workbookViewId="0">
      <selection activeCell="I27" sqref="I27"/>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46.1640625" style="34" customWidth="1"/>
    <col min="10" max="10" width="5.5" style="34" customWidth="1"/>
    <col min="11" max="16384" width="10.6640625" style="34"/>
  </cols>
  <sheetData>
    <row r="1" spans="2:11">
      <c r="D1" s="32"/>
      <c r="E1" s="32"/>
      <c r="F1" s="32"/>
      <c r="G1" s="32"/>
    </row>
    <row r="2" spans="2:11">
      <c r="B2" s="142" t="s">
        <v>95</v>
      </c>
      <c r="C2" s="143"/>
      <c r="D2" s="143"/>
      <c r="E2" s="144"/>
      <c r="F2" s="32"/>
      <c r="G2" s="32"/>
    </row>
    <row r="3" spans="2:11">
      <c r="B3" s="145"/>
      <c r="C3" s="146"/>
      <c r="D3" s="146"/>
      <c r="E3" s="147"/>
      <c r="F3" s="32"/>
      <c r="G3" s="32"/>
    </row>
    <row r="4" spans="2:11" ht="33" customHeight="1">
      <c r="B4" s="148"/>
      <c r="C4" s="149"/>
      <c r="D4" s="149"/>
      <c r="E4" s="150"/>
      <c r="F4" s="32"/>
      <c r="G4" s="32"/>
    </row>
    <row r="5" spans="2:11" ht="17" thickBot="1">
      <c r="D5" s="32"/>
    </row>
    <row r="6" spans="2:11">
      <c r="B6" s="35"/>
      <c r="C6" s="16"/>
      <c r="D6" s="16"/>
      <c r="E6" s="16"/>
      <c r="F6" s="16"/>
      <c r="G6" s="16"/>
      <c r="H6" s="16"/>
      <c r="I6" s="16"/>
      <c r="J6" s="36"/>
    </row>
    <row r="7" spans="2:11" s="41" customFormat="1" ht="19">
      <c r="B7" s="96"/>
      <c r="C7" s="15" t="s">
        <v>29</v>
      </c>
      <c r="D7" s="97" t="s">
        <v>12</v>
      </c>
      <c r="E7" s="15" t="s">
        <v>6</v>
      </c>
      <c r="F7" s="15"/>
      <c r="G7" s="15" t="s">
        <v>11</v>
      </c>
      <c r="H7" s="15"/>
      <c r="I7" s="15" t="s">
        <v>0</v>
      </c>
      <c r="J7" s="103"/>
    </row>
    <row r="8" spans="2:11" s="41" customFormat="1" ht="19">
      <c r="B8" s="20"/>
      <c r="C8" s="14"/>
      <c r="D8" s="28"/>
      <c r="E8" s="14"/>
      <c r="F8" s="14"/>
      <c r="G8" s="14"/>
      <c r="H8" s="14"/>
      <c r="I8" s="14"/>
      <c r="J8" s="42"/>
    </row>
    <row r="9" spans="2:11" s="41" customFormat="1" ht="20" thickBot="1">
      <c r="B9" s="20"/>
      <c r="C9" s="14" t="s">
        <v>86</v>
      </c>
      <c r="D9" s="28"/>
      <c r="E9" s="14"/>
      <c r="F9" s="14"/>
      <c r="G9" s="14"/>
      <c r="H9" s="14"/>
      <c r="I9" s="14"/>
      <c r="J9" s="42"/>
    </row>
    <row r="10" spans="2:11" s="41" customFormat="1" ht="20" thickBot="1">
      <c r="B10" s="20"/>
      <c r="C10" s="120" t="s">
        <v>88</v>
      </c>
      <c r="D10" s="17" t="s">
        <v>4</v>
      </c>
      <c r="E10" s="43">
        <v>1</v>
      </c>
      <c r="F10" s="33"/>
      <c r="G10" s="33"/>
      <c r="H10" s="27"/>
      <c r="I10" s="31"/>
      <c r="J10" s="42"/>
    </row>
    <row r="11" spans="2:11" ht="17" thickBot="1">
      <c r="B11" s="37"/>
      <c r="C11" s="33" t="s">
        <v>31</v>
      </c>
      <c r="D11" s="19" t="s">
        <v>4</v>
      </c>
      <c r="E11" s="43">
        <v>0</v>
      </c>
      <c r="F11" s="33"/>
      <c r="G11" s="33"/>
      <c r="H11" s="33"/>
      <c r="I11" s="31"/>
      <c r="J11" s="104"/>
      <c r="K11" s="32"/>
    </row>
    <row r="12" spans="2:11" ht="17" thickBot="1">
      <c r="B12" s="37"/>
      <c r="C12" s="33" t="s">
        <v>33</v>
      </c>
      <c r="D12" s="19" t="s">
        <v>4</v>
      </c>
      <c r="E12" s="44">
        <v>0</v>
      </c>
      <c r="F12" s="33"/>
      <c r="G12" s="33"/>
      <c r="H12" s="33"/>
      <c r="I12" s="31"/>
      <c r="J12" s="104"/>
      <c r="K12" s="32"/>
    </row>
    <row r="13" spans="2:11" ht="17" thickBot="1">
      <c r="B13" s="37"/>
      <c r="C13" s="120" t="s">
        <v>89</v>
      </c>
      <c r="D13" s="19" t="s">
        <v>4</v>
      </c>
      <c r="E13" s="44">
        <v>2500</v>
      </c>
      <c r="F13" s="33"/>
      <c r="G13" s="33"/>
      <c r="H13" s="33"/>
      <c r="I13" s="31"/>
      <c r="J13" s="104"/>
      <c r="K13" s="32"/>
    </row>
    <row r="14" spans="2:11" ht="17" thickBot="1">
      <c r="B14" s="37"/>
      <c r="C14" s="33" t="s">
        <v>36</v>
      </c>
      <c r="D14" s="19" t="s">
        <v>4</v>
      </c>
      <c r="E14" s="31">
        <v>0</v>
      </c>
      <c r="F14" s="33"/>
      <c r="G14" s="33"/>
      <c r="H14" s="33"/>
      <c r="I14" s="31"/>
      <c r="J14" s="104"/>
      <c r="K14" s="32"/>
    </row>
    <row r="15" spans="2:11" ht="17" thickBot="1">
      <c r="B15" s="37"/>
      <c r="C15" s="33" t="s">
        <v>37</v>
      </c>
      <c r="D15" s="19" t="s">
        <v>4</v>
      </c>
      <c r="E15" s="31">
        <v>0</v>
      </c>
      <c r="F15" s="33"/>
      <c r="G15" s="33"/>
      <c r="H15" s="33"/>
      <c r="I15" s="31"/>
      <c r="J15" s="104"/>
      <c r="K15" s="32"/>
    </row>
    <row r="16" spans="2:11" ht="17" thickBot="1">
      <c r="B16" s="37"/>
      <c r="C16" s="33" t="s">
        <v>38</v>
      </c>
      <c r="D16" s="19" t="s">
        <v>57</v>
      </c>
      <c r="E16" s="44">
        <v>0</v>
      </c>
      <c r="F16" s="33"/>
      <c r="G16" s="33" t="s">
        <v>26</v>
      </c>
      <c r="H16" s="33"/>
      <c r="I16" s="31"/>
      <c r="J16" s="104"/>
    </row>
    <row r="17" spans="2:10" ht="17" thickBot="1">
      <c r="B17" s="37"/>
      <c r="C17" s="33" t="s">
        <v>39</v>
      </c>
      <c r="D17" s="19" t="s">
        <v>57</v>
      </c>
      <c r="E17" s="140">
        <f>'Research data'!G6</f>
        <v>1.1463199999999998E-2</v>
      </c>
      <c r="F17" s="33"/>
      <c r="G17" s="33" t="s">
        <v>52</v>
      </c>
      <c r="H17" s="33"/>
      <c r="I17" s="139" t="s">
        <v>105</v>
      </c>
      <c r="J17" s="104"/>
    </row>
    <row r="18" spans="2:10">
      <c r="B18" s="37"/>
      <c r="C18" s="74"/>
      <c r="D18" s="99"/>
      <c r="E18" s="100"/>
      <c r="F18" s="32"/>
      <c r="G18" s="74"/>
      <c r="H18" s="32"/>
      <c r="I18" s="32"/>
      <c r="J18" s="104"/>
    </row>
    <row r="19" spans="2:10" ht="17" thickBot="1">
      <c r="B19" s="37"/>
      <c r="C19" s="14" t="s">
        <v>74</v>
      </c>
      <c r="D19" s="99"/>
      <c r="E19" s="100"/>
      <c r="F19" s="32"/>
      <c r="G19" s="74"/>
      <c r="H19" s="32"/>
      <c r="I19" s="32"/>
      <c r="J19" s="104"/>
    </row>
    <row r="20" spans="2:10" ht="17" thickBot="1">
      <c r="B20" s="37"/>
      <c r="C20" s="33" t="s">
        <v>40</v>
      </c>
      <c r="D20" s="19" t="s">
        <v>30</v>
      </c>
      <c r="E20" s="44">
        <f>'Research data'!G14</f>
        <v>0</v>
      </c>
      <c r="F20" s="33"/>
      <c r="G20" s="33" t="s">
        <v>8</v>
      </c>
      <c r="H20" s="33"/>
      <c r="I20" s="139" t="s">
        <v>106</v>
      </c>
      <c r="J20" s="104"/>
    </row>
    <row r="21" spans="2:10" ht="17" thickBot="1">
      <c r="B21" s="37"/>
      <c r="C21" s="33" t="s">
        <v>41</v>
      </c>
      <c r="D21" s="19" t="s">
        <v>30</v>
      </c>
      <c r="E21" s="44">
        <v>0</v>
      </c>
      <c r="F21" s="33"/>
      <c r="G21" s="33" t="s">
        <v>53</v>
      </c>
      <c r="H21" s="33"/>
      <c r="I21" s="31"/>
      <c r="J21" s="104"/>
    </row>
    <row r="22" spans="2:10" ht="17" thickBot="1">
      <c r="B22" s="37"/>
      <c r="C22" s="33" t="s">
        <v>10</v>
      </c>
      <c r="D22" s="19" t="s">
        <v>30</v>
      </c>
      <c r="E22" s="44">
        <v>0</v>
      </c>
      <c r="F22" s="33"/>
      <c r="G22" s="33" t="s">
        <v>22</v>
      </c>
      <c r="H22" s="33"/>
      <c r="I22" s="31"/>
      <c r="J22" s="104"/>
    </row>
    <row r="23" spans="2:10" ht="17" thickBot="1">
      <c r="B23" s="37"/>
      <c r="C23" s="33" t="s">
        <v>42</v>
      </c>
      <c r="D23" s="19" t="s">
        <v>30</v>
      </c>
      <c r="E23" s="44">
        <v>0</v>
      </c>
      <c r="F23" s="33"/>
      <c r="G23" s="33" t="s">
        <v>25</v>
      </c>
      <c r="H23" s="33"/>
      <c r="I23" s="31"/>
      <c r="J23" s="104"/>
    </row>
    <row r="24" spans="2:10" ht="17" thickBot="1">
      <c r="B24" s="37"/>
      <c r="C24" s="33" t="s">
        <v>43</v>
      </c>
      <c r="D24" s="19" t="s">
        <v>50</v>
      </c>
      <c r="E24" s="98">
        <f>'Research data'!G16</f>
        <v>0</v>
      </c>
      <c r="F24" s="33"/>
      <c r="G24" s="33" t="s">
        <v>54</v>
      </c>
      <c r="H24" s="33"/>
      <c r="I24" s="139" t="s">
        <v>106</v>
      </c>
      <c r="J24" s="104"/>
    </row>
    <row r="25" spans="2:10" ht="17" thickBot="1">
      <c r="B25" s="37"/>
      <c r="C25" s="33" t="s">
        <v>44</v>
      </c>
      <c r="D25" s="19" t="s">
        <v>49</v>
      </c>
      <c r="E25" s="43">
        <f>'Research data'!G18</f>
        <v>0</v>
      </c>
      <c r="F25" s="33"/>
      <c r="G25" s="33" t="s">
        <v>55</v>
      </c>
      <c r="H25" s="33"/>
      <c r="I25" s="80"/>
      <c r="J25" s="104"/>
    </row>
    <row r="26" spans="2:10" ht="17" thickBot="1">
      <c r="B26" s="37"/>
      <c r="C26" s="33" t="s">
        <v>45</v>
      </c>
      <c r="D26" s="19" t="s">
        <v>49</v>
      </c>
      <c r="E26" s="101">
        <v>0</v>
      </c>
      <c r="F26" s="33"/>
      <c r="G26" s="33" t="s">
        <v>56</v>
      </c>
      <c r="H26" s="33"/>
      <c r="I26" s="111"/>
      <c r="J26" s="104"/>
    </row>
    <row r="27" spans="2:10" ht="17" thickBot="1">
      <c r="B27" s="37"/>
      <c r="C27" s="33" t="s">
        <v>48</v>
      </c>
      <c r="D27" s="19" t="s">
        <v>2</v>
      </c>
      <c r="E27" s="43">
        <v>0.04</v>
      </c>
      <c r="F27" s="33"/>
      <c r="G27" s="33" t="s">
        <v>21</v>
      </c>
      <c r="H27" s="33"/>
      <c r="I27" s="141" t="s">
        <v>107</v>
      </c>
      <c r="J27" s="104"/>
    </row>
    <row r="28" spans="2:10" ht="17" thickBot="1">
      <c r="B28" s="37"/>
      <c r="C28" s="33" t="s">
        <v>35</v>
      </c>
      <c r="D28" s="19" t="s">
        <v>9</v>
      </c>
      <c r="E28" s="44">
        <v>0</v>
      </c>
      <c r="F28" s="33"/>
      <c r="G28" s="33"/>
      <c r="H28" s="33"/>
      <c r="I28" s="31"/>
      <c r="J28" s="104"/>
    </row>
    <row r="29" spans="2:10">
      <c r="B29" s="37"/>
      <c r="C29" s="33"/>
      <c r="D29" s="19"/>
      <c r="E29" s="102"/>
      <c r="F29" s="33"/>
      <c r="G29" s="33"/>
      <c r="H29" s="33"/>
      <c r="I29" s="32"/>
      <c r="J29" s="104"/>
    </row>
    <row r="30" spans="2:10" ht="17" thickBot="1">
      <c r="B30" s="37"/>
      <c r="C30" s="14" t="s">
        <v>7</v>
      </c>
      <c r="D30" s="99"/>
      <c r="E30" s="102"/>
      <c r="F30" s="32"/>
      <c r="G30" s="32"/>
      <c r="H30" s="32"/>
      <c r="I30" s="32"/>
      <c r="J30" s="104"/>
    </row>
    <row r="31" spans="2:10" ht="17" thickBot="1">
      <c r="B31" s="37"/>
      <c r="C31" s="33" t="s">
        <v>34</v>
      </c>
      <c r="D31" s="19" t="s">
        <v>3</v>
      </c>
      <c r="E31" s="44">
        <f>'Research data'!G9</f>
        <v>0</v>
      </c>
      <c r="F31" s="33"/>
      <c r="G31" s="33" t="s">
        <v>13</v>
      </c>
      <c r="H31" s="33"/>
      <c r="I31" s="31"/>
      <c r="J31" s="104"/>
    </row>
    <row r="32" spans="2:10" ht="17" thickBot="1">
      <c r="B32" s="37"/>
      <c r="C32" s="125" t="s">
        <v>46</v>
      </c>
      <c r="D32" s="19" t="s">
        <v>1</v>
      </c>
      <c r="E32" s="98">
        <f>'Research data'!G10</f>
        <v>0</v>
      </c>
      <c r="F32" s="33"/>
      <c r="G32" s="33" t="s">
        <v>24</v>
      </c>
      <c r="H32" s="33"/>
      <c r="I32" s="113"/>
      <c r="J32" s="104"/>
    </row>
    <row r="33" spans="2:10" ht="17" thickBot="1">
      <c r="B33" s="37"/>
      <c r="C33" s="33" t="s">
        <v>47</v>
      </c>
      <c r="D33" s="19" t="s">
        <v>1</v>
      </c>
      <c r="E33" s="44">
        <v>15</v>
      </c>
      <c r="F33" s="33"/>
      <c r="G33" s="33" t="s">
        <v>23</v>
      </c>
      <c r="H33" s="33"/>
      <c r="I33" s="114"/>
      <c r="J33" s="104"/>
    </row>
    <row r="34" spans="2:10" ht="17" thickBot="1">
      <c r="B34" s="37"/>
      <c r="C34" s="33" t="s">
        <v>32</v>
      </c>
      <c r="D34" s="19" t="s">
        <v>4</v>
      </c>
      <c r="E34" s="44">
        <v>0</v>
      </c>
      <c r="F34" s="33"/>
      <c r="G34" s="33"/>
      <c r="H34" s="33"/>
      <c r="I34" s="121"/>
      <c r="J34" s="104"/>
    </row>
    <row r="35" spans="2:10" ht="20" customHeight="1" thickBot="1">
      <c r="B35" s="38"/>
      <c r="C35" s="39"/>
      <c r="D35" s="39"/>
      <c r="E35" s="39"/>
      <c r="F35" s="39"/>
      <c r="G35" s="39"/>
      <c r="H35" s="39"/>
      <c r="I35" s="39"/>
      <c r="J35"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9"/>
  <sheetViews>
    <sheetView tabSelected="1" workbookViewId="0">
      <selection activeCell="K14" sqref="K14"/>
    </sheetView>
  </sheetViews>
  <sheetFormatPr baseColWidth="10" defaultColWidth="10.6640625" defaultRowHeight="16"/>
  <cols>
    <col min="1" max="2" width="3.5" style="60" customWidth="1"/>
    <col min="3" max="3" width="35.83203125" style="60" customWidth="1"/>
    <col min="4" max="4" width="16.5" style="60" hidden="1" customWidth="1"/>
    <col min="5" max="5" width="13.83203125" style="60" hidden="1" customWidth="1"/>
    <col min="6" max="6" width="12.5" style="60" customWidth="1"/>
    <col min="7" max="7" width="10.6640625" style="60" customWidth="1"/>
    <col min="8" max="8" width="4" style="60" customWidth="1"/>
    <col min="9" max="9" width="16" style="60" customWidth="1"/>
    <col min="10" max="10" width="3" style="61" customWidth="1"/>
    <col min="11" max="11" width="60" style="60" customWidth="1"/>
    <col min="12" max="16384" width="10.6640625" style="60"/>
  </cols>
  <sheetData>
    <row r="1" spans="2:11" ht="17" thickBot="1"/>
    <row r="2" spans="2:11">
      <c r="B2" s="62"/>
      <c r="C2" s="63"/>
      <c r="D2" s="63"/>
      <c r="E2" s="63"/>
      <c r="F2" s="63"/>
      <c r="G2" s="63"/>
      <c r="H2" s="63"/>
      <c r="I2" s="63"/>
      <c r="J2" s="64"/>
      <c r="K2" s="63"/>
    </row>
    <row r="3" spans="2:11" s="21" customFormat="1">
      <c r="B3" s="20"/>
      <c r="C3" s="109" t="s">
        <v>76</v>
      </c>
      <c r="D3" s="9"/>
      <c r="E3" s="9"/>
      <c r="F3" s="109" t="s">
        <v>12</v>
      </c>
      <c r="G3" s="109" t="s">
        <v>70</v>
      </c>
      <c r="H3" s="109"/>
      <c r="I3" s="109"/>
      <c r="J3" s="58"/>
      <c r="K3" s="109" t="s">
        <v>85</v>
      </c>
    </row>
    <row r="4" spans="2:11">
      <c r="B4" s="65"/>
      <c r="C4" s="66"/>
      <c r="D4" s="66"/>
      <c r="E4" s="66"/>
      <c r="F4" s="66"/>
      <c r="G4" s="67"/>
      <c r="H4" s="67"/>
      <c r="I4" s="67"/>
      <c r="J4" s="108"/>
      <c r="K4" s="9"/>
    </row>
    <row r="5" spans="2:11" ht="17" thickBot="1">
      <c r="B5" s="65"/>
      <c r="C5" s="29" t="s">
        <v>75</v>
      </c>
      <c r="D5" s="29"/>
      <c r="E5" s="29"/>
      <c r="F5" s="29"/>
      <c r="G5" s="10"/>
      <c r="H5" s="10"/>
      <c r="I5" s="10"/>
      <c r="J5" s="10"/>
      <c r="K5" s="59"/>
    </row>
    <row r="6" spans="2:11" ht="17" thickBot="1">
      <c r="B6" s="65"/>
      <c r="C6" s="122" t="s">
        <v>90</v>
      </c>
      <c r="D6" s="68"/>
      <c r="E6" s="68"/>
      <c r="F6" s="69" t="s">
        <v>57</v>
      </c>
      <c r="G6" s="123">
        <f>Notes!D10</f>
        <v>1.1463199999999998E-2</v>
      </c>
      <c r="H6" s="70"/>
      <c r="I6" s="70"/>
      <c r="J6" s="67"/>
      <c r="K6" s="59"/>
    </row>
    <row r="7" spans="2:11">
      <c r="B7" s="65"/>
      <c r="C7" s="73"/>
      <c r="D7" s="73"/>
      <c r="E7" s="73"/>
      <c r="F7" s="74"/>
      <c r="G7" s="71"/>
      <c r="H7" s="71"/>
      <c r="I7" s="71"/>
      <c r="J7" s="71"/>
      <c r="K7" s="110"/>
    </row>
    <row r="8" spans="2:11" ht="17" thickBot="1">
      <c r="B8" s="65"/>
      <c r="C8" s="29" t="s">
        <v>7</v>
      </c>
      <c r="D8" s="29"/>
      <c r="E8" s="29"/>
      <c r="F8" s="29"/>
      <c r="G8" s="11"/>
      <c r="H8" s="11"/>
      <c r="I8" s="11"/>
      <c r="J8" s="12"/>
      <c r="K8" s="30"/>
    </row>
    <row r="9" spans="2:11" ht="17" thickBot="1">
      <c r="B9" s="65"/>
      <c r="C9" s="75" t="s">
        <v>92</v>
      </c>
      <c r="D9" s="29"/>
      <c r="E9" s="29"/>
      <c r="F9" s="124" t="s">
        <v>3</v>
      </c>
      <c r="G9" s="118">
        <f>ROUND(0,0)</f>
        <v>0</v>
      </c>
      <c r="H9" s="11"/>
      <c r="I9" s="11"/>
      <c r="J9" s="12"/>
      <c r="K9" s="30"/>
    </row>
    <row r="10" spans="2:11" ht="17" thickBot="1">
      <c r="B10" s="65"/>
      <c r="C10" s="75" t="s">
        <v>91</v>
      </c>
      <c r="D10" s="29"/>
      <c r="E10" s="29"/>
      <c r="F10" s="69" t="s">
        <v>1</v>
      </c>
      <c r="G10" s="118">
        <f>ROUND(0,0)</f>
        <v>0</v>
      </c>
      <c r="H10" s="11"/>
      <c r="I10" s="11"/>
      <c r="J10" s="12"/>
      <c r="K10" s="30"/>
    </row>
    <row r="11" spans="2:11" ht="17" thickBot="1">
      <c r="B11" s="65"/>
      <c r="C11" s="75" t="s">
        <v>5</v>
      </c>
      <c r="D11" s="75"/>
      <c r="E11" s="75"/>
      <c r="F11" s="69" t="s">
        <v>1</v>
      </c>
      <c r="G11" s="118"/>
      <c r="H11" s="71"/>
      <c r="I11" s="71"/>
      <c r="J11" s="72"/>
      <c r="K11" s="115"/>
    </row>
    <row r="12" spans="2:11">
      <c r="B12" s="65"/>
      <c r="C12" s="29"/>
      <c r="D12" s="29"/>
      <c r="E12" s="29"/>
      <c r="F12" s="29"/>
      <c r="G12" s="12"/>
      <c r="H12" s="12"/>
      <c r="I12" s="12"/>
      <c r="J12" s="72"/>
      <c r="K12" s="59"/>
    </row>
    <row r="13" spans="2:11" ht="17" thickBot="1">
      <c r="B13" s="65"/>
      <c r="C13" s="13" t="s">
        <v>80</v>
      </c>
      <c r="D13" s="13"/>
      <c r="E13" s="13"/>
      <c r="F13" s="13"/>
      <c r="G13" s="12"/>
      <c r="H13" s="12"/>
      <c r="I13" s="12"/>
      <c r="J13" s="12"/>
      <c r="K13" s="59"/>
    </row>
    <row r="14" spans="2:11" ht="17" thickBot="1">
      <c r="B14" s="65"/>
      <c r="C14" s="105" t="s">
        <v>81</v>
      </c>
      <c r="D14" s="13"/>
      <c r="E14" s="13"/>
      <c r="F14" s="105" t="s">
        <v>30</v>
      </c>
      <c r="G14" s="79">
        <v>0</v>
      </c>
      <c r="H14" s="12"/>
      <c r="I14" s="12"/>
      <c r="J14" s="71"/>
      <c r="K14" s="151" t="s">
        <v>108</v>
      </c>
    </row>
    <row r="15" spans="2:11" ht="17" thickBot="1">
      <c r="B15" s="65"/>
      <c r="C15" s="76" t="s">
        <v>8</v>
      </c>
      <c r="D15" s="76"/>
      <c r="E15" s="76"/>
      <c r="F15" s="106" t="s">
        <v>78</v>
      </c>
      <c r="G15" s="79"/>
      <c r="H15" s="71"/>
      <c r="I15" s="126"/>
      <c r="J15" s="71"/>
      <c r="K15" s="119"/>
    </row>
    <row r="16" spans="2:11" ht="17" thickBot="1">
      <c r="B16" s="65"/>
      <c r="C16" s="138" t="s">
        <v>82</v>
      </c>
      <c r="D16" s="29"/>
      <c r="E16" s="29"/>
      <c r="F16" s="117" t="s">
        <v>87</v>
      </c>
      <c r="G16" s="127">
        <v>0</v>
      </c>
      <c r="H16" s="12"/>
      <c r="I16" s="12"/>
      <c r="J16" s="71"/>
      <c r="K16" s="119"/>
    </row>
    <row r="17" spans="2:11" ht="17" thickBot="1">
      <c r="B17" s="65"/>
      <c r="C17" s="105" t="s">
        <v>83</v>
      </c>
      <c r="D17" s="29"/>
      <c r="E17" s="29"/>
      <c r="F17" s="107" t="s">
        <v>79</v>
      </c>
      <c r="G17" s="127"/>
      <c r="H17" s="12"/>
      <c r="I17" s="12"/>
      <c r="J17" s="71"/>
      <c r="K17" s="119"/>
    </row>
    <row r="18" spans="2:11" ht="17" thickBot="1">
      <c r="B18" s="65"/>
      <c r="C18" s="112" t="s">
        <v>84</v>
      </c>
      <c r="D18" s="78"/>
      <c r="E18" s="78"/>
      <c r="F18" s="69" t="s">
        <v>49</v>
      </c>
      <c r="G18" s="79"/>
      <c r="H18" s="71"/>
      <c r="I18" s="71"/>
      <c r="J18" s="71"/>
      <c r="K18" s="116"/>
    </row>
    <row r="19" spans="2:11" ht="17" thickBot="1">
      <c r="B19" s="65"/>
      <c r="C19" s="105" t="s">
        <v>84</v>
      </c>
      <c r="D19" s="77"/>
      <c r="E19" s="77"/>
      <c r="F19" s="106" t="s">
        <v>77</v>
      </c>
      <c r="G19" s="79"/>
      <c r="H19" s="71"/>
      <c r="I19" s="71"/>
      <c r="J19" s="71"/>
      <c r="K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C9" sqref="C9:G10"/>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11.5" style="46" customWidth="1"/>
    <col min="11" max="11" width="66" style="45" customWidth="1"/>
    <col min="12" max="16384" width="33.1640625" style="45"/>
  </cols>
  <sheetData>
    <row r="1" spans="2:11" ht="17" thickBot="1"/>
    <row r="2" spans="2:11">
      <c r="B2" s="47"/>
      <c r="C2" s="48"/>
      <c r="D2" s="48"/>
      <c r="E2" s="48"/>
      <c r="F2" s="48"/>
      <c r="G2" s="48"/>
      <c r="H2" s="48"/>
      <c r="I2" s="48"/>
      <c r="J2" s="49"/>
      <c r="K2" s="48"/>
    </row>
    <row r="3" spans="2:11">
      <c r="B3" s="50"/>
      <c r="C3" s="51" t="s">
        <v>20</v>
      </c>
      <c r="D3" s="51"/>
      <c r="E3" s="51"/>
      <c r="F3" s="51"/>
      <c r="G3" s="51"/>
      <c r="H3" s="51"/>
      <c r="I3" s="51"/>
      <c r="J3" s="52"/>
      <c r="K3" s="53"/>
    </row>
    <row r="4" spans="2:11">
      <c r="B4" s="50"/>
      <c r="C4" s="53"/>
      <c r="D4" s="53"/>
      <c r="E4" s="53"/>
      <c r="F4" s="53"/>
      <c r="G4" s="53"/>
      <c r="H4" s="53"/>
      <c r="I4" s="53"/>
      <c r="J4" s="54"/>
      <c r="K4" s="53"/>
    </row>
    <row r="5" spans="2:11">
      <c r="B5" s="55"/>
      <c r="C5" s="56" t="s">
        <v>27</v>
      </c>
      <c r="D5" s="56"/>
      <c r="E5" s="56" t="s">
        <v>0</v>
      </c>
      <c r="F5" s="56" t="s">
        <v>17</v>
      </c>
      <c r="G5" s="56" t="s">
        <v>28</v>
      </c>
      <c r="H5" s="56" t="s">
        <v>93</v>
      </c>
      <c r="I5" s="56" t="s">
        <v>94</v>
      </c>
      <c r="J5" s="57" t="s">
        <v>51</v>
      </c>
      <c r="K5" s="56" t="s">
        <v>14</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40216-D91C-D24F-ACBE-E730450F5F6E}">
  <dimension ref="B2:O105"/>
  <sheetViews>
    <sheetView workbookViewId="0">
      <selection activeCell="D22" sqref="D22"/>
    </sheetView>
  </sheetViews>
  <sheetFormatPr baseColWidth="10" defaultColWidth="10.6640625" defaultRowHeight="16"/>
  <cols>
    <col min="1" max="1" width="5.83203125" style="128" customWidth="1"/>
    <col min="2" max="2" width="4.6640625" style="128" customWidth="1"/>
    <col min="3" max="3" width="33.6640625" style="128" customWidth="1"/>
    <col min="4" max="4" width="20.5" style="128" customWidth="1"/>
    <col min="5" max="5" width="19.6640625" style="128" customWidth="1"/>
    <col min="6" max="16384" width="10.6640625" style="128"/>
  </cols>
  <sheetData>
    <row r="2" spans="2:15" ht="17" thickBot="1"/>
    <row r="3" spans="2:15" s="21" customFormat="1">
      <c r="B3" s="129"/>
      <c r="C3" s="130"/>
      <c r="D3" s="130"/>
      <c r="E3" s="130"/>
      <c r="F3" s="130"/>
      <c r="G3" s="130"/>
      <c r="H3" s="130"/>
      <c r="I3" s="130"/>
      <c r="J3" s="130"/>
      <c r="K3" s="130"/>
      <c r="L3" s="130"/>
      <c r="M3" s="130"/>
      <c r="N3" s="130"/>
      <c r="O3" s="131"/>
    </row>
    <row r="4" spans="2:15">
      <c r="B4" s="132"/>
      <c r="O4" s="133"/>
    </row>
    <row r="5" spans="2:15">
      <c r="B5" s="132"/>
      <c r="O5" s="133"/>
    </row>
    <row r="6" spans="2:15">
      <c r="B6" s="132"/>
      <c r="O6" s="133"/>
    </row>
    <row r="7" spans="2:15">
      <c r="B7" s="132"/>
      <c r="D7" s="128">
        <v>0.08</v>
      </c>
      <c r="E7" s="128" t="s">
        <v>98</v>
      </c>
      <c r="F7" s="128" t="s">
        <v>103</v>
      </c>
      <c r="I7" s="128" t="s">
        <v>99</v>
      </c>
      <c r="O7" s="133"/>
    </row>
    <row r="8" spans="2:15">
      <c r="B8" s="132"/>
      <c r="D8" s="128">
        <v>143.29</v>
      </c>
      <c r="E8" s="128" t="s">
        <v>100</v>
      </c>
      <c r="F8" s="128" t="s">
        <v>101</v>
      </c>
      <c r="I8" s="128" t="s">
        <v>102</v>
      </c>
      <c r="O8" s="133"/>
    </row>
    <row r="9" spans="2:15">
      <c r="B9" s="132"/>
      <c r="D9" s="137">
        <f>D8*D7</f>
        <v>11.463199999999999</v>
      </c>
      <c r="E9" s="128" t="s">
        <v>104</v>
      </c>
      <c r="F9" s="128" t="s">
        <v>103</v>
      </c>
      <c r="O9" s="133"/>
    </row>
    <row r="10" spans="2:15">
      <c r="B10" s="132"/>
      <c r="C10" s="128" t="s">
        <v>39</v>
      </c>
      <c r="D10" s="135">
        <f>D9/1000</f>
        <v>1.1463199999999998E-2</v>
      </c>
      <c r="E10" s="128" t="s">
        <v>57</v>
      </c>
      <c r="O10" s="133"/>
    </row>
    <row r="11" spans="2:15">
      <c r="B11" s="132"/>
      <c r="O11" s="133"/>
    </row>
    <row r="12" spans="2:15">
      <c r="B12" s="132"/>
      <c r="O12" s="133"/>
    </row>
    <row r="13" spans="2:15">
      <c r="B13" s="132"/>
      <c r="C13" s="21"/>
      <c r="O13" s="133"/>
    </row>
    <row r="14" spans="2:15">
      <c r="B14" s="132"/>
      <c r="O14" s="133"/>
    </row>
    <row r="15" spans="2:15">
      <c r="B15" s="132"/>
      <c r="O15" s="133"/>
    </row>
    <row r="16" spans="2:15">
      <c r="B16" s="132"/>
      <c r="D16" s="136"/>
      <c r="O16" s="133"/>
    </row>
    <row r="17" spans="2:15">
      <c r="B17" s="132"/>
      <c r="D17" s="136"/>
      <c r="O17" s="133"/>
    </row>
    <row r="18" spans="2:15">
      <c r="B18" s="132"/>
      <c r="D18" s="136"/>
      <c r="O18" s="133"/>
    </row>
    <row r="19" spans="2:15">
      <c r="B19" s="132"/>
      <c r="D19" s="136"/>
      <c r="O19" s="133"/>
    </row>
    <row r="20" spans="2:15">
      <c r="B20" s="132"/>
      <c r="D20" s="136"/>
      <c r="O20" s="133"/>
    </row>
    <row r="21" spans="2:15">
      <c r="B21" s="132"/>
      <c r="O21" s="133"/>
    </row>
    <row r="22" spans="2:15">
      <c r="B22" s="132"/>
      <c r="C22" s="138"/>
      <c r="D22" s="136"/>
      <c r="O22" s="133"/>
    </row>
    <row r="23" spans="2:15">
      <c r="B23" s="132"/>
      <c r="D23" s="136"/>
      <c r="O23" s="133"/>
    </row>
    <row r="24" spans="2:15">
      <c r="B24" s="132"/>
      <c r="D24" s="136"/>
      <c r="O24" s="133"/>
    </row>
    <row r="25" spans="2:15">
      <c r="B25" s="132"/>
      <c r="D25" s="136"/>
      <c r="O25" s="133"/>
    </row>
    <row r="26" spans="2:15">
      <c r="B26" s="132"/>
      <c r="O26" s="133"/>
    </row>
    <row r="27" spans="2:15">
      <c r="B27" s="132"/>
      <c r="O27" s="133"/>
    </row>
    <row r="28" spans="2:15">
      <c r="B28" s="132"/>
      <c r="O28" s="133"/>
    </row>
    <row r="29" spans="2:15">
      <c r="B29" s="132"/>
      <c r="O29" s="133"/>
    </row>
    <row r="30" spans="2:15">
      <c r="B30" s="132"/>
      <c r="O30" s="133"/>
    </row>
    <row r="31" spans="2:15">
      <c r="B31" s="132"/>
      <c r="O31" s="133"/>
    </row>
    <row r="32" spans="2:15">
      <c r="B32" s="132"/>
      <c r="O32" s="133"/>
    </row>
    <row r="33" spans="2:15">
      <c r="B33" s="132"/>
      <c r="O33" s="133"/>
    </row>
    <row r="34" spans="2:15">
      <c r="B34" s="132"/>
      <c r="O34" s="133"/>
    </row>
    <row r="35" spans="2:15">
      <c r="B35" s="132"/>
      <c r="O35" s="133"/>
    </row>
    <row r="36" spans="2:15">
      <c r="B36" s="132"/>
      <c r="O36" s="133"/>
    </row>
    <row r="37" spans="2:15">
      <c r="B37" s="132"/>
      <c r="O37" s="133"/>
    </row>
    <row r="38" spans="2:15">
      <c r="B38" s="132"/>
      <c r="O38" s="133"/>
    </row>
    <row r="39" spans="2:15">
      <c r="B39" s="132"/>
      <c r="O39" s="133"/>
    </row>
    <row r="40" spans="2:15">
      <c r="B40" s="132"/>
      <c r="O40" s="133"/>
    </row>
    <row r="41" spans="2:15">
      <c r="B41" s="132"/>
      <c r="O41" s="133"/>
    </row>
    <row r="42" spans="2:15">
      <c r="B42" s="132"/>
      <c r="O42" s="133"/>
    </row>
    <row r="43" spans="2:15">
      <c r="B43" s="132"/>
      <c r="O43" s="133"/>
    </row>
    <row r="44" spans="2:15">
      <c r="B44" s="132"/>
      <c r="O44" s="133"/>
    </row>
    <row r="45" spans="2:15">
      <c r="B45" s="132"/>
      <c r="O45" s="133"/>
    </row>
    <row r="46" spans="2:15">
      <c r="B46" s="132"/>
      <c r="O46" s="133"/>
    </row>
    <row r="47" spans="2:15">
      <c r="B47" s="132"/>
      <c r="O47" s="133"/>
    </row>
    <row r="48" spans="2:15">
      <c r="B48" s="132"/>
      <c r="O48" s="133"/>
    </row>
    <row r="49" spans="2:15">
      <c r="B49" s="132"/>
      <c r="O49" s="133"/>
    </row>
    <row r="50" spans="2:15">
      <c r="B50" s="132"/>
      <c r="O50" s="133"/>
    </row>
    <row r="51" spans="2:15">
      <c r="B51" s="132"/>
      <c r="O51" s="133"/>
    </row>
    <row r="52" spans="2:15">
      <c r="B52" s="132"/>
      <c r="O52" s="133"/>
    </row>
    <row r="53" spans="2:15">
      <c r="B53" s="132"/>
      <c r="O53" s="133"/>
    </row>
    <row r="54" spans="2:15">
      <c r="B54" s="132"/>
      <c r="O54" s="133"/>
    </row>
    <row r="55" spans="2:15">
      <c r="B55" s="132"/>
      <c r="O55" s="133"/>
    </row>
    <row r="56" spans="2:15">
      <c r="B56" s="132"/>
      <c r="O56" s="133"/>
    </row>
    <row r="57" spans="2:15">
      <c r="B57" s="132"/>
      <c r="O57" s="133"/>
    </row>
    <row r="58" spans="2:15">
      <c r="B58" s="132"/>
      <c r="O58" s="133"/>
    </row>
    <row r="59" spans="2:15">
      <c r="B59" s="132"/>
      <c r="O59" s="133"/>
    </row>
    <row r="60" spans="2:15">
      <c r="B60" s="132"/>
      <c r="O60" s="133"/>
    </row>
    <row r="61" spans="2:15">
      <c r="B61" s="132"/>
      <c r="O61" s="133"/>
    </row>
    <row r="62" spans="2:15">
      <c r="B62" s="132"/>
      <c r="O62" s="133"/>
    </row>
    <row r="63" spans="2:15">
      <c r="B63" s="132"/>
      <c r="O63" s="133"/>
    </row>
    <row r="64" spans="2:15">
      <c r="B64" s="132"/>
      <c r="O64" s="133"/>
    </row>
    <row r="65" spans="2:15">
      <c r="B65" s="132"/>
      <c r="O65" s="133"/>
    </row>
    <row r="66" spans="2:15">
      <c r="B66" s="132"/>
      <c r="O66" s="133"/>
    </row>
    <row r="67" spans="2:15">
      <c r="B67" s="132"/>
      <c r="O67" s="133"/>
    </row>
    <row r="68" spans="2:15">
      <c r="B68" s="132"/>
      <c r="O68" s="133"/>
    </row>
    <row r="69" spans="2:15">
      <c r="B69" s="132"/>
      <c r="O69" s="133"/>
    </row>
    <row r="70" spans="2:15">
      <c r="B70" s="132"/>
      <c r="O70" s="133"/>
    </row>
    <row r="71" spans="2:15">
      <c r="B71" s="132"/>
      <c r="O71" s="133"/>
    </row>
    <row r="72" spans="2:15">
      <c r="B72" s="132"/>
      <c r="O72" s="133"/>
    </row>
    <row r="73" spans="2:15">
      <c r="B73" s="132"/>
      <c r="O73" s="133"/>
    </row>
    <row r="74" spans="2:15">
      <c r="B74" s="132"/>
      <c r="O74" s="133"/>
    </row>
    <row r="75" spans="2:15">
      <c r="B75" s="132"/>
      <c r="O75" s="133"/>
    </row>
    <row r="76" spans="2:15">
      <c r="B76" s="132"/>
      <c r="O76" s="133"/>
    </row>
    <row r="77" spans="2:15">
      <c r="B77" s="132"/>
      <c r="O77" s="133"/>
    </row>
    <row r="78" spans="2:15">
      <c r="B78" s="132"/>
      <c r="O78" s="133"/>
    </row>
    <row r="79" spans="2:15">
      <c r="B79" s="132"/>
      <c r="O79" s="133"/>
    </row>
    <row r="80" spans="2:15">
      <c r="B80" s="132"/>
      <c r="O80" s="133"/>
    </row>
    <row r="81" spans="2:15">
      <c r="B81" s="132"/>
      <c r="O81" s="133"/>
    </row>
    <row r="82" spans="2:15">
      <c r="B82" s="132"/>
      <c r="O82" s="133"/>
    </row>
    <row r="83" spans="2:15">
      <c r="B83" s="132"/>
      <c r="O83" s="133"/>
    </row>
    <row r="84" spans="2:15">
      <c r="B84" s="132"/>
      <c r="O84" s="133"/>
    </row>
    <row r="85" spans="2:15">
      <c r="B85" s="132"/>
      <c r="O85" s="133"/>
    </row>
    <row r="86" spans="2:15">
      <c r="B86" s="132"/>
      <c r="O86" s="133"/>
    </row>
    <row r="87" spans="2:15">
      <c r="B87" s="132"/>
      <c r="O87" s="133"/>
    </row>
    <row r="88" spans="2:15">
      <c r="B88" s="132"/>
      <c r="O88" s="133"/>
    </row>
    <row r="89" spans="2:15">
      <c r="B89" s="132"/>
      <c r="O89" s="133"/>
    </row>
    <row r="90" spans="2:15">
      <c r="B90" s="132"/>
      <c r="O90" s="133"/>
    </row>
    <row r="91" spans="2:15">
      <c r="B91" s="132"/>
      <c r="O91" s="133"/>
    </row>
    <row r="92" spans="2:15">
      <c r="B92" s="132"/>
      <c r="O92" s="133"/>
    </row>
    <row r="93" spans="2:15">
      <c r="B93" s="132"/>
      <c r="O93" s="133"/>
    </row>
    <row r="94" spans="2:15">
      <c r="B94" s="132"/>
      <c r="D94" s="134"/>
      <c r="O94" s="133"/>
    </row>
    <row r="95" spans="2:15">
      <c r="B95" s="132"/>
      <c r="D95" s="134"/>
      <c r="O95" s="133"/>
    </row>
    <row r="96" spans="2:15">
      <c r="B96" s="132"/>
      <c r="O96" s="133"/>
    </row>
    <row r="97" spans="2:15">
      <c r="B97" s="132"/>
      <c r="O97" s="133"/>
    </row>
    <row r="98" spans="2:15">
      <c r="B98" s="132"/>
      <c r="O98" s="133"/>
    </row>
    <row r="99" spans="2:15">
      <c r="B99" s="132"/>
      <c r="O99" s="133"/>
    </row>
    <row r="100" spans="2:15">
      <c r="B100" s="132"/>
      <c r="O100" s="133"/>
    </row>
    <row r="101" spans="2:15">
      <c r="B101" s="132"/>
      <c r="O101" s="133"/>
    </row>
    <row r="102" spans="2:15">
      <c r="B102" s="132"/>
      <c r="O102" s="133"/>
    </row>
    <row r="103" spans="2:15">
      <c r="B103" s="132"/>
      <c r="O103" s="133"/>
    </row>
    <row r="104" spans="2:15">
      <c r="B104" s="132"/>
      <c r="O104" s="133"/>
    </row>
    <row r="105" spans="2:15">
      <c r="B105" s="132"/>
      <c r="O105" s="133"/>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2020-02-19T16:02:21Z</dcterms:modified>
</cp:coreProperties>
</file>