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thijsbijkerk/Projects/etdataset/analyses/"/>
    </mc:Choice>
  </mc:AlternateContent>
  <xr:revisionPtr revIDLastSave="0" documentId="13_ncr:1_{51A079A0-4504-144E-9646-C818E7E8D064}" xr6:coauthVersionLast="47" xr6:coauthVersionMax="47" xr10:uidLastSave="{00000000-0000-0000-0000-000000000000}"/>
  <bookViews>
    <workbookView xWindow="-10380" yWindow="-28300" windowWidth="51200" windowHeight="27160" tabRatio="500" activeTab="2" xr2:uid="{00000000-000D-0000-FFFF-FFFF00000000}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  <externalReference r:id="rId8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Dashboard!$E$20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6" i="12" l="1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B223" i="9"/>
  <c r="D223" i="9" s="1"/>
  <c r="C223" i="9"/>
  <c r="B224" i="9"/>
  <c r="C224" i="9"/>
  <c r="D224" i="9"/>
  <c r="B225" i="9"/>
  <c r="C225" i="9"/>
  <c r="D225" i="9"/>
  <c r="B226" i="9"/>
  <c r="C226" i="9"/>
  <c r="D226" i="9"/>
  <c r="B227" i="9"/>
  <c r="D227" i="9" s="1"/>
  <c r="C227" i="9"/>
  <c r="B228" i="9"/>
  <c r="C228" i="9"/>
  <c r="D228" i="9" s="1"/>
  <c r="B229" i="9"/>
  <c r="C229" i="9"/>
  <c r="D229" i="9"/>
  <c r="B230" i="9"/>
  <c r="D230" i="9" s="1"/>
  <c r="C230" i="9"/>
  <c r="B231" i="9"/>
  <c r="D231" i="9" s="1"/>
  <c r="C231" i="9"/>
  <c r="B232" i="9"/>
  <c r="C232" i="9"/>
  <c r="D232" i="9"/>
  <c r="B233" i="9"/>
  <c r="C233" i="9"/>
  <c r="D233" i="9"/>
  <c r="B234" i="9"/>
  <c r="C234" i="9"/>
  <c r="D234" i="9"/>
  <c r="B235" i="9"/>
  <c r="D235" i="9" s="1"/>
  <c r="C235" i="9"/>
  <c r="B236" i="9"/>
  <c r="C236" i="9"/>
  <c r="D236" i="9" s="1"/>
  <c r="B237" i="9"/>
  <c r="C237" i="9"/>
  <c r="D237" i="9"/>
  <c r="B238" i="9"/>
  <c r="D238" i="9" s="1"/>
  <c r="C238" i="9"/>
  <c r="B239" i="9"/>
  <c r="D239" i="9" s="1"/>
  <c r="C239" i="9"/>
  <c r="B240" i="9"/>
  <c r="C240" i="9"/>
  <c r="D240" i="9"/>
  <c r="B241" i="9"/>
  <c r="C241" i="9"/>
  <c r="D241" i="9"/>
  <c r="B242" i="9"/>
  <c r="C242" i="9"/>
  <c r="D242" i="9"/>
  <c r="B195" i="9"/>
  <c r="D195" i="9" s="1"/>
  <c r="C195" i="9"/>
  <c r="B196" i="9"/>
  <c r="C196" i="9"/>
  <c r="D196" i="9"/>
  <c r="B197" i="9"/>
  <c r="D197" i="9" s="1"/>
  <c r="C197" i="9"/>
  <c r="B198" i="9"/>
  <c r="C198" i="9"/>
  <c r="D198" i="9"/>
  <c r="B199" i="9"/>
  <c r="C199" i="9"/>
  <c r="D199" i="9"/>
  <c r="B200" i="9"/>
  <c r="C200" i="9"/>
  <c r="D200" i="9"/>
  <c r="B201" i="9"/>
  <c r="C201" i="9"/>
  <c r="D201" i="9"/>
  <c r="B202" i="9"/>
  <c r="D202" i="9" s="1"/>
  <c r="C202" i="9"/>
  <c r="B203" i="9"/>
  <c r="C203" i="9"/>
  <c r="D203" i="9" s="1"/>
  <c r="B204" i="9"/>
  <c r="C204" i="9"/>
  <c r="D204" i="9"/>
  <c r="B205" i="9"/>
  <c r="D205" i="9" s="1"/>
  <c r="C205" i="9"/>
  <c r="B206" i="9"/>
  <c r="C206" i="9"/>
  <c r="D206" i="9"/>
  <c r="B207" i="9"/>
  <c r="C207" i="9"/>
  <c r="D207" i="9"/>
  <c r="B208" i="9"/>
  <c r="C208" i="9"/>
  <c r="D208" i="9"/>
  <c r="B209" i="9"/>
  <c r="C209" i="9"/>
  <c r="D209" i="9"/>
  <c r="B210" i="9"/>
  <c r="D210" i="9" s="1"/>
  <c r="C210" i="9"/>
  <c r="B211" i="9"/>
  <c r="C211" i="9"/>
  <c r="D211" i="9" s="1"/>
  <c r="B212" i="9"/>
  <c r="C212" i="9"/>
  <c r="D212" i="9"/>
  <c r="B213" i="9"/>
  <c r="D213" i="9" s="1"/>
  <c r="C213" i="9"/>
  <c r="B214" i="9"/>
  <c r="C214" i="9"/>
  <c r="D214" i="9"/>
  <c r="B215" i="9"/>
  <c r="C215" i="9"/>
  <c r="D215" i="9"/>
  <c r="B216" i="9"/>
  <c r="C216" i="9"/>
  <c r="D216" i="9"/>
  <c r="B217" i="9"/>
  <c r="C217" i="9"/>
  <c r="D217" i="9"/>
  <c r="B218" i="9"/>
  <c r="D218" i="9" s="1"/>
  <c r="C218" i="9"/>
  <c r="B219" i="9"/>
  <c r="C219" i="9"/>
  <c r="D219" i="9" s="1"/>
  <c r="B220" i="9"/>
  <c r="C220" i="9"/>
  <c r="D220" i="9"/>
  <c r="B221" i="9"/>
  <c r="D221" i="9" s="1"/>
  <c r="C221" i="9"/>
  <c r="B222" i="9"/>
  <c r="C222" i="9"/>
  <c r="D222" i="9"/>
  <c r="B174" i="9"/>
  <c r="D174" i="9" s="1"/>
  <c r="C174" i="9"/>
  <c r="B175" i="9"/>
  <c r="C175" i="9"/>
  <c r="D175" i="9"/>
  <c r="B176" i="9"/>
  <c r="D176" i="9" s="1"/>
  <c r="C176" i="9"/>
  <c r="B177" i="9"/>
  <c r="C177" i="9"/>
  <c r="D177" i="9"/>
  <c r="B178" i="9"/>
  <c r="C178" i="9"/>
  <c r="D178" i="9"/>
  <c r="B179" i="9"/>
  <c r="C179" i="9"/>
  <c r="D179" i="9"/>
  <c r="B180" i="9"/>
  <c r="C180" i="9"/>
  <c r="D180" i="9"/>
  <c r="B181" i="9"/>
  <c r="D181" i="9" s="1"/>
  <c r="C181" i="9"/>
  <c r="B182" i="9"/>
  <c r="D182" i="9" s="1"/>
  <c r="C182" i="9"/>
  <c r="B183" i="9"/>
  <c r="D183" i="9" s="1"/>
  <c r="C183" i="9"/>
  <c r="B184" i="9"/>
  <c r="D184" i="9" s="1"/>
  <c r="C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D189" i="9" s="1"/>
  <c r="C189" i="9"/>
  <c r="B190" i="9"/>
  <c r="D190" i="9" s="1"/>
  <c r="C190" i="9"/>
  <c r="B191" i="9"/>
  <c r="C191" i="9"/>
  <c r="D191" i="9"/>
  <c r="B192" i="9"/>
  <c r="D192" i="9" s="1"/>
  <c r="C192" i="9"/>
  <c r="B193" i="9"/>
  <c r="C193" i="9"/>
  <c r="D193" i="9"/>
  <c r="B194" i="9"/>
  <c r="C194" i="9"/>
  <c r="D194" i="9"/>
  <c r="B158" i="9"/>
  <c r="D158" i="9" s="1"/>
  <c r="C158" i="9"/>
  <c r="B159" i="9"/>
  <c r="D159" i="9" s="1"/>
  <c r="C159" i="9"/>
  <c r="B160" i="9"/>
  <c r="D160" i="9" s="1"/>
  <c r="C160" i="9"/>
  <c r="B161" i="9"/>
  <c r="C161" i="9"/>
  <c r="D161" i="9"/>
  <c r="B162" i="9"/>
  <c r="C162" i="9"/>
  <c r="D162" i="9"/>
  <c r="B163" i="9"/>
  <c r="D163" i="9" s="1"/>
  <c r="C163" i="9"/>
  <c r="B164" i="9"/>
  <c r="C164" i="9"/>
  <c r="D164" i="9" s="1"/>
  <c r="B165" i="9"/>
  <c r="D165" i="9" s="1"/>
  <c r="C165" i="9"/>
  <c r="B166" i="9"/>
  <c r="D166" i="9" s="1"/>
  <c r="C166" i="9"/>
  <c r="B167" i="9"/>
  <c r="D167" i="9" s="1"/>
  <c r="C167" i="9"/>
  <c r="B168" i="9"/>
  <c r="D168" i="9" s="1"/>
  <c r="C168" i="9"/>
  <c r="B169" i="9"/>
  <c r="C169" i="9"/>
  <c r="D169" i="9"/>
  <c r="B170" i="9"/>
  <c r="C170" i="9"/>
  <c r="D170" i="9"/>
  <c r="B171" i="9"/>
  <c r="D171" i="9" s="1"/>
  <c r="C171" i="9"/>
  <c r="B172" i="9"/>
  <c r="C172" i="9"/>
  <c r="D172" i="9" s="1"/>
  <c r="B173" i="9"/>
  <c r="D173" i="9" s="1"/>
  <c r="C173" i="9"/>
  <c r="M161" i="4"/>
  <c r="L161" i="4"/>
  <c r="B148" i="9"/>
  <c r="C148" i="9"/>
  <c r="B149" i="9"/>
  <c r="D149" i="9" s="1"/>
  <c r="A133" i="12" s="1"/>
  <c r="C149" i="9"/>
  <c r="B150" i="9"/>
  <c r="C150" i="9"/>
  <c r="B151" i="9"/>
  <c r="D151" i="9" s="1"/>
  <c r="A135" i="12" s="1"/>
  <c r="C151" i="9"/>
  <c r="B152" i="9"/>
  <c r="D152" i="9" s="1"/>
  <c r="A136" i="12" s="1"/>
  <c r="C152" i="9"/>
  <c r="B153" i="9"/>
  <c r="C153" i="9"/>
  <c r="B154" i="9"/>
  <c r="D154" i="9" s="1"/>
  <c r="C154" i="9"/>
  <c r="B155" i="9"/>
  <c r="D155" i="9" s="1"/>
  <c r="C155" i="9"/>
  <c r="B156" i="9"/>
  <c r="C156" i="9"/>
  <c r="B157" i="9"/>
  <c r="D157" i="9" s="1"/>
  <c r="C157" i="9"/>
  <c r="B123" i="9"/>
  <c r="B124" i="9"/>
  <c r="B125" i="9"/>
  <c r="B126" i="9"/>
  <c r="C126" i="9"/>
  <c r="D126" i="9"/>
  <c r="A110" i="12" s="1"/>
  <c r="B127" i="9"/>
  <c r="D127" i="9" s="1"/>
  <c r="A111" i="12" s="1"/>
  <c r="C127" i="9"/>
  <c r="B128" i="9"/>
  <c r="C128" i="9"/>
  <c r="B129" i="9"/>
  <c r="C129" i="9"/>
  <c r="D129" i="9"/>
  <c r="A113" i="12" s="1"/>
  <c r="B130" i="9"/>
  <c r="C130" i="9"/>
  <c r="B131" i="9"/>
  <c r="C131" i="9"/>
  <c r="B132" i="9"/>
  <c r="D132" i="9" s="1"/>
  <c r="A116" i="12" s="1"/>
  <c r="C132" i="9"/>
  <c r="B133" i="9"/>
  <c r="C133" i="9"/>
  <c r="B134" i="9"/>
  <c r="D134" i="9" s="1"/>
  <c r="A118" i="12" s="1"/>
  <c r="C134" i="9"/>
  <c r="B135" i="9"/>
  <c r="D135" i="9" s="1"/>
  <c r="A119" i="12" s="1"/>
  <c r="C135" i="9"/>
  <c r="B136" i="9"/>
  <c r="C136" i="9"/>
  <c r="B137" i="9"/>
  <c r="D137" i="9" s="1"/>
  <c r="A121" i="12" s="1"/>
  <c r="C137" i="9"/>
  <c r="B138" i="9"/>
  <c r="D138" i="9" s="1"/>
  <c r="A122" i="12" s="1"/>
  <c r="C138" i="9"/>
  <c r="B139" i="9"/>
  <c r="C139" i="9"/>
  <c r="B140" i="9"/>
  <c r="D140" i="9" s="1"/>
  <c r="A124" i="12" s="1"/>
  <c r="C140" i="9"/>
  <c r="B141" i="9"/>
  <c r="C141" i="9"/>
  <c r="B142" i="9"/>
  <c r="C142" i="9"/>
  <c r="D142" i="9"/>
  <c r="A126" i="12" s="1"/>
  <c r="B143" i="9"/>
  <c r="D143" i="9" s="1"/>
  <c r="A127" i="12" s="1"/>
  <c r="C143" i="9"/>
  <c r="B144" i="9"/>
  <c r="C144" i="9"/>
  <c r="B145" i="9"/>
  <c r="C145" i="9"/>
  <c r="D145" i="9"/>
  <c r="A129" i="12" s="1"/>
  <c r="B146" i="9"/>
  <c r="C146" i="9"/>
  <c r="B147" i="9"/>
  <c r="C147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67" i="9"/>
  <c r="D67" i="9" s="1"/>
  <c r="A53" i="12" s="1"/>
  <c r="C67" i="9"/>
  <c r="B68" i="9"/>
  <c r="D68" i="9" s="1"/>
  <c r="A54" i="12" s="1"/>
  <c r="C68" i="9"/>
  <c r="B69" i="9"/>
  <c r="C69" i="9"/>
  <c r="D69" i="9"/>
  <c r="A55" i="12" s="1"/>
  <c r="B70" i="9"/>
  <c r="D70" i="9" s="1"/>
  <c r="A56" i="12" s="1"/>
  <c r="C70" i="9"/>
  <c r="B71" i="9"/>
  <c r="D71" i="9" s="1"/>
  <c r="A57" i="12" s="1"/>
  <c r="C71" i="9"/>
  <c r="B72" i="9"/>
  <c r="C72" i="9"/>
  <c r="B73" i="9"/>
  <c r="D73" i="9" s="1"/>
  <c r="A59" i="12" s="1"/>
  <c r="C73" i="9"/>
  <c r="B74" i="9"/>
  <c r="C74" i="9"/>
  <c r="B75" i="9"/>
  <c r="C75" i="9"/>
  <c r="D75" i="9"/>
  <c r="A61" i="12" s="1"/>
  <c r="B76" i="9"/>
  <c r="D76" i="9" s="1"/>
  <c r="A62" i="12" s="1"/>
  <c r="C76" i="9"/>
  <c r="B77" i="9"/>
  <c r="D77" i="9" s="1"/>
  <c r="A63" i="12" s="1"/>
  <c r="C77" i="9"/>
  <c r="B78" i="9"/>
  <c r="C78" i="9"/>
  <c r="D78" i="9"/>
  <c r="A64" i="12" s="1"/>
  <c r="B79" i="9"/>
  <c r="B80" i="9"/>
  <c r="C80" i="9"/>
  <c r="B81" i="9"/>
  <c r="C81" i="9"/>
  <c r="D81" i="9"/>
  <c r="A67" i="12" s="1"/>
  <c r="B82" i="9"/>
  <c r="D82" i="9" s="1"/>
  <c r="C82" i="9"/>
  <c r="B83" i="9"/>
  <c r="C83" i="9"/>
  <c r="D83" i="9"/>
  <c r="B84" i="9"/>
  <c r="C84" i="9"/>
  <c r="D84" i="9"/>
  <c r="A68" i="12" s="1"/>
  <c r="B85" i="9"/>
  <c r="B86" i="9"/>
  <c r="B87" i="9"/>
  <c r="B88" i="9"/>
  <c r="B89" i="9"/>
  <c r="B90" i="9"/>
  <c r="B91" i="9"/>
  <c r="B92" i="9"/>
  <c r="B93" i="9"/>
  <c r="B37" i="9"/>
  <c r="C37" i="9"/>
  <c r="B38" i="9"/>
  <c r="C38" i="9"/>
  <c r="D38" i="9"/>
  <c r="A26" i="12" s="1"/>
  <c r="B39" i="9"/>
  <c r="C39" i="9"/>
  <c r="B40" i="9"/>
  <c r="C40" i="9"/>
  <c r="D40" i="9"/>
  <c r="A28" i="12" s="1"/>
  <c r="B41" i="9"/>
  <c r="C41" i="9"/>
  <c r="B42" i="9"/>
  <c r="D42" i="9" s="1"/>
  <c r="A30" i="12" s="1"/>
  <c r="C42" i="9"/>
  <c r="B43" i="9"/>
  <c r="C43" i="9"/>
  <c r="D43" i="9"/>
  <c r="A31" i="12" s="1"/>
  <c r="B44" i="9"/>
  <c r="D44" i="9" s="1"/>
  <c r="A32" i="12" s="1"/>
  <c r="C44" i="9"/>
  <c r="B45" i="9"/>
  <c r="C45" i="9"/>
  <c r="B46" i="9"/>
  <c r="C46" i="9"/>
  <c r="D46" i="9"/>
  <c r="A34" i="12" s="1"/>
  <c r="B47" i="9"/>
  <c r="C47" i="9"/>
  <c r="B48" i="9"/>
  <c r="C48" i="9"/>
  <c r="D48" i="9"/>
  <c r="B49" i="9"/>
  <c r="D49" i="9" s="1"/>
  <c r="C49" i="9"/>
  <c r="B50" i="9"/>
  <c r="C50" i="9"/>
  <c r="B51" i="9"/>
  <c r="D51" i="9" s="1"/>
  <c r="A37" i="12" s="1"/>
  <c r="C51" i="9"/>
  <c r="B52" i="9"/>
  <c r="D52" i="9" s="1"/>
  <c r="A38" i="12" s="1"/>
  <c r="C52" i="9"/>
  <c r="B53" i="9"/>
  <c r="C53" i="9"/>
  <c r="B54" i="9"/>
  <c r="D54" i="9" s="1"/>
  <c r="A40" i="12" s="1"/>
  <c r="C54" i="9"/>
  <c r="B55" i="9"/>
  <c r="C55" i="9"/>
  <c r="B56" i="9"/>
  <c r="C56" i="9"/>
  <c r="D56" i="9"/>
  <c r="A42" i="12" s="1"/>
  <c r="B57" i="9"/>
  <c r="C57" i="9"/>
  <c r="B58" i="9"/>
  <c r="C58" i="9"/>
  <c r="B59" i="9"/>
  <c r="D59" i="9" s="1"/>
  <c r="A45" i="12" s="1"/>
  <c r="C59" i="9"/>
  <c r="B60" i="9"/>
  <c r="C60" i="9"/>
  <c r="B61" i="9"/>
  <c r="D61" i="9" s="1"/>
  <c r="A47" i="12" s="1"/>
  <c r="C61" i="9"/>
  <c r="B62" i="9"/>
  <c r="D62" i="9" s="1"/>
  <c r="A48" i="12" s="1"/>
  <c r="C62" i="9"/>
  <c r="B63" i="9"/>
  <c r="C63" i="9"/>
  <c r="B64" i="9"/>
  <c r="D64" i="9" s="1"/>
  <c r="A50" i="12" s="1"/>
  <c r="C64" i="9"/>
  <c r="B65" i="9"/>
  <c r="D65" i="9" s="1"/>
  <c r="A51" i="12" s="1"/>
  <c r="C65" i="9"/>
  <c r="B66" i="9"/>
  <c r="C66" i="9"/>
  <c r="E80" i="4"/>
  <c r="L80" i="4" s="1"/>
  <c r="M80" i="4" s="1"/>
  <c r="E79" i="4"/>
  <c r="C79" i="9" s="1"/>
  <c r="L78" i="4"/>
  <c r="M78" i="4" s="1"/>
  <c r="E78" i="4"/>
  <c r="L42" i="4"/>
  <c r="M42" i="4" s="1"/>
  <c r="L41" i="4"/>
  <c r="M41" i="4" s="1"/>
  <c r="L40" i="4"/>
  <c r="M40" i="4" s="1"/>
  <c r="D55" i="9" l="1"/>
  <c r="A41" i="12" s="1"/>
  <c r="D45" i="9"/>
  <c r="A33" i="12" s="1"/>
  <c r="D80" i="9"/>
  <c r="A66" i="12" s="1"/>
  <c r="D74" i="9"/>
  <c r="A60" i="12" s="1"/>
  <c r="D144" i="9"/>
  <c r="A128" i="12" s="1"/>
  <c r="D141" i="9"/>
  <c r="A125" i="12" s="1"/>
  <c r="D128" i="9"/>
  <c r="A112" i="12" s="1"/>
  <c r="L79" i="4"/>
  <c r="M79" i="4" s="1"/>
  <c r="D58" i="9"/>
  <c r="A44" i="12" s="1"/>
  <c r="D41" i="9"/>
  <c r="A29" i="12" s="1"/>
  <c r="D147" i="9"/>
  <c r="A131" i="12" s="1"/>
  <c r="D131" i="9"/>
  <c r="A115" i="12" s="1"/>
  <c r="D148" i="9"/>
  <c r="A132" i="12" s="1"/>
  <c r="D94" i="9"/>
  <c r="A78" i="12" s="1"/>
  <c r="D57" i="9"/>
  <c r="A43" i="12" s="1"/>
  <c r="D146" i="9"/>
  <c r="A130" i="12" s="1"/>
  <c r="D79" i="9"/>
  <c r="A65" i="12" s="1"/>
  <c r="D130" i="9"/>
  <c r="A114" i="12" s="1"/>
  <c r="D50" i="9"/>
  <c r="A36" i="12" s="1"/>
  <c r="D136" i="9"/>
  <c r="A120" i="12" s="1"/>
  <c r="D153" i="9"/>
  <c r="A137" i="12" s="1"/>
  <c r="D150" i="9"/>
  <c r="A134" i="12" s="1"/>
  <c r="D103" i="9"/>
  <c r="A87" i="12" s="1"/>
  <c r="D47" i="9"/>
  <c r="A35" i="12" s="1"/>
  <c r="D37" i="9"/>
  <c r="A25" i="12" s="1"/>
  <c r="D60" i="9"/>
  <c r="A46" i="12" s="1"/>
  <c r="D133" i="9"/>
  <c r="A117" i="12" s="1"/>
  <c r="D123" i="9"/>
  <c r="A107" i="12" s="1"/>
  <c r="D63" i="9"/>
  <c r="A49" i="12" s="1"/>
  <c r="D66" i="9"/>
  <c r="A52" i="12" s="1"/>
  <c r="D53" i="9"/>
  <c r="A39" i="12" s="1"/>
  <c r="D72" i="9"/>
  <c r="A58" i="12" s="1"/>
  <c r="D115" i="9"/>
  <c r="A99" i="12" s="1"/>
  <c r="D139" i="9"/>
  <c r="A123" i="12" s="1"/>
  <c r="D156" i="9"/>
  <c r="A138" i="12" s="1"/>
  <c r="D39" i="9"/>
  <c r="A27" i="12" s="1"/>
  <c r="D90" i="9"/>
  <c r="A74" i="12" s="1"/>
  <c r="E86" i="4"/>
  <c r="C86" i="9" s="1"/>
  <c r="D86" i="9" s="1"/>
  <c r="A70" i="12" s="1"/>
  <c r="E85" i="4"/>
  <c r="C85" i="9" s="1"/>
  <c r="D85" i="9" s="1"/>
  <c r="A69" i="12" s="1"/>
  <c r="E96" i="4"/>
  <c r="C96" i="9" s="1"/>
  <c r="D96" i="9" s="1"/>
  <c r="A80" i="12" s="1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23" i="9"/>
  <c r="C23" i="9"/>
  <c r="B24" i="9"/>
  <c r="C24" i="9"/>
  <c r="B25" i="9"/>
  <c r="C25" i="9"/>
  <c r="B26" i="9"/>
  <c r="C26" i="9"/>
  <c r="B27" i="9"/>
  <c r="C27" i="9"/>
  <c r="L23" i="4"/>
  <c r="M23" i="4" s="1"/>
  <c r="E87" i="4"/>
  <c r="C87" i="9" s="1"/>
  <c r="D87" i="9" s="1"/>
  <c r="A71" i="12" s="1"/>
  <c r="E88" i="4"/>
  <c r="C88" i="9" s="1"/>
  <c r="D88" i="9" s="1"/>
  <c r="A72" i="12" s="1"/>
  <c r="E89" i="4"/>
  <c r="C89" i="9" s="1"/>
  <c r="D89" i="9" s="1"/>
  <c r="A73" i="12" s="1"/>
  <c r="E90" i="4"/>
  <c r="C90" i="9" s="1"/>
  <c r="E91" i="4"/>
  <c r="C91" i="9" s="1"/>
  <c r="D91" i="9" s="1"/>
  <c r="A75" i="12" s="1"/>
  <c r="E92" i="4"/>
  <c r="C92" i="9" s="1"/>
  <c r="D92" i="9" s="1"/>
  <c r="A76" i="12" s="1"/>
  <c r="E93" i="4"/>
  <c r="C93" i="9" s="1"/>
  <c r="D93" i="9" s="1"/>
  <c r="A77" i="12" s="1"/>
  <c r="E94" i="4"/>
  <c r="C94" i="9" s="1"/>
  <c r="E95" i="4"/>
  <c r="C95" i="9" s="1"/>
  <c r="D95" i="9" s="1"/>
  <c r="A79" i="12" s="1"/>
  <c r="E97" i="4"/>
  <c r="C97" i="9" s="1"/>
  <c r="D97" i="9" s="1"/>
  <c r="A81" i="12" s="1"/>
  <c r="E98" i="4"/>
  <c r="C98" i="9" s="1"/>
  <c r="D98" i="9" s="1"/>
  <c r="A82" i="12" s="1"/>
  <c r="E99" i="4"/>
  <c r="C99" i="9" s="1"/>
  <c r="D99" i="9" s="1"/>
  <c r="A83" i="12" s="1"/>
  <c r="E100" i="4"/>
  <c r="C100" i="9" s="1"/>
  <c r="D100" i="9" s="1"/>
  <c r="A84" i="12" s="1"/>
  <c r="E101" i="4"/>
  <c r="C101" i="9" s="1"/>
  <c r="D101" i="9" s="1"/>
  <c r="A85" i="12" s="1"/>
  <c r="E102" i="4"/>
  <c r="C102" i="9" s="1"/>
  <c r="D102" i="9" s="1"/>
  <c r="A86" i="12" s="1"/>
  <c r="E103" i="4"/>
  <c r="C103" i="9" s="1"/>
  <c r="E104" i="4"/>
  <c r="C104" i="9" s="1"/>
  <c r="D104" i="9" s="1"/>
  <c r="A88" i="12" s="1"/>
  <c r="E105" i="4"/>
  <c r="C105" i="9" s="1"/>
  <c r="D105" i="9" s="1"/>
  <c r="A89" i="12" s="1"/>
  <c r="E106" i="4"/>
  <c r="C106" i="9" s="1"/>
  <c r="D106" i="9" s="1"/>
  <c r="A90" i="12" s="1"/>
  <c r="E107" i="4"/>
  <c r="C107" i="9" s="1"/>
  <c r="D107" i="9" s="1"/>
  <c r="A91" i="12" s="1"/>
  <c r="E108" i="4"/>
  <c r="C108" i="9" s="1"/>
  <c r="D108" i="9" s="1"/>
  <c r="A92" i="12" s="1"/>
  <c r="E109" i="4"/>
  <c r="C109" i="9" s="1"/>
  <c r="D109" i="9" s="1"/>
  <c r="A93" i="12" s="1"/>
  <c r="E110" i="4"/>
  <c r="C110" i="9" s="1"/>
  <c r="D110" i="9" s="1"/>
  <c r="A94" i="12" s="1"/>
  <c r="E111" i="4"/>
  <c r="C111" i="9" s="1"/>
  <c r="D111" i="9" s="1"/>
  <c r="A95" i="12" s="1"/>
  <c r="E112" i="4"/>
  <c r="C112" i="9" s="1"/>
  <c r="D112" i="9" s="1"/>
  <c r="A96" i="12" s="1"/>
  <c r="E113" i="4"/>
  <c r="C113" i="9" s="1"/>
  <c r="D113" i="9" s="1"/>
  <c r="A97" i="12" s="1"/>
  <c r="E114" i="4"/>
  <c r="C114" i="9" s="1"/>
  <c r="D114" i="9" s="1"/>
  <c r="A98" i="12" s="1"/>
  <c r="E115" i="4"/>
  <c r="C115" i="9" s="1"/>
  <c r="E116" i="4"/>
  <c r="C116" i="9" s="1"/>
  <c r="D116" i="9" s="1"/>
  <c r="A100" i="12" s="1"/>
  <c r="E117" i="4"/>
  <c r="C117" i="9" s="1"/>
  <c r="D117" i="9" s="1"/>
  <c r="A101" i="12" s="1"/>
  <c r="E118" i="4"/>
  <c r="C118" i="9" s="1"/>
  <c r="D118" i="9" s="1"/>
  <c r="A102" i="12" s="1"/>
  <c r="E119" i="4"/>
  <c r="C119" i="9" s="1"/>
  <c r="D119" i="9" s="1"/>
  <c r="A103" i="12" s="1"/>
  <c r="E120" i="4"/>
  <c r="C120" i="9" s="1"/>
  <c r="D120" i="9" s="1"/>
  <c r="A104" i="12" s="1"/>
  <c r="E121" i="4"/>
  <c r="C121" i="9" s="1"/>
  <c r="D121" i="9" s="1"/>
  <c r="A105" i="12" s="1"/>
  <c r="E122" i="4"/>
  <c r="C122" i="9" s="1"/>
  <c r="D122" i="9" s="1"/>
  <c r="A106" i="12" s="1"/>
  <c r="E123" i="4"/>
  <c r="C123" i="9" s="1"/>
  <c r="E124" i="4"/>
  <c r="C124" i="9" s="1"/>
  <c r="D124" i="9" s="1"/>
  <c r="A108" i="12" s="1"/>
  <c r="E125" i="4"/>
  <c r="C125" i="9" s="1"/>
  <c r="D125" i="9" s="1"/>
  <c r="A109" i="12" s="1"/>
  <c r="L223" i="4"/>
  <c r="M223" i="4" s="1"/>
  <c r="L222" i="4"/>
  <c r="M222" i="4" s="1"/>
  <c r="L221" i="4"/>
  <c r="M221" i="4" s="1"/>
  <c r="L220" i="4"/>
  <c r="M220" i="4" s="1"/>
  <c r="L219" i="4"/>
  <c r="M219" i="4" s="1"/>
  <c r="L218" i="4"/>
  <c r="M218" i="4" s="1"/>
  <c r="L217" i="4"/>
  <c r="M217" i="4" s="1"/>
  <c r="L216" i="4"/>
  <c r="M216" i="4" s="1"/>
  <c r="L215" i="4"/>
  <c r="M215" i="4" s="1"/>
  <c r="L214" i="4"/>
  <c r="M214" i="4" s="1"/>
  <c r="L213" i="4"/>
  <c r="M213" i="4" s="1"/>
  <c r="L212" i="4"/>
  <c r="M212" i="4" s="1"/>
  <c r="L211" i="4"/>
  <c r="M211" i="4" s="1"/>
  <c r="L210" i="4"/>
  <c r="M210" i="4" s="1"/>
  <c r="L209" i="4"/>
  <c r="M209" i="4" s="1"/>
  <c r="L208" i="4"/>
  <c r="M208" i="4" s="1"/>
  <c r="L207" i="4"/>
  <c r="M207" i="4" s="1"/>
  <c r="L206" i="4"/>
  <c r="M206" i="4" s="1"/>
  <c r="L205" i="4"/>
  <c r="M205" i="4" s="1"/>
  <c r="L204" i="4"/>
  <c r="M204" i="4" s="1"/>
  <c r="L203" i="4"/>
  <c r="M203" i="4" s="1"/>
  <c r="L202" i="4"/>
  <c r="M202" i="4" s="1"/>
  <c r="L201" i="4"/>
  <c r="M201" i="4" s="1"/>
  <c r="L200" i="4"/>
  <c r="M200" i="4" s="1"/>
  <c r="L199" i="4"/>
  <c r="M199" i="4" s="1"/>
  <c r="L85" i="4" l="1"/>
  <c r="M85" i="4" s="1"/>
  <c r="D34" i="9"/>
  <c r="A22" i="12" s="1"/>
  <c r="D26" i="9"/>
  <c r="A14" i="12" s="1"/>
  <c r="D25" i="9"/>
  <c r="A13" i="12" s="1"/>
  <c r="D27" i="9"/>
  <c r="A15" i="12" s="1"/>
  <c r="D36" i="9"/>
  <c r="A24" i="12" s="1"/>
  <c r="D31" i="9"/>
  <c r="A19" i="12" s="1"/>
  <c r="D24" i="9"/>
  <c r="A12" i="12" s="1"/>
  <c r="D28" i="9"/>
  <c r="A16" i="12" s="1"/>
  <c r="L96" i="4"/>
  <c r="M96" i="4" s="1"/>
  <c r="D32" i="9"/>
  <c r="A20" i="12" s="1"/>
  <c r="D23" i="9"/>
  <c r="A11" i="12" s="1"/>
  <c r="D33" i="9"/>
  <c r="A21" i="12" s="1"/>
  <c r="D29" i="9"/>
  <c r="A17" i="12" s="1"/>
  <c r="D30" i="9"/>
  <c r="A18" i="12" s="1"/>
  <c r="D35" i="9"/>
  <c r="A23" i="12" s="1"/>
  <c r="L106" i="4"/>
  <c r="B15" i="9" l="1"/>
  <c r="C15" i="9"/>
  <c r="B16" i="9"/>
  <c r="C16" i="9"/>
  <c r="B17" i="9"/>
  <c r="C17" i="9"/>
  <c r="B18" i="9"/>
  <c r="D18" i="9" s="1"/>
  <c r="C18" i="9"/>
  <c r="B19" i="9"/>
  <c r="D19" i="9" s="1"/>
  <c r="C19" i="9"/>
  <c r="B20" i="9"/>
  <c r="C20" i="9"/>
  <c r="B21" i="9"/>
  <c r="C21" i="9"/>
  <c r="B22" i="9"/>
  <c r="C22" i="9"/>
  <c r="B14" i="9"/>
  <c r="C14" i="9"/>
  <c r="C13" i="9"/>
  <c r="B13" i="9"/>
  <c r="L39" i="4"/>
  <c r="M39" i="4" s="1"/>
  <c r="L237" i="4"/>
  <c r="M237" i="4" s="1"/>
  <c r="L236" i="4"/>
  <c r="M236" i="4" s="1"/>
  <c r="L235" i="4"/>
  <c r="M235" i="4" s="1"/>
  <c r="C11" i="9"/>
  <c r="A1" i="12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47" i="4"/>
  <c r="M47" i="4" s="1"/>
  <c r="C249" i="9"/>
  <c r="L242" i="4"/>
  <c r="M242" i="4" s="1"/>
  <c r="L241" i="4"/>
  <c r="M241" i="4" s="1"/>
  <c r="D15" i="9" l="1"/>
  <c r="A5" i="12" s="1"/>
  <c r="D17" i="9"/>
  <c r="A7" i="12" s="1"/>
  <c r="D14" i="9"/>
  <c r="A4" i="12" s="1"/>
  <c r="D22" i="9"/>
  <c r="A10" i="12" s="1"/>
  <c r="D21" i="9"/>
  <c r="A9" i="12" s="1"/>
  <c r="D20" i="9"/>
  <c r="A8" i="12" s="1"/>
  <c r="D16" i="9"/>
  <c r="A6" i="12" s="1"/>
  <c r="D13" i="9"/>
  <c r="A3" i="12" s="1"/>
  <c r="L45" i="4"/>
  <c r="L190" i="4" l="1"/>
  <c r="M190" i="4" s="1"/>
  <c r="L191" i="4"/>
  <c r="M191" i="4" s="1"/>
  <c r="L192" i="4"/>
  <c r="M192" i="4" s="1"/>
  <c r="L193" i="4"/>
  <c r="M193" i="4" s="1"/>
  <c r="L194" i="4"/>
  <c r="M194" i="4" s="1"/>
  <c r="L195" i="4"/>
  <c r="M195" i="4" s="1"/>
  <c r="L196" i="4"/>
  <c r="M196" i="4" s="1"/>
  <c r="L197" i="4"/>
  <c r="M197" i="4" s="1"/>
  <c r="L198" i="4"/>
  <c r="M198" i="4" s="1"/>
  <c r="L224" i="4"/>
  <c r="M224" i="4" s="1"/>
  <c r="L225" i="4"/>
  <c r="M225" i="4" s="1"/>
  <c r="L226" i="4"/>
  <c r="M226" i="4" s="1"/>
  <c r="L227" i="4"/>
  <c r="M227" i="4" s="1"/>
  <c r="L228" i="4"/>
  <c r="M228" i="4" s="1"/>
  <c r="L229" i="4"/>
  <c r="M229" i="4" s="1"/>
  <c r="L230" i="4"/>
  <c r="M230" i="4" s="1"/>
  <c r="L231" i="4"/>
  <c r="M231" i="4" s="1"/>
  <c r="L189" i="4"/>
  <c r="M189" i="4" s="1"/>
  <c r="L54" i="4" l="1"/>
  <c r="M54" i="4" s="1"/>
  <c r="M45" i="4" l="1"/>
  <c r="B249" i="9" l="1"/>
  <c r="D249" i="9" s="1"/>
  <c r="B250" i="9"/>
  <c r="D250" i="9" s="1"/>
  <c r="C250" i="9"/>
  <c r="L81" i="4" l="1"/>
  <c r="M81" i="4" s="1"/>
  <c r="L239" i="4" l="1"/>
  <c r="L187" i="4"/>
  <c r="L174" i="4"/>
  <c r="L170" i="4"/>
  <c r="L157" i="4"/>
  <c r="L158" i="4"/>
  <c r="L159" i="4"/>
  <c r="L160" i="4"/>
  <c r="L156" i="4"/>
  <c r="L84" i="4"/>
  <c r="L51" i="4"/>
  <c r="M51" i="4" s="1"/>
  <c r="L52" i="4"/>
  <c r="M52" i="4" s="1"/>
  <c r="L53" i="4"/>
  <c r="M53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76" i="4"/>
  <c r="M76" i="4" s="1"/>
  <c r="L77" i="4"/>
  <c r="M77" i="4" s="1"/>
  <c r="L50" i="4"/>
  <c r="L21" i="4"/>
  <c r="L22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43" i="4"/>
  <c r="L44" i="4"/>
  <c r="L46" i="4"/>
  <c r="M46" i="4" s="1"/>
  <c r="L20" i="4"/>
  <c r="M29" i="4" l="1"/>
  <c r="M187" i="4"/>
  <c r="L171" i="4"/>
  <c r="M171" i="4" s="1"/>
  <c r="L172" i="4"/>
  <c r="M172" i="4" s="1"/>
  <c r="L173" i="4"/>
  <c r="M173" i="4" s="1"/>
  <c r="M174" i="4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L186" i="4"/>
  <c r="M186" i="4" s="1"/>
  <c r="M157" i="4" l="1"/>
  <c r="M158" i="4"/>
  <c r="L238" i="4"/>
  <c r="M238" i="4" s="1"/>
  <c r="M239" i="4"/>
  <c r="L240" i="4"/>
  <c r="M240" i="4" s="1"/>
  <c r="M170" i="4"/>
  <c r="L234" i="4"/>
  <c r="M234" i="4" s="1"/>
  <c r="M43" i="4"/>
  <c r="B11" i="9"/>
  <c r="L165" i="4"/>
  <c r="M165" i="4" s="1"/>
  <c r="L166" i="4"/>
  <c r="M166" i="4" s="1"/>
  <c r="L167" i="4"/>
  <c r="M167" i="4" s="1"/>
  <c r="L168" i="4"/>
  <c r="M168" i="4" s="1"/>
  <c r="L169" i="4"/>
  <c r="M169" i="4" s="1"/>
  <c r="L164" i="4"/>
  <c r="M164" i="4" s="1"/>
  <c r="M22" i="4"/>
  <c r="M24" i="4"/>
  <c r="M25" i="4"/>
  <c r="M26" i="4"/>
  <c r="M27" i="4"/>
  <c r="M28" i="4"/>
  <c r="M30" i="4"/>
  <c r="M31" i="4"/>
  <c r="M32" i="4"/>
  <c r="M33" i="4"/>
  <c r="M34" i="4"/>
  <c r="M35" i="4"/>
  <c r="M36" i="4"/>
  <c r="M37" i="4"/>
  <c r="M38" i="4"/>
  <c r="M44" i="4"/>
  <c r="M21" i="4"/>
  <c r="M159" i="4"/>
  <c r="M156" i="4"/>
  <c r="L153" i="4"/>
  <c r="M153" i="4" s="1"/>
  <c r="L152" i="4"/>
  <c r="M152" i="4" s="1"/>
  <c r="M84" i="4"/>
  <c r="M50" i="4"/>
  <c r="M160" i="4"/>
  <c r="M20" i="4"/>
  <c r="D11" i="9" l="1"/>
  <c r="A2" i="12" s="1"/>
</calcChain>
</file>

<file path=xl/sharedStrings.xml><?xml version="1.0" encoding="utf-8"?>
<sst xmlns="http://schemas.openxmlformats.org/spreadsheetml/2006/main" count="860" uniqueCount="337">
  <si>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</si>
  <si>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</si>
  <si>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</si>
  <si>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</si>
  <si>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</si>
  <si>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</si>
  <si>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</si>
  <si>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</si>
  <si>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</si>
  <si>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</si>
  <si>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</si>
  <si>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</si>
  <si>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</si>
  <si>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</si>
  <si>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</si>
  <si>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</si>
  <si>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</si>
  <si>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</si>
  <si>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</si>
  <si>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</si>
  <si>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</si>
  <si>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</si>
  <si>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</si>
  <si>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</si>
  <si>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</si>
  <si>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Country data source analysis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</si>
  <si>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</si>
  <si>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</si>
  <si>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</si>
  <si>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</si>
  <si>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</si>
  <si>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</si>
  <si>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</si>
  <si>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</si>
  <si>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</si>
  <si>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</si>
  <si>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</si>
  <si>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</si>
  <si>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</si>
  <si>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</si>
  <si>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</si>
  <si>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</si>
  <si>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</si>
  <si>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</si>
  <si>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</si>
  <si>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</si>
  <si>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</si>
  <si>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</si>
  <si>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</si>
  <si>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</si>
  <si>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</si>
  <si>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</si>
  <si>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</si>
  <si>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</si>
  <si>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</si>
  <si>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</si>
  <si>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</si>
  <si>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</si>
  <si>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</si>
  <si>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has_coastline</t>
  </si>
  <si>
    <t>has_electricity_storage</t>
  </si>
  <si>
    <t>has_fce</t>
  </si>
  <si>
    <t>has_lignite</t>
  </si>
  <si>
    <t>offshore_suitable_for_wind</t>
  </si>
  <si>
    <t>areable_land</t>
  </si>
  <si>
    <t>coast_line</t>
  </si>
  <si>
    <t>co2_emission_1990</t>
  </si>
  <si>
    <t>co2_percentage_free</t>
  </si>
  <si>
    <t>co2_price</t>
  </si>
  <si>
    <t>annual_infrastructure_cost_gas</t>
  </si>
  <si>
    <t>Entry for country.ad</t>
  </si>
  <si>
    <t>Please give each key a value on this sheet. Based on your inputs, the csv_country.ad sheet will be compiled</t>
  </si>
  <si>
    <t>Which country do you address?</t>
  </si>
  <si>
    <t>Quality of Value</t>
  </si>
  <si>
    <t>Source / comment</t>
  </si>
  <si>
    <t>Built environment</t>
  </si>
  <si>
    <t>Area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</si>
  <si>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</si>
  <si>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</si>
  <si>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</si>
  <si>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</si>
  <si>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</si>
  <si>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</si>
  <si>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</si>
  <si>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</si>
  <si>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</si>
  <si>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</si>
  <si>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</si>
  <si>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</si>
  <si>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Key generation</t>
  </si>
  <si>
    <t>number_of_inhabitants</t>
  </si>
  <si>
    <t>residences_roof_surface_available_for_pv</t>
  </si>
  <si>
    <t>buildings_roof_surface_available_for_pv</t>
  </si>
  <si>
    <t>Input from Residences analyses</t>
  </si>
  <si>
    <t>The data in this table has been generated in the Residences analysis and will be re-used here.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</si>
  <si>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</si>
  <si>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</si>
  <si>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</si>
  <si>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</si>
  <si>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</si>
  <si>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</si>
  <si>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</si>
  <si>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</si>
  <si>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</si>
  <si>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interconnector_capacity</t>
  </si>
  <si>
    <t>electric_vehicle_profile_1_share</t>
  </si>
  <si>
    <t>electric_vehicle_profile_2_share</t>
  </si>
  <si>
    <t>electric_vehicle_profile_3_share</t>
  </si>
  <si>
    <t>Added electric vehicle profile shares</t>
  </si>
  <si>
    <t>co2_emission_1990_marine_bunkers</t>
  </si>
  <si>
    <t>co2_emission_1990_aviation_bunkers</t>
  </si>
  <si>
    <t>flh_solar_pv_solar_radiation_max</t>
  </si>
  <si>
    <t>group</t>
  </si>
  <si>
    <t>hv_net_capacity_per_step</t>
  </si>
  <si>
    <t>hv_net_costs_per_capacity_step</t>
  </si>
  <si>
    <t>hv_net_spare_capacity</t>
  </si>
  <si>
    <t>hv_net_total_costs_present</t>
  </si>
  <si>
    <t>interconnection_net_costs_present</t>
  </si>
  <si>
    <t>lv_mv_trafo_capacity_per_step</t>
  </si>
  <si>
    <t>lv_mv_trafo_costs_per_capacity_step</t>
  </si>
  <si>
    <t>lv_mv_trafo_spare_capacity</t>
  </si>
  <si>
    <t>lv_mv_trafo_total_costs_present</t>
  </si>
  <si>
    <t>lv_net_capacity_per_step</t>
  </si>
  <si>
    <t>lv_net_costs_per_capacity_step</t>
  </si>
  <si>
    <t>lv_net_spare_capacity</t>
  </si>
  <si>
    <t>lv_net_total_costs_present</t>
  </si>
  <si>
    <t>mv_hv_trafo_capacity_per_step</t>
  </si>
  <si>
    <t>mv_hv_trafo_costs_per_capacity_step</t>
  </si>
  <si>
    <t>mv_hv_trafo_spare_capacity</t>
  </si>
  <si>
    <t>mv_hv_trafo_total_costs_present</t>
  </si>
  <si>
    <t>mv_net_capacity_per_step</t>
  </si>
  <si>
    <t>mv_net_costs_per_capacity_step</t>
  </si>
  <si>
    <t>mv_net_spare_capacity</t>
  </si>
  <si>
    <t>mv_net_total_costs_present</t>
  </si>
  <si>
    <t>offshore_net_costs_present</t>
  </si>
  <si>
    <t>solar_pv_profile_1_share</t>
  </si>
  <si>
    <t>solar_pv_profile_2_share</t>
  </si>
  <si>
    <t>MW</t>
  </si>
  <si>
    <t>euro</t>
  </si>
  <si>
    <t>June 21,2018</t>
  </si>
  <si>
    <t>Clean up of unused attributes and added new network calculation.</t>
  </si>
  <si>
    <t>Is it a country, municipality, or other region?</t>
  </si>
  <si>
    <t>hydrogen_electrolysis_solar_pv_capacity_ratio</t>
  </si>
  <si>
    <t>Oct 2, 2018</t>
  </si>
  <si>
    <t>Clean up of other industry attributes and added hydrogen/electrolyser ratio</t>
  </si>
  <si>
    <t>Add new insulation attributes for households and buildings</t>
  </si>
  <si>
    <t>has_coal_oil_for_heating_built_environment</t>
  </si>
  <si>
    <t>Replace land available for solar and wind attributes by total land area attribute</t>
  </si>
  <si>
    <t>total_land_area</t>
  </si>
  <si>
    <t>November 14, 2019</t>
  </si>
  <si>
    <t>Replace has_climate by has_weather_curves attribute</t>
  </si>
  <si>
    <t>has_weather_curves</t>
  </si>
  <si>
    <t>February 25, 2020</t>
  </si>
  <si>
    <t>Add heat infrastructure attributes</t>
  </si>
  <si>
    <t>heat_share_of_apartments_with_block_heating</t>
  </si>
  <si>
    <t>heat_length_of_distribution_pipelines_in_meter_per_residence_object_first_bracket</t>
  </si>
  <si>
    <t>heat_length_of_distribution_pipelines_in_meter_per_residence_object_second_bracket</t>
  </si>
  <si>
    <t>heat_length_of_distribution_pipelines_in_meter_per_residence_object_third_bracket</t>
  </si>
  <si>
    <t>heat_length_of_distribution_pipelines_in_meter_per_residence_object_fourth_bracket</t>
  </si>
  <si>
    <t>heat_length_of_distribution_pipelines_in_meter_per_residence_object_fifth_bracket</t>
  </si>
  <si>
    <t>heat_length_of_connection_pipelines_in_meter_per_residence_first_bracket</t>
  </si>
  <si>
    <t>heat_length_of_connection_pipelines_in_meter_per_residence_second_bracket</t>
  </si>
  <si>
    <t>heat_length_of_connection_pipelines_in_meter_per_residence_third_bracket</t>
  </si>
  <si>
    <t>heat_length_of_connection_pipelines_in_meter_per_residence_fourth_bracket</t>
  </si>
  <si>
    <t>heat_length_of_connection_pipelines_in_meter_per_residence_fifth_bracket</t>
  </si>
  <si>
    <t>heat_buildings_indoor_investment_costs_eur_per_kw</t>
  </si>
  <si>
    <t>heat_exchanger_station_investment_costs_eur_per_kw</t>
  </si>
  <si>
    <t>heat_yearly_indoor_infrastructure_maintenance_costs_factor</t>
  </si>
  <si>
    <t>heat_yearly_outdoor_infrastructure_maintenance_costs_factor</t>
  </si>
  <si>
    <t>share</t>
  </si>
  <si>
    <t>factor</t>
  </si>
  <si>
    <t>electric_vehicle_profile_4_share</t>
  </si>
  <si>
    <t>electric_vehicle_profile_5_share</t>
  </si>
  <si>
    <t>nl</t>
  </si>
  <si>
    <t>offshore_ccs_potential_mt_per_year</t>
  </si>
  <si>
    <t>Mt/per year</t>
  </si>
  <si>
    <t>non_energetic_emissions_co2_chemical_industry</t>
  </si>
  <si>
    <t>non_energetic_emissions_co2_other_industry</t>
  </si>
  <si>
    <t>non_energetic_emissions_co2_waste_management</t>
  </si>
  <si>
    <t>indirect_emissions_co2</t>
  </si>
  <si>
    <t>energetic_emissions_other_ghg_industry</t>
  </si>
  <si>
    <t>energetic_emissions_other_ghg_energy</t>
  </si>
  <si>
    <t>energetic_emissions_other_ghg_transport</t>
  </si>
  <si>
    <t>energetic_emissions_other_ghg_households</t>
  </si>
  <si>
    <t>energetic_emissions_other_ghg_agriculture</t>
  </si>
  <si>
    <t>non_energetic_emissions_other_ghg_chemical_industry</t>
  </si>
  <si>
    <t>non_energetic_emissions_other_ghg_other_industry</t>
  </si>
  <si>
    <t>non_energetic_emissions_other_ghg_waste_management</t>
  </si>
  <si>
    <t>non_energetic_emissions_co2_agriculture_manure</t>
  </si>
  <si>
    <t>non_energetic_emissions_co2_agriculture_soil_cultivation</t>
  </si>
  <si>
    <t>energetic_emissions_other_ghg_buildings</t>
  </si>
  <si>
    <t>non_energetic_emissions_other_ghg_agriculture_fermentation</t>
  </si>
  <si>
    <t>non_energetic_emissions_other_ghg_agriculture_manure</t>
  </si>
  <si>
    <t>non_energetic_emissions_other_ghg_agriculture_soil_cultivation</t>
  </si>
  <si>
    <t>non_energetic_emissions_other_ghg_agriculture_other</t>
  </si>
  <si>
    <t>has_other_emissions_section</t>
  </si>
  <si>
    <t>dataset_name</t>
  </si>
  <si>
    <t>number_of_busses</t>
  </si>
  <si>
    <t>number_of_vans</t>
  </si>
  <si>
    <t>number_of_trucks</t>
  </si>
  <si>
    <t>Mathijs Bijkerk</t>
  </si>
  <si>
    <t>Quintel</t>
  </si>
  <si>
    <t>January 6, 2023</t>
  </si>
  <si>
    <t>Add number of vehicles for busses, trucks, and vans</t>
  </si>
  <si>
    <t>has_offshore_solar</t>
  </si>
  <si>
    <t>October 5, 2023</t>
  </si>
  <si>
    <t>Removed outdated significant digits column</t>
  </si>
  <si>
    <t>Add has_offshore_solar attribute</t>
  </si>
  <si>
    <t>buildings_ht_heat_delivery_system_costs_eur_per_connection</t>
  </si>
  <si>
    <t>buildings_mt_heat_delivery_system_costs_eur_per_connection</t>
  </si>
  <si>
    <t>buildings_lt_heat_delivery_system_costs_eur_per_connection</t>
  </si>
  <si>
    <t>households_ht_heat_delivery_system_costs_ground_level_houses_eur_per_connection</t>
  </si>
  <si>
    <t>households_mt_heat_delivery_system_costs_ground_level_houses_eur_per_connection</t>
  </si>
  <si>
    <t>households_lt_heat_delivery_system_costs_ground_level_houses_eur_per_connection</t>
  </si>
  <si>
    <t>households_ht_heat_delivery_system_costs_apartments_eur_per_connection</t>
  </si>
  <si>
    <t>households_mt_heat_delivery_system_costs_apartments_eur_per_connection</t>
  </si>
  <si>
    <t>households_lt_heat_delivery_system_costs_apartments_eur_per_connection</t>
  </si>
  <si>
    <t>heat_ht_primary_pipelines_investment_costs_per_kw</t>
  </si>
  <si>
    <t>heat_mt_primary_pipelines_investment_costs_per_kw</t>
  </si>
  <si>
    <t>heat_lt_primary_pipelines_investment_costs_per_kw</t>
  </si>
  <si>
    <t>heat_ht_distribution_pipelines_investment_costs_eur_per_meter</t>
  </si>
  <si>
    <t>heat_mt_distribution_pipelines_investment_costs_eur_per_meter</t>
  </si>
  <si>
    <t>heat_lt_distribution_pipelines_investment_costs_eur_per_meter</t>
  </si>
  <si>
    <t>heat_ht_sub_station_investment_costs_eur_per_kw</t>
  </si>
  <si>
    <t>heat_mt_sub_station_investment_costs_eur_per_kw</t>
  </si>
  <si>
    <t>heat_lt_sub_station_investment_costs_eur_per_kw</t>
  </si>
  <si>
    <t>heat_buildings_indoor_investment_costs_eur_per_connection</t>
  </si>
  <si>
    <t>heat_infrastructure_households_ht_indoor_investment_costs_ground_level_houses_eur</t>
  </si>
  <si>
    <t>heat_infrastructure_households_mt_indoor_investment_costs_ground_level_houses_eur</t>
  </si>
  <si>
    <t>heat_infrastructure_households_lt_indoor_investment_costs_ground_level_houses_eur</t>
  </si>
  <si>
    <t>heat_infrastructure_households_ht_indoor_investment_costs_apartments_with_block_heating_eur</t>
  </si>
  <si>
    <t>heat_infrastructure_households_mt_indoor_investment_costs_apartments_with_block_heating_eur</t>
  </si>
  <si>
    <t>heat_infrastructure_households_lt_indoor_investment_costs_apartments_with_block_heating_eur</t>
  </si>
  <si>
    <t>heat_infrastructure_households_ht_indoor_investment_costs_apartments_without_block_heating_eur</t>
  </si>
  <si>
    <t>heat_infrastructure_households_mt_indoor_investment_costs_apartments_without_block_heating_eur</t>
  </si>
  <si>
    <t>heat_infrastructure_households_lt_indoor_investment_costs_apartments_without_block_heating_eur</t>
  </si>
  <si>
    <t>m/connection</t>
  </si>
  <si>
    <t>euro/connection</t>
  </si>
  <si>
    <t>euro/kW</t>
  </si>
  <si>
    <t>euro/m</t>
  </si>
  <si>
    <t>Update heat infrastructure attributes to account for temperature levels</t>
  </si>
  <si>
    <t>present_number_of_apartments_before_1945</t>
  </si>
  <si>
    <t>present_number_of_apartments_1945_1964</t>
  </si>
  <si>
    <t>present_number_of_apartments_1965_1984</t>
  </si>
  <si>
    <t>present_number_of_apartments_1985_2004</t>
  </si>
  <si>
    <t>present_number_of_apartments_2005_present</t>
  </si>
  <si>
    <t>present_number_of_detached_houses_before_1945</t>
  </si>
  <si>
    <t>present_number_of_detached_houses_1945_1964</t>
  </si>
  <si>
    <t>present_number_of_detached_houses_1965_1984</t>
  </si>
  <si>
    <t>present_number_of_detached_houses_1985_2004</t>
  </si>
  <si>
    <t>present_number_of_detached_houses_2005_present</t>
  </si>
  <si>
    <t>present_number_of_semi_detached_houses_before_1945</t>
  </si>
  <si>
    <t>present_number_of_semi_detached_houses_1945_1964</t>
  </si>
  <si>
    <t>present_number_of_semi_detached_houses_1965_1984</t>
  </si>
  <si>
    <t>present_number_of_semi_detached_houses_1985_2004</t>
  </si>
  <si>
    <t>present_number_of_semi_detached_houses_2005_present</t>
  </si>
  <si>
    <t>present_number_of_terraced_houses_before_1945</t>
  </si>
  <si>
    <t>present_number_of_terraced_houses_1945_1964</t>
  </si>
  <si>
    <t>present_number_of_terraced_houses_1965_1984</t>
  </si>
  <si>
    <t>present_number_of_terraced_houses_1985_2004</t>
  </si>
  <si>
    <t>present_number_of_terraced_houses_2005_present</t>
  </si>
  <si>
    <t>present_share_of_apartments_before_1945_in_useful_demand_for_space_heating</t>
  </si>
  <si>
    <t>present_share_of_apartments_1945_1964_in_useful_demand_for_space_heating</t>
  </si>
  <si>
    <t>present_share_of_apartments_1965_1984_in_useful_demand_for_space_heating</t>
  </si>
  <si>
    <t>present_share_of_apartments_1985_2004_in_useful_demand_for_space_heating</t>
  </si>
  <si>
    <t>present_share_of_apartments_2005_present_in_useful_demand_for_space_heating</t>
  </si>
  <si>
    <t>present_share_of_detached_houses_before_1945_in_useful_demand_for_space_heating</t>
  </si>
  <si>
    <t>present_share_of_detached_houses_1945_1964_in_useful_demand_for_space_heating</t>
  </si>
  <si>
    <t>present_share_of_detached_houses_1965_1984_in_useful_demand_for_space_heating</t>
  </si>
  <si>
    <t>present_share_of_detached_houses_1985_2004_in_useful_demand_for_space_heating</t>
  </si>
  <si>
    <t>present_share_of_detached_houses_2005_present_in_useful_demand_for_space_heating</t>
  </si>
  <si>
    <t>present_share_of_semi_detached_houses_before_1945_in_useful_demand_for_space_heating</t>
  </si>
  <si>
    <t>present_share_of_semi_detached_houses_1945_1964_in_useful_demand_for_space_heating</t>
  </si>
  <si>
    <t>present_share_of_semi_detached_houses_1965_1984_in_useful_demand_for_space_heating</t>
  </si>
  <si>
    <t>present_share_of_semi_detached_houses_1985_2004_in_useful_demand_for_space_heating</t>
  </si>
  <si>
    <t>present_share_of_semi_detached_houses_2005_present_in_useful_demand_for_space_heating</t>
  </si>
  <si>
    <t>present_share_of_terraced_houses_before_1945_in_useful_demand_for_space_heating</t>
  </si>
  <si>
    <t>present_share_of_terraced_houses_1945_1964_in_useful_demand_for_space_heating</t>
  </si>
  <si>
    <t>present_share_of_terraced_houses_1965_1984_in_useful_demand_for_space_heating</t>
  </si>
  <si>
    <t>present_share_of_terraced_houses_1985_2004_in_useful_demand_for_space_heating</t>
  </si>
  <si>
    <t>present_share_of_terraced_houses_2005_present_in_useful_demand_for_space_heating</t>
  </si>
  <si>
    <t>%</t>
  </si>
  <si>
    <t>Values should sum to 100%</t>
  </si>
  <si>
    <t>Imported from 6_residences analysis</t>
  </si>
  <si>
    <t>November 24, 2023</t>
  </si>
  <si>
    <t>Update built environment heat attributes for households to account for new split in housing types and construction period. This also affects insulation attributes.</t>
  </si>
  <si>
    <t>present_number_of_buildings_present</t>
  </si>
  <si>
    <t>November 28, 2023</t>
  </si>
  <si>
    <t>Remove outdated attributes for typical roof surface per housing type.</t>
  </si>
  <si>
    <t>has_semi_detached_houses</t>
  </si>
  <si>
    <t>typical_useful_demand_for_space_heating_apartments_before_1945</t>
  </si>
  <si>
    <t>typical_useful_demand_for_space_heating_apartments_1945_1964</t>
  </si>
  <si>
    <t>typical_useful_demand_for_space_heating_apartments_1965_1984</t>
  </si>
  <si>
    <t>typical_useful_demand_for_space_heating_apartments_1985_2004</t>
  </si>
  <si>
    <t>typical_useful_demand_for_space_heating_apartments_2005_present</t>
  </si>
  <si>
    <t>typical_useful_demand_for_space_heating_apartments_future</t>
  </si>
  <si>
    <t>typical_useful_demand_for_space_heating_detached_houses_before_1945</t>
  </si>
  <si>
    <t>typical_useful_demand_for_space_heating_detached_houses_1945_1964</t>
  </si>
  <si>
    <t>typical_useful_demand_for_space_heating_detached_houses_1965_1984</t>
  </si>
  <si>
    <t>typical_useful_demand_for_space_heating_detached_houses_1985_2004</t>
  </si>
  <si>
    <t>typical_useful_demand_for_space_heating_detached_houses_2005_present</t>
  </si>
  <si>
    <t>typical_useful_demand_for_space_heating_detached_houses_future</t>
  </si>
  <si>
    <t>typical_useful_demand_for_space_heating_semi_detached_houses_before_1945</t>
  </si>
  <si>
    <t>typical_useful_demand_for_space_heating_semi_detached_houses_1945_1964</t>
  </si>
  <si>
    <t>typical_useful_demand_for_space_heating_semi_detached_houses_1965_1984</t>
  </si>
  <si>
    <t>typical_useful_demand_for_space_heating_semi_detached_houses_1985_2004</t>
  </si>
  <si>
    <t>typical_useful_demand_for_space_heating_semi_detached_houses_2005_present</t>
  </si>
  <si>
    <t>typical_useful_demand_for_space_heating_semi_detached_houses_future</t>
  </si>
  <si>
    <t>typical_useful_demand_for_space_heating_terraced_houses_before_1945</t>
  </si>
  <si>
    <t>typical_useful_demand_for_space_heating_terraced_houses_1945_1964</t>
  </si>
  <si>
    <t>typical_useful_demand_for_space_heating_terraced_houses_1965_1984</t>
  </si>
  <si>
    <t>typical_useful_demand_for_space_heating_terraced_houses_1985_2004</t>
  </si>
  <si>
    <t>typical_useful_demand_for_space_heating_terraced_houses_2005_present</t>
  </si>
  <si>
    <t>typical_useful_demand_for_space_heating_terraced_houses_future</t>
  </si>
  <si>
    <t>kWh/m2</t>
  </si>
  <si>
    <t>typical_useful_demand_for_space_heating_buildings_present</t>
  </si>
  <si>
    <t>m2</t>
  </si>
  <si>
    <t>euro/kg</t>
  </si>
  <si>
    <t>typical_useful_demand_for_space_heating_buildings_future</t>
  </si>
  <si>
    <t>present_number_of_residences</t>
  </si>
  <si>
    <t>present_number_of_buildings</t>
  </si>
  <si>
    <t>present_number_of_residences_present</t>
  </si>
  <si>
    <t>has_aquathermal_potential_for_surface_water</t>
  </si>
  <si>
    <t>has_aquathermal_potential_for_waste_water</t>
  </si>
  <si>
    <t>has_aquathermal_potential_for_drink_water</t>
  </si>
  <si>
    <t>aquathermal_potential_for_surface_water</t>
  </si>
  <si>
    <t>PJ</t>
  </si>
  <si>
    <t>Set value if has_aquathermal_potential_for_surface_water is TRUE</t>
  </si>
  <si>
    <t>aquathermal_potential_for_waste_water</t>
  </si>
  <si>
    <t>Set value if has_aquathermal_potential_for_waste_water is TRUE</t>
  </si>
  <si>
    <t>aquathermal_potential_for_drink_water</t>
  </si>
  <si>
    <t>Set value if has_aquathermal_potential_for_aquathermal_water is TRUE</t>
  </si>
  <si>
    <t>November 9, 2023</t>
  </si>
  <si>
    <t>Add has_aquathermal_potential attributes and add aquathermal_potential attributes</t>
  </si>
  <si>
    <t>captured_biogenic_co2_price</t>
  </si>
  <si>
    <t>February 28, 2024</t>
  </si>
  <si>
    <t>Add captured_biogenic_co2_price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</si>
</sst>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#,##0.0"/>
    <numFmt numFmtId="166" formatCode="#,##0.00000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Lucida Grande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112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/>
    <xf numFmtId="0" fontId="0" fillId="3" borderId="9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3" borderId="4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Alignment="1">
      <alignment horizontal="left" vertical="top" wrapText="1"/>
    </xf>
    <xf numFmtId="0" fontId="0" fillId="12" borderId="0" xfId="0" applyFill="1" applyAlignment="1">
      <alignment horizontal="center"/>
    </xf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3" fillId="3" borderId="0" xfId="0" applyNumberFormat="1" applyFont="1" applyFill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2" fontId="0" fillId="0" borderId="5" xfId="0" applyNumberFormat="1" applyBorder="1" applyAlignment="1">
      <alignment vertical="top"/>
    </xf>
    <xf numFmtId="164" fontId="0" fillId="0" borderId="4" xfId="0" applyNumberFormat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Border="1" applyAlignment="1">
      <alignment horizontal="left" vertical="top"/>
    </xf>
    <xf numFmtId="0" fontId="0" fillId="0" borderId="7" xfId="0" applyBorder="1" applyAlignment="1">
      <alignment vertical="top" wrapText="1"/>
    </xf>
    <xf numFmtId="2" fontId="0" fillId="0" borderId="8" xfId="0" applyNumberFormat="1" applyBorder="1" applyAlignment="1">
      <alignment vertical="top"/>
    </xf>
    <xf numFmtId="0" fontId="10" fillId="3" borderId="0" xfId="0" applyFont="1" applyFill="1"/>
    <xf numFmtId="0" fontId="6" fillId="0" borderId="0" xfId="0" applyFont="1"/>
    <xf numFmtId="0" fontId="0" fillId="3" borderId="1" xfId="0" applyFill="1" applyBorder="1"/>
    <xf numFmtId="0" fontId="3" fillId="3" borderId="18" xfId="0" applyFont="1" applyFill="1" applyBorder="1"/>
    <xf numFmtId="0" fontId="3" fillId="3" borderId="17" xfId="0" applyFont="1" applyFill="1" applyBorder="1"/>
    <xf numFmtId="0" fontId="3" fillId="3" borderId="20" xfId="0" applyFont="1" applyFill="1" applyBorder="1"/>
    <xf numFmtId="0" fontId="3" fillId="3" borderId="21" xfId="0" applyFont="1" applyFill="1" applyBorder="1"/>
    <xf numFmtId="0" fontId="0" fillId="3" borderId="22" xfId="0" applyFill="1" applyBorder="1"/>
    <xf numFmtId="0" fontId="0" fillId="0" borderId="12" xfId="0" applyBorder="1"/>
    <xf numFmtId="0" fontId="0" fillId="0" borderId="13" xfId="0" applyBorder="1"/>
    <xf numFmtId="0" fontId="3" fillId="3" borderId="16" xfId="0" applyFont="1" applyFill="1" applyBorder="1"/>
    <xf numFmtId="0" fontId="0" fillId="3" borderId="23" xfId="0" applyFill="1" applyBorder="1"/>
    <xf numFmtId="49" fontId="0" fillId="0" borderId="9" xfId="0" applyNumberFormat="1" applyBorder="1" applyAlignment="1">
      <alignment horizontal="right"/>
    </xf>
    <xf numFmtId="0" fontId="7" fillId="3" borderId="0" xfId="0" applyFont="1" applyFill="1"/>
    <xf numFmtId="3" fontId="12" fillId="3" borderId="21" xfId="0" applyNumberFormat="1" applyFont="1" applyFill="1" applyBorder="1" applyAlignment="1">
      <alignment vertical="top" wrapText="1"/>
    </xf>
    <xf numFmtId="3" fontId="12" fillId="3" borderId="24" xfId="0" applyNumberFormat="1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horizontal="right"/>
    </xf>
    <xf numFmtId="49" fontId="0" fillId="0" borderId="26" xfId="0" applyNumberFormat="1" applyBorder="1" applyAlignment="1">
      <alignment horizontal="right"/>
    </xf>
    <xf numFmtId="165" fontId="0" fillId="0" borderId="25" xfId="0" applyNumberFormat="1" applyBorder="1" applyAlignment="1">
      <alignment horizontal="right"/>
    </xf>
    <xf numFmtId="4" fontId="0" fillId="0" borderId="26" xfId="0" applyNumberForma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13" fillId="0" borderId="0" xfId="0" applyFont="1"/>
    <xf numFmtId="0" fontId="14" fillId="0" borderId="0" xfId="0" applyFont="1"/>
    <xf numFmtId="0" fontId="0" fillId="0" borderId="22" xfId="0" applyBorder="1" applyAlignment="1">
      <alignment horizontal="right" vertical="top" wrapText="1"/>
    </xf>
    <xf numFmtId="0" fontId="0" fillId="0" borderId="13" xfId="0" applyBorder="1" applyAlignment="1">
      <alignment horizontal="right" vertical="top" wrapText="1"/>
    </xf>
    <xf numFmtId="0" fontId="0" fillId="0" borderId="19" xfId="0" applyBorder="1" applyAlignment="1">
      <alignment horizontal="right" vertical="top" wrapText="1"/>
    </xf>
    <xf numFmtId="9" fontId="9" fillId="0" borderId="9" xfId="504" applyFont="1" applyBorder="1"/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5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Normal" xfId="0" builtinId="0"/>
    <cellStyle name="Per cent" xfId="504" builtinId="5"/>
  </cellStyles>
  <dxfs count="5"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hijsbijkerk/Projects/etdataset/analysis_manager.xlsm" TargetMode="External"/><Relationship Id="rId1" Type="http://schemas.openxmlformats.org/officeDocument/2006/relationships/externalLinkPath" Target="/Users/mathijsbijkerk/Projects/etdataset/analysis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sheet"/>
      <sheetName val="Dashboard"/>
      <sheetName val="analysis_manager"/>
    </sheetNames>
    <definedNames>
      <definedName name="export_data_button"/>
      <definedName name="import_data_button"/>
      <definedName name="select_dashboard_values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:H36"/>
  <sheetViews>
    <sheetView workbookViewId="0">
      <selection activeCell="C39" sqref="C39"/>
    </sheetView>
  </sheetViews>
  <sheetFormatPr baseColWidth="10" defaultRowHeight="16" x14ac:dyDescent="0.2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1" x14ac:dyDescent="0.25">
      <c r="B2" s="1" t="s">
        <v>4</v>
      </c>
    </row>
    <row r="4" spans="2:8" x14ac:dyDescent="0.2">
      <c r="B4" s="3" t="s">
        <v>5</v>
      </c>
      <c r="C4" s="4" t="s">
        <v>25</v>
      </c>
      <c r="D4" s="5"/>
      <c r="F4" s="6"/>
      <c r="H4" s="6"/>
    </row>
    <row r="5" spans="2:8" x14ac:dyDescent="0.2">
      <c r="B5" s="7" t="s">
        <v>6</v>
      </c>
      <c r="C5" s="9" t="s">
        <v>335</v>
      </c>
      <c r="D5" s="8"/>
    </row>
    <row r="6" spans="2:8" x14ac:dyDescent="0.2">
      <c r="B6" s="7" t="s">
        <v>7</v>
      </c>
      <c r="C6" s="2" t="s">
        <v>200</v>
      </c>
      <c r="D6" s="8"/>
    </row>
    <row r="7" spans="2:8" x14ac:dyDescent="0.2">
      <c r="B7" s="10" t="s">
        <v>8</v>
      </c>
      <c r="C7" s="11" t="s">
        <v>201</v>
      </c>
      <c r="D7" s="12"/>
    </row>
    <row r="9" spans="2:8" x14ac:dyDescent="0.2">
      <c r="B9" s="3" t="s">
        <v>9</v>
      </c>
      <c r="C9" s="4"/>
      <c r="D9" s="5"/>
    </row>
    <row r="10" spans="2:8" x14ac:dyDescent="0.2">
      <c r="B10" s="13"/>
      <c r="D10" s="8"/>
    </row>
    <row r="11" spans="2:8" x14ac:dyDescent="0.2">
      <c r="B11" s="13" t="s">
        <v>10</v>
      </c>
      <c r="C11" s="14" t="s">
        <v>11</v>
      </c>
      <c r="D11" s="8"/>
    </row>
    <row r="12" spans="2:8" ht="17" thickBot="1" x14ac:dyDescent="0.25">
      <c r="B12" s="13"/>
      <c r="C12" s="6" t="s">
        <v>12</v>
      </c>
      <c r="D12" s="8"/>
    </row>
    <row r="13" spans="2:8" ht="17" thickBot="1" x14ac:dyDescent="0.25">
      <c r="B13" s="13"/>
      <c r="C13" s="15" t="s">
        <v>13</v>
      </c>
      <c r="D13" s="8"/>
    </row>
    <row r="14" spans="2:8" x14ac:dyDescent="0.2">
      <c r="B14" s="13"/>
      <c r="C14" s="2" t="s">
        <v>14</v>
      </c>
      <c r="D14" s="8"/>
    </row>
    <row r="15" spans="2:8" x14ac:dyDescent="0.2">
      <c r="B15" s="13"/>
      <c r="D15" s="8"/>
    </row>
    <row r="16" spans="2:8" x14ac:dyDescent="0.2">
      <c r="B16" s="13" t="s">
        <v>15</v>
      </c>
      <c r="C16" s="16" t="s">
        <v>16</v>
      </c>
      <c r="D16" s="8"/>
    </row>
    <row r="17" spans="2:4" x14ac:dyDescent="0.2">
      <c r="B17" s="13"/>
      <c r="C17" s="17" t="s">
        <v>17</v>
      </c>
      <c r="D17" s="8"/>
    </row>
    <row r="18" spans="2:4" x14ac:dyDescent="0.2">
      <c r="B18" s="13"/>
      <c r="C18" s="18" t="s">
        <v>18</v>
      </c>
      <c r="D18" s="8"/>
    </row>
    <row r="19" spans="2:4" x14ac:dyDescent="0.2">
      <c r="B19" s="13"/>
      <c r="C19" s="19" t="s">
        <v>19</v>
      </c>
      <c r="D19" s="8"/>
    </row>
    <row r="20" spans="2:4" x14ac:dyDescent="0.2">
      <c r="B20" s="20"/>
      <c r="C20" s="21" t="s">
        <v>20</v>
      </c>
      <c r="D20" s="8"/>
    </row>
    <row r="21" spans="2:4" x14ac:dyDescent="0.2">
      <c r="B21" s="20"/>
      <c r="C21" s="22" t="s">
        <v>21</v>
      </c>
      <c r="D21" s="8"/>
    </row>
    <row r="22" spans="2:4" x14ac:dyDescent="0.2">
      <c r="B22" s="20"/>
      <c r="C22" s="23" t="s">
        <v>22</v>
      </c>
      <c r="D22" s="8"/>
    </row>
    <row r="23" spans="2:4" x14ac:dyDescent="0.2">
      <c r="B23" s="20"/>
      <c r="C23" s="24" t="s">
        <v>23</v>
      </c>
      <c r="D23" s="8"/>
    </row>
    <row r="24" spans="2:4" x14ac:dyDescent="0.2">
      <c r="B24" s="25"/>
      <c r="C24" s="11"/>
      <c r="D24" s="12"/>
    </row>
    <row r="26" spans="2:4" x14ac:dyDescent="0.2">
      <c r="B26" s="3" t="s">
        <v>24</v>
      </c>
      <c r="C26" s="4"/>
      <c r="D26" s="5"/>
    </row>
    <row r="27" spans="2:4" x14ac:dyDescent="0.2">
      <c r="B27" s="20"/>
      <c r="D27" s="8"/>
    </row>
    <row r="28" spans="2:4" x14ac:dyDescent="0.2">
      <c r="B28" s="20"/>
      <c r="D28" s="8"/>
    </row>
    <row r="29" spans="2:4" x14ac:dyDescent="0.2">
      <c r="B29" s="20"/>
      <c r="D29" s="8"/>
    </row>
    <row r="30" spans="2:4" x14ac:dyDescent="0.2">
      <c r="B30" s="20"/>
      <c r="D30" s="8"/>
    </row>
    <row r="31" spans="2:4" x14ac:dyDescent="0.2">
      <c r="B31" s="20"/>
      <c r="D31" s="8"/>
    </row>
    <row r="32" spans="2:4" x14ac:dyDescent="0.2">
      <c r="B32" s="20"/>
      <c r="C32" s="77"/>
      <c r="D32" s="8"/>
    </row>
    <row r="33" spans="2:4" x14ac:dyDescent="0.2">
      <c r="B33" s="20"/>
      <c r="D33" s="8"/>
    </row>
    <row r="34" spans="2:4" x14ac:dyDescent="0.2">
      <c r="B34" s="20"/>
      <c r="D34" s="8"/>
    </row>
    <row r="35" spans="2:4" x14ac:dyDescent="0.2">
      <c r="B35" s="20"/>
      <c r="D35" s="8"/>
    </row>
    <row r="36" spans="2:4" x14ac:dyDescent="0.2">
      <c r="B36" s="25"/>
      <c r="C36" s="11"/>
      <c r="D36" s="12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D28"/>
  <sheetViews>
    <sheetView zoomScaleNormal="100" workbookViewId="0">
      <selection activeCell="B44" sqref="B44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2" spans="2:4" ht="21" x14ac:dyDescent="0.25">
      <c r="B2" s="1" t="s">
        <v>79</v>
      </c>
    </row>
    <row r="4" spans="2:4" x14ac:dyDescent="0.2">
      <c r="B4" s="61" t="s">
        <v>6</v>
      </c>
      <c r="C4" s="62" t="s">
        <v>80</v>
      </c>
      <c r="D4" s="63" t="s">
        <v>81</v>
      </c>
    </row>
    <row r="5" spans="2:4" x14ac:dyDescent="0.2">
      <c r="B5" s="7"/>
      <c r="C5" s="6"/>
      <c r="D5" s="64"/>
    </row>
    <row r="6" spans="2:4" x14ac:dyDescent="0.2">
      <c r="B6" s="65" t="s">
        <v>82</v>
      </c>
      <c r="C6" s="66" t="s">
        <v>83</v>
      </c>
      <c r="D6" s="67">
        <v>0.01</v>
      </c>
    </row>
    <row r="7" spans="2:4" x14ac:dyDescent="0.2">
      <c r="B7" s="65" t="s">
        <v>84</v>
      </c>
      <c r="C7" s="66" t="s">
        <v>85</v>
      </c>
      <c r="D7" s="67">
        <v>0.02</v>
      </c>
    </row>
    <row r="8" spans="2:4" x14ac:dyDescent="0.2">
      <c r="B8" s="65" t="s">
        <v>86</v>
      </c>
      <c r="C8" s="54" t="s">
        <v>87</v>
      </c>
      <c r="D8" s="73">
        <v>0.03</v>
      </c>
    </row>
    <row r="9" spans="2:4" x14ac:dyDescent="0.2">
      <c r="B9" s="68">
        <v>42580</v>
      </c>
      <c r="C9" s="66" t="s">
        <v>102</v>
      </c>
      <c r="D9" s="67">
        <v>0.04</v>
      </c>
    </row>
    <row r="10" spans="2:4" x14ac:dyDescent="0.2">
      <c r="B10" s="68">
        <v>42863</v>
      </c>
      <c r="C10" s="66" t="s">
        <v>108</v>
      </c>
      <c r="D10" s="67">
        <v>0.05</v>
      </c>
    </row>
    <row r="11" spans="2:4" x14ac:dyDescent="0.2">
      <c r="B11" s="68" t="s">
        <v>139</v>
      </c>
      <c r="C11" s="66" t="s">
        <v>140</v>
      </c>
      <c r="D11" s="67">
        <v>0.06</v>
      </c>
    </row>
    <row r="12" spans="2:4" x14ac:dyDescent="0.2">
      <c r="B12" s="68" t="s">
        <v>143</v>
      </c>
      <c r="C12" s="66" t="s">
        <v>144</v>
      </c>
      <c r="D12" s="67">
        <v>7.0000000000000007E-2</v>
      </c>
    </row>
    <row r="13" spans="2:4" x14ac:dyDescent="0.2">
      <c r="B13" s="68">
        <v>43445</v>
      </c>
      <c r="C13" s="66" t="s">
        <v>145</v>
      </c>
      <c r="D13" s="67">
        <v>0.08</v>
      </c>
    </row>
    <row r="14" spans="2:4" x14ac:dyDescent="0.2">
      <c r="B14" s="68">
        <v>43565</v>
      </c>
      <c r="C14" s="66" t="s">
        <v>147</v>
      </c>
      <c r="D14" s="67">
        <v>0.09</v>
      </c>
    </row>
    <row r="15" spans="2:4" ht="17" x14ac:dyDescent="0.2">
      <c r="B15" s="68" t="s">
        <v>149</v>
      </c>
      <c r="C15" s="69" t="s">
        <v>150</v>
      </c>
      <c r="D15" s="67">
        <v>0.1</v>
      </c>
    </row>
    <row r="16" spans="2:4" x14ac:dyDescent="0.2">
      <c r="B16" s="68" t="s">
        <v>152</v>
      </c>
      <c r="C16" s="66" t="s">
        <v>153</v>
      </c>
      <c r="D16" s="70">
        <v>0.12</v>
      </c>
    </row>
    <row r="17" spans="2:4" ht="17" x14ac:dyDescent="0.2">
      <c r="B17" s="68" t="s">
        <v>202</v>
      </c>
      <c r="C17" s="69" t="s">
        <v>203</v>
      </c>
      <c r="D17" s="70">
        <v>0.13</v>
      </c>
    </row>
    <row r="18" spans="2:4" ht="17" x14ac:dyDescent="0.2">
      <c r="B18" s="68" t="s">
        <v>205</v>
      </c>
      <c r="C18" s="69" t="s">
        <v>206</v>
      </c>
      <c r="D18" s="70">
        <v>0.14000000000000001</v>
      </c>
    </row>
    <row r="19" spans="2:4" ht="17" x14ac:dyDescent="0.2">
      <c r="B19" s="68" t="s">
        <v>205</v>
      </c>
      <c r="C19" s="69" t="s">
        <v>207</v>
      </c>
      <c r="D19" s="71">
        <v>0.15</v>
      </c>
    </row>
    <row r="20" spans="2:4" ht="17" x14ac:dyDescent="0.2">
      <c r="B20" s="68" t="s">
        <v>205</v>
      </c>
      <c r="C20" s="69" t="s">
        <v>240</v>
      </c>
      <c r="D20" s="71">
        <v>0.16</v>
      </c>
    </row>
    <row r="21" spans="2:4" ht="34" x14ac:dyDescent="0.2">
      <c r="B21" s="68" t="s">
        <v>332</v>
      </c>
      <c r="C21" s="69" t="s">
        <v>333</v>
      </c>
      <c r="D21" s="71">
        <v>0.17</v>
      </c>
    </row>
    <row r="22" spans="2:4" ht="51" x14ac:dyDescent="0.2">
      <c r="B22" s="68" t="s">
        <v>284</v>
      </c>
      <c r="C22" s="69" t="s">
        <v>285</v>
      </c>
      <c r="D22" s="71">
        <v>0.18</v>
      </c>
    </row>
    <row r="23" spans="2:4" ht="17" x14ac:dyDescent="0.2">
      <c r="B23" s="68" t="s">
        <v>287</v>
      </c>
      <c r="C23" s="69" t="s">
        <v>288</v>
      </c>
      <c r="D23" s="71">
        <v>0.19</v>
      </c>
    </row>
    <row r="24" spans="2:4" ht="17" x14ac:dyDescent="0.2">
      <c r="B24" s="68" t="s">
        <v>335</v>
      </c>
      <c r="C24" s="69" t="s">
        <v>336</v>
      </c>
      <c r="D24" s="71">
        <v>0.2</v>
      </c>
    </row>
    <row r="25" spans="2:4" x14ac:dyDescent="0.2">
      <c r="B25" s="65"/>
      <c r="C25" s="72"/>
      <c r="D25" s="73"/>
    </row>
    <row r="26" spans="2:4" x14ac:dyDescent="0.2">
      <c r="B26" s="65"/>
      <c r="C26"/>
      <c r="D26" s="71"/>
    </row>
    <row r="27" spans="2:4" x14ac:dyDescent="0.2">
      <c r="B27" s="65"/>
      <c r="C27" s="69"/>
      <c r="D27" s="67"/>
    </row>
    <row r="28" spans="2:4" x14ac:dyDescent="0.2">
      <c r="B28" s="74"/>
      <c r="C28" s="75"/>
      <c r="D28" s="76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2:P243"/>
  <sheetViews>
    <sheetView tabSelected="1" topLeftCell="C137" zoomScaleNormal="100" workbookViewId="0">
      <selection activeCell="O162" sqref="O162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88.1640625" style="2" bestFit="1" customWidth="1"/>
    <col min="4" max="4" width="10.6640625" style="2" customWidth="1"/>
    <col min="5" max="5" width="18" style="43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8" style="2" customWidth="1"/>
    <col min="12" max="12" width="40" style="2" customWidth="1"/>
    <col min="13" max="13" width="41" style="2" bestFit="1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1" x14ac:dyDescent="0.25">
      <c r="B2" s="1" t="s">
        <v>17</v>
      </c>
    </row>
    <row r="3" spans="2:16" ht="21" x14ac:dyDescent="0.25">
      <c r="B3" s="1"/>
    </row>
    <row r="4" spans="2:16" x14ac:dyDescent="0.2">
      <c r="B4" s="26" t="s">
        <v>27</v>
      </c>
      <c r="C4" s="4"/>
      <c r="D4" s="4"/>
      <c r="E4" s="44"/>
      <c r="F4" s="4"/>
      <c r="G4" s="4"/>
      <c r="H4" s="4"/>
      <c r="I4" s="5"/>
    </row>
    <row r="5" spans="2:16" ht="57" customHeight="1" x14ac:dyDescent="0.2">
      <c r="B5" s="109" t="s">
        <v>71</v>
      </c>
      <c r="C5" s="110"/>
      <c r="D5" s="110"/>
      <c r="E5" s="110"/>
      <c r="F5" s="110"/>
      <c r="G5" s="110"/>
      <c r="H5" s="110"/>
      <c r="I5" s="111"/>
      <c r="J5" s="37"/>
      <c r="K5" s="37"/>
      <c r="L5" s="37"/>
      <c r="M5" s="37"/>
      <c r="N5" s="37"/>
      <c r="P5" s="27"/>
    </row>
    <row r="6" spans="2:16" ht="17" thickBot="1" x14ac:dyDescent="0.25"/>
    <row r="7" spans="2:16" x14ac:dyDescent="0.2">
      <c r="B7" s="28" t="s">
        <v>28</v>
      </c>
      <c r="C7" s="29"/>
      <c r="D7" s="29"/>
      <c r="E7" s="45"/>
      <c r="F7" s="29"/>
      <c r="G7" s="29"/>
      <c r="H7" s="29"/>
      <c r="I7" s="29"/>
      <c r="J7" s="29"/>
      <c r="K7" s="29"/>
      <c r="L7" s="29"/>
      <c r="M7" s="29"/>
      <c r="N7" s="30"/>
    </row>
    <row r="8" spans="2:16" x14ac:dyDescent="0.2">
      <c r="B8" s="30"/>
      <c r="N8" s="30"/>
    </row>
    <row r="9" spans="2:16" x14ac:dyDescent="0.2">
      <c r="B9" s="32" t="s">
        <v>29</v>
      </c>
      <c r="C9" s="6" t="s">
        <v>30</v>
      </c>
      <c r="D9" s="6" t="s">
        <v>0</v>
      </c>
      <c r="E9" s="46" t="s">
        <v>31</v>
      </c>
      <c r="F9" s="6"/>
      <c r="G9" s="6" t="s">
        <v>73</v>
      </c>
      <c r="H9" s="6"/>
      <c r="I9" s="6" t="s">
        <v>74</v>
      </c>
      <c r="J9" s="6"/>
      <c r="K9" s="6" t="s">
        <v>36</v>
      </c>
      <c r="L9" s="6" t="s">
        <v>39</v>
      </c>
      <c r="M9" s="6" t="s">
        <v>35</v>
      </c>
      <c r="N9" s="32"/>
      <c r="O9" s="77" t="s">
        <v>30</v>
      </c>
    </row>
    <row r="10" spans="2:16" ht="17" thickBot="1" x14ac:dyDescent="0.25">
      <c r="B10" s="35" t="s">
        <v>32</v>
      </c>
      <c r="C10" s="4"/>
      <c r="D10" s="4"/>
      <c r="E10" s="44"/>
      <c r="F10" s="4"/>
      <c r="G10" s="4"/>
      <c r="H10" s="4"/>
      <c r="I10" s="4"/>
      <c r="J10" s="4"/>
      <c r="K10" s="4"/>
      <c r="L10" s="4"/>
      <c r="M10" s="4"/>
      <c r="N10" s="30"/>
    </row>
    <row r="11" spans="2:16" ht="17" thickBot="1" x14ac:dyDescent="0.25">
      <c r="B11" s="33"/>
      <c r="C11" t="s">
        <v>41</v>
      </c>
      <c r="D11" t="s">
        <v>34</v>
      </c>
      <c r="E11" s="96" t="s">
        <v>173</v>
      </c>
      <c r="F11"/>
      <c r="G11"/>
      <c r="H11"/>
      <c r="I11" s="53"/>
      <c r="J11"/>
      <c r="K11" t="s">
        <v>72</v>
      </c>
      <c r="L11"/>
      <c r="M11"/>
      <c r="N11" s="30"/>
      <c r="O11" s="78" t="s">
        <v>41</v>
      </c>
    </row>
    <row r="12" spans="2:16" ht="17" thickBot="1" x14ac:dyDescent="0.25">
      <c r="B12" s="33"/>
      <c r="C12" t="s">
        <v>196</v>
      </c>
      <c r="D12"/>
      <c r="E12" s="96"/>
      <c r="F12"/>
      <c r="G12"/>
      <c r="H12"/>
      <c r="I12" s="53"/>
      <c r="J12"/>
      <c r="K12"/>
      <c r="L12"/>
      <c r="M12"/>
      <c r="N12" s="30"/>
      <c r="O12" s="78" t="s">
        <v>196</v>
      </c>
    </row>
    <row r="13" spans="2:16" ht="17" thickBot="1" x14ac:dyDescent="0.25">
      <c r="B13" s="33"/>
      <c r="C13" t="s">
        <v>112</v>
      </c>
      <c r="D13" t="s">
        <v>34</v>
      </c>
      <c r="E13" s="96"/>
      <c r="F13"/>
      <c r="G13"/>
      <c r="H13"/>
      <c r="I13" s="53"/>
      <c r="J13"/>
      <c r="K13" t="s">
        <v>141</v>
      </c>
      <c r="L13"/>
      <c r="M13"/>
      <c r="N13" s="30"/>
      <c r="O13" t="s">
        <v>112</v>
      </c>
    </row>
    <row r="14" spans="2:16" ht="17" thickBot="1" x14ac:dyDescent="0.25">
      <c r="B14" s="33"/>
      <c r="C14" t="s">
        <v>42</v>
      </c>
      <c r="D14" t="s">
        <v>34</v>
      </c>
      <c r="E14" s="96"/>
      <c r="F14"/>
      <c r="G14"/>
      <c r="H14"/>
      <c r="I14" s="53"/>
      <c r="J14"/>
      <c r="K14" t="s">
        <v>95</v>
      </c>
      <c r="L14"/>
      <c r="M14"/>
      <c r="N14" s="30"/>
      <c r="O14" s="78" t="s">
        <v>42</v>
      </c>
    </row>
    <row r="15" spans="2:16" ht="17" thickBot="1" x14ac:dyDescent="0.25">
      <c r="B15" s="33"/>
      <c r="C15" t="s">
        <v>43</v>
      </c>
      <c r="D15" t="s">
        <v>34</v>
      </c>
      <c r="E15" s="96"/>
      <c r="F15"/>
      <c r="G15"/>
      <c r="H15"/>
      <c r="I15" s="53"/>
      <c r="J15"/>
      <c r="K15" t="s">
        <v>95</v>
      </c>
      <c r="L15"/>
      <c r="M15"/>
      <c r="N15" s="30"/>
      <c r="O15" s="78" t="s">
        <v>43</v>
      </c>
    </row>
    <row r="16" spans="2:16" ht="17" thickBot="1" x14ac:dyDescent="0.25">
      <c r="B16" s="33"/>
      <c r="C16" t="s">
        <v>57</v>
      </c>
      <c r="D16" t="s">
        <v>34</v>
      </c>
      <c r="E16" s="89"/>
      <c r="F16"/>
      <c r="G16"/>
      <c r="H16"/>
      <c r="I16" s="53"/>
      <c r="J16"/>
      <c r="K16" t="s">
        <v>96</v>
      </c>
      <c r="L16"/>
      <c r="M16"/>
      <c r="N16" s="30"/>
      <c r="O16" s="78" t="s">
        <v>57</v>
      </c>
    </row>
    <row r="17" spans="2:15" ht="17" thickBot="1" x14ac:dyDescent="0.25">
      <c r="B17" s="33"/>
      <c r="C17" t="s">
        <v>44</v>
      </c>
      <c r="D17" t="s">
        <v>34</v>
      </c>
      <c r="E17" s="97"/>
      <c r="F17"/>
      <c r="G17"/>
      <c r="H17"/>
      <c r="I17" s="53"/>
      <c r="J17"/>
      <c r="K17" t="s">
        <v>97</v>
      </c>
      <c r="L17"/>
      <c r="M17"/>
      <c r="N17" s="30"/>
      <c r="O17" s="78" t="s">
        <v>44</v>
      </c>
    </row>
    <row r="18" spans="2:15" x14ac:dyDescent="0.2">
      <c r="B18" s="36"/>
      <c r="C18" s="11"/>
      <c r="D18" s="11"/>
      <c r="E18" s="47"/>
      <c r="F18" s="11"/>
      <c r="G18" s="11"/>
      <c r="H18" s="11"/>
      <c r="I18" s="11"/>
      <c r="J18" s="11"/>
      <c r="K18" s="11"/>
      <c r="L18" s="11"/>
      <c r="M18" s="11"/>
      <c r="N18" s="30"/>
      <c r="O18" s="14"/>
    </row>
    <row r="19" spans="2:15" ht="17" thickBot="1" x14ac:dyDescent="0.25">
      <c r="B19" s="33" t="s">
        <v>33</v>
      </c>
      <c r="N19" s="30"/>
      <c r="O19" s="14"/>
    </row>
    <row r="20" spans="2:15" ht="17" thickBot="1" x14ac:dyDescent="0.25">
      <c r="B20" s="33"/>
      <c r="C20" t="s">
        <v>45</v>
      </c>
      <c r="D20" t="s">
        <v>40</v>
      </c>
      <c r="E20" s="42">
        <v>2019</v>
      </c>
      <c r="F20"/>
      <c r="G20"/>
      <c r="H20"/>
      <c r="I20" s="53"/>
      <c r="J20"/>
      <c r="K20" t="s">
        <v>37</v>
      </c>
      <c r="L20" s="38" t="b">
        <f>IF(COUNTBLANK(E20)=0,TRUE,FALSE)</f>
        <v>1</v>
      </c>
      <c r="M20" t="str">
        <f>IF(L20=TRUE," ","Please set value. For example to '2011'")</f>
        <v xml:space="preserve"> </v>
      </c>
      <c r="N20" s="30"/>
      <c r="O20" s="78" t="s">
        <v>45</v>
      </c>
    </row>
    <row r="21" spans="2:15" ht="17" thickBot="1" x14ac:dyDescent="0.25">
      <c r="B21" s="33"/>
      <c r="C21" t="s">
        <v>58</v>
      </c>
      <c r="D21" t="s">
        <v>34</v>
      </c>
      <c r="E21" s="89"/>
      <c r="F21"/>
      <c r="G21"/>
      <c r="H21"/>
      <c r="I21" s="53"/>
      <c r="J21"/>
      <c r="K21" t="s">
        <v>38</v>
      </c>
      <c r="L21" s="38" t="b">
        <f t="shared" ref="L21:L46" si="0">IF(COUNTBLANK(E21)=0,TRUE,FALSE)</f>
        <v>0</v>
      </c>
      <c r="M21" t="str">
        <f>IF(L21=TRUE," ","Please set value to 'TRUE' or 'FALSE'")</f>
        <v>Please set value to 'TRUE' or 'FALSE'</v>
      </c>
      <c r="N21" s="30"/>
      <c r="O21" s="78" t="s">
        <v>58</v>
      </c>
    </row>
    <row r="22" spans="2:15" ht="17" thickBot="1" x14ac:dyDescent="0.25">
      <c r="B22" s="33"/>
      <c r="C22" t="s">
        <v>51</v>
      </c>
      <c r="D22" t="s">
        <v>34</v>
      </c>
      <c r="E22" s="89"/>
      <c r="F22"/>
      <c r="G22"/>
      <c r="H22"/>
      <c r="I22" s="53"/>
      <c r="J22"/>
      <c r="K22" t="s">
        <v>38</v>
      </c>
      <c r="L22" s="38" t="b">
        <f t="shared" si="0"/>
        <v>0</v>
      </c>
      <c r="M22" t="str">
        <f t="shared" ref="M22:M45" si="1">IF(L22=TRUE," ","Please set value to 'TRUE' or 'FALSE'")</f>
        <v>Please set value to 'TRUE' or 'FALSE'</v>
      </c>
      <c r="N22" s="30"/>
      <c r="O22" s="78" t="s">
        <v>51</v>
      </c>
    </row>
    <row r="23" spans="2:15" ht="17" thickBot="1" x14ac:dyDescent="0.25">
      <c r="B23" s="33"/>
      <c r="C23" t="s">
        <v>289</v>
      </c>
      <c r="D23" t="s">
        <v>34</v>
      </c>
      <c r="E23" s="89"/>
      <c r="F23"/>
      <c r="G23"/>
      <c r="H23"/>
      <c r="I23" s="53"/>
      <c r="J23"/>
      <c r="K23" t="s">
        <v>38</v>
      </c>
      <c r="L23" s="38" t="b">
        <f t="shared" ref="L23" si="2">IF(COUNTBLANK(E23)=0,TRUE,FALSE)</f>
        <v>0</v>
      </c>
      <c r="M23" t="str">
        <f t="shared" ref="M23" si="3">IF(L23=TRUE," ","Please set value to 'TRUE' or 'FALSE'")</f>
        <v>Please set value to 'TRUE' or 'FALSE'</v>
      </c>
      <c r="N23" s="30"/>
      <c r="O23" s="78" t="s">
        <v>289</v>
      </c>
    </row>
    <row r="24" spans="2:15" ht="17" thickBot="1" x14ac:dyDescent="0.25">
      <c r="B24" s="33"/>
      <c r="C24" t="s">
        <v>151</v>
      </c>
      <c r="D24" t="s">
        <v>34</v>
      </c>
      <c r="E24" s="89"/>
      <c r="F24"/>
      <c r="G24"/>
      <c r="H24"/>
      <c r="I24" s="53"/>
      <c r="J24"/>
      <c r="K24" t="s">
        <v>38</v>
      </c>
      <c r="L24" s="38" t="b">
        <f t="shared" si="0"/>
        <v>0</v>
      </c>
      <c r="M24" t="str">
        <f t="shared" si="1"/>
        <v>Please set value to 'TRUE' or 'FALSE'</v>
      </c>
      <c r="N24" s="30"/>
      <c r="O24" s="78" t="s">
        <v>151</v>
      </c>
    </row>
    <row r="25" spans="2:15" ht="17" thickBot="1" x14ac:dyDescent="0.25">
      <c r="B25" s="33"/>
      <c r="C25" t="s">
        <v>59</v>
      </c>
      <c r="D25" t="s">
        <v>34</v>
      </c>
      <c r="E25" s="89"/>
      <c r="F25"/>
      <c r="G25"/>
      <c r="H25"/>
      <c r="I25" s="53"/>
      <c r="J25"/>
      <c r="K25" t="s">
        <v>38</v>
      </c>
      <c r="L25" s="38" t="b">
        <f t="shared" si="0"/>
        <v>0</v>
      </c>
      <c r="M25" t="str">
        <f t="shared" si="1"/>
        <v>Please set value to 'TRUE' or 'FALSE'</v>
      </c>
      <c r="N25" s="30"/>
      <c r="O25" s="78" t="s">
        <v>59</v>
      </c>
    </row>
    <row r="26" spans="2:15" ht="17" thickBot="1" x14ac:dyDescent="0.25">
      <c r="B26" s="33"/>
      <c r="C26" t="s">
        <v>46</v>
      </c>
      <c r="D26" t="s">
        <v>34</v>
      </c>
      <c r="E26" s="89"/>
      <c r="F26"/>
      <c r="G26"/>
      <c r="H26"/>
      <c r="I26" s="53"/>
      <c r="J26"/>
      <c r="K26" t="s">
        <v>38</v>
      </c>
      <c r="L26" s="38" t="b">
        <f t="shared" si="0"/>
        <v>0</v>
      </c>
      <c r="M26" t="str">
        <f t="shared" si="1"/>
        <v>Please set value to 'TRUE' or 'FALSE'</v>
      </c>
      <c r="N26" s="30"/>
      <c r="O26" s="78" t="s">
        <v>46</v>
      </c>
    </row>
    <row r="27" spans="2:15" ht="17" thickBot="1" x14ac:dyDescent="0.25">
      <c r="B27" s="33"/>
      <c r="C27" t="s">
        <v>60</v>
      </c>
      <c r="D27" t="s">
        <v>34</v>
      </c>
      <c r="E27" s="89"/>
      <c r="F27"/>
      <c r="G27"/>
      <c r="H27"/>
      <c r="I27" s="53"/>
      <c r="J27"/>
      <c r="K27" t="s">
        <v>38</v>
      </c>
      <c r="L27" s="38" t="b">
        <f t="shared" si="0"/>
        <v>0</v>
      </c>
      <c r="M27" t="str">
        <f t="shared" si="1"/>
        <v>Please set value to 'TRUE' or 'FALSE'</v>
      </c>
      <c r="N27" s="30"/>
      <c r="O27" s="78" t="s">
        <v>60</v>
      </c>
    </row>
    <row r="28" spans="2:15" ht="17" thickBot="1" x14ac:dyDescent="0.25">
      <c r="B28" s="33"/>
      <c r="C28" t="s">
        <v>47</v>
      </c>
      <c r="D28" t="s">
        <v>34</v>
      </c>
      <c r="E28" s="89"/>
      <c r="F28"/>
      <c r="G28"/>
      <c r="H28"/>
      <c r="I28" s="53"/>
      <c r="J28"/>
      <c r="K28" t="s">
        <v>38</v>
      </c>
      <c r="L28" s="38" t="b">
        <f t="shared" si="0"/>
        <v>0</v>
      </c>
      <c r="M28" t="str">
        <f t="shared" si="1"/>
        <v>Please set value to 'TRUE' or 'FALSE'</v>
      </c>
      <c r="N28" s="30"/>
      <c r="O28" s="78" t="s">
        <v>47</v>
      </c>
    </row>
    <row r="29" spans="2:15" ht="17" thickBot="1" x14ac:dyDescent="0.25">
      <c r="B29" s="33"/>
      <c r="C29" t="s">
        <v>103</v>
      </c>
      <c r="D29"/>
      <c r="E29" s="89"/>
      <c r="F29"/>
      <c r="G29"/>
      <c r="H29"/>
      <c r="I29" s="53"/>
      <c r="J29"/>
      <c r="K29" t="s">
        <v>38</v>
      </c>
      <c r="L29" s="38" t="b">
        <f t="shared" si="0"/>
        <v>0</v>
      </c>
      <c r="M29" t="str">
        <f t="shared" si="1"/>
        <v>Please set value to 'TRUE' or 'FALSE'</v>
      </c>
      <c r="N29" s="30"/>
      <c r="O29" t="s">
        <v>103</v>
      </c>
    </row>
    <row r="30" spans="2:15" ht="17" thickBot="1" x14ac:dyDescent="0.25">
      <c r="B30" s="33"/>
      <c r="C30" t="s">
        <v>61</v>
      </c>
      <c r="D30" t="s">
        <v>34</v>
      </c>
      <c r="E30" s="89"/>
      <c r="F30"/>
      <c r="G30"/>
      <c r="H30"/>
      <c r="I30" s="53"/>
      <c r="J30"/>
      <c r="K30" t="s">
        <v>38</v>
      </c>
      <c r="L30" s="38" t="b">
        <f t="shared" si="0"/>
        <v>0</v>
      </c>
      <c r="M30" t="str">
        <f t="shared" si="1"/>
        <v>Please set value to 'TRUE' or 'FALSE'</v>
      </c>
      <c r="N30" s="30"/>
      <c r="O30" s="78" t="s">
        <v>61</v>
      </c>
    </row>
    <row r="31" spans="2:15" ht="17" thickBot="1" x14ac:dyDescent="0.25">
      <c r="B31" s="33"/>
      <c r="C31" t="s">
        <v>52</v>
      </c>
      <c r="D31" t="s">
        <v>34</v>
      </c>
      <c r="E31" s="89"/>
      <c r="F31"/>
      <c r="G31"/>
      <c r="H31"/>
      <c r="I31" s="53"/>
      <c r="J31"/>
      <c r="K31" t="s">
        <v>38</v>
      </c>
      <c r="L31" s="38" t="b">
        <f t="shared" si="0"/>
        <v>0</v>
      </c>
      <c r="M31" t="str">
        <f t="shared" si="1"/>
        <v>Please set value to 'TRUE' or 'FALSE'</v>
      </c>
      <c r="N31" s="30"/>
      <c r="O31" s="78" t="s">
        <v>52</v>
      </c>
    </row>
    <row r="32" spans="2:15" ht="17" thickBot="1" x14ac:dyDescent="0.25">
      <c r="B32" s="33"/>
      <c r="C32" t="s">
        <v>62</v>
      </c>
      <c r="D32" t="s">
        <v>34</v>
      </c>
      <c r="E32" s="89"/>
      <c r="F32"/>
      <c r="G32"/>
      <c r="H32"/>
      <c r="I32" s="53"/>
      <c r="J32"/>
      <c r="K32" t="s">
        <v>38</v>
      </c>
      <c r="L32" s="38" t="b">
        <f t="shared" si="0"/>
        <v>0</v>
      </c>
      <c r="M32" t="str">
        <f t="shared" si="1"/>
        <v>Please set value to 'TRUE' or 'FALSE'</v>
      </c>
      <c r="N32" s="30"/>
      <c r="O32" s="78" t="s">
        <v>62</v>
      </c>
    </row>
    <row r="33" spans="1:15" ht="17" thickBot="1" x14ac:dyDescent="0.25">
      <c r="B33" s="33"/>
      <c r="C33" t="s">
        <v>48</v>
      </c>
      <c r="D33" t="s">
        <v>34</v>
      </c>
      <c r="E33" s="89"/>
      <c r="F33"/>
      <c r="G33"/>
      <c r="H33"/>
      <c r="I33" s="53"/>
      <c r="J33"/>
      <c r="K33" t="s">
        <v>38</v>
      </c>
      <c r="L33" s="38" t="b">
        <f t="shared" si="0"/>
        <v>0</v>
      </c>
      <c r="M33" t="str">
        <f t="shared" si="1"/>
        <v>Please set value to 'TRUE' or 'FALSE'</v>
      </c>
      <c r="N33" s="30"/>
      <c r="O33" s="78" t="s">
        <v>48</v>
      </c>
    </row>
    <row r="34" spans="1:15" ht="17" thickBot="1" x14ac:dyDescent="0.25">
      <c r="B34" s="33"/>
      <c r="C34" t="s">
        <v>53</v>
      </c>
      <c r="D34" t="s">
        <v>34</v>
      </c>
      <c r="E34" s="89"/>
      <c r="F34"/>
      <c r="G34"/>
      <c r="H34"/>
      <c r="I34" s="53"/>
      <c r="J34"/>
      <c r="K34" t="s">
        <v>38</v>
      </c>
      <c r="L34" s="38" t="b">
        <f t="shared" si="0"/>
        <v>0</v>
      </c>
      <c r="M34" t="str">
        <f t="shared" si="1"/>
        <v>Please set value to 'TRUE' or 'FALSE'</v>
      </c>
      <c r="N34" s="30"/>
      <c r="O34" s="78" t="s">
        <v>53</v>
      </c>
    </row>
    <row r="35" spans="1:15" ht="17" thickBot="1" x14ac:dyDescent="0.25">
      <c r="B35" s="33"/>
      <c r="C35" t="s">
        <v>54</v>
      </c>
      <c r="D35" t="s">
        <v>34</v>
      </c>
      <c r="E35" s="89"/>
      <c r="F35"/>
      <c r="G35"/>
      <c r="H35"/>
      <c r="I35" s="53"/>
      <c r="J35"/>
      <c r="K35" t="s">
        <v>38</v>
      </c>
      <c r="L35" s="38" t="b">
        <f t="shared" si="0"/>
        <v>0</v>
      </c>
      <c r="M35" t="str">
        <f t="shared" si="1"/>
        <v>Please set value to 'TRUE' or 'FALSE'</v>
      </c>
      <c r="N35" s="30"/>
      <c r="O35" s="78" t="s">
        <v>54</v>
      </c>
    </row>
    <row r="36" spans="1:15" ht="17" thickBot="1" x14ac:dyDescent="0.25">
      <c r="B36" s="33"/>
      <c r="C36" t="s">
        <v>49</v>
      </c>
      <c r="D36" t="s">
        <v>34</v>
      </c>
      <c r="E36" s="89"/>
      <c r="F36"/>
      <c r="G36"/>
      <c r="H36"/>
      <c r="I36" s="53"/>
      <c r="J36"/>
      <c r="K36" t="s">
        <v>38</v>
      </c>
      <c r="L36" s="38" t="b">
        <f t="shared" si="0"/>
        <v>0</v>
      </c>
      <c r="M36" t="str">
        <f t="shared" si="1"/>
        <v>Please set value to 'TRUE' or 'FALSE'</v>
      </c>
      <c r="N36" s="30"/>
      <c r="O36" s="78" t="s">
        <v>49</v>
      </c>
    </row>
    <row r="37" spans="1:15" ht="17" thickBot="1" x14ac:dyDescent="0.25">
      <c r="A37" s="31"/>
      <c r="B37" s="33"/>
      <c r="C37" t="s">
        <v>55</v>
      </c>
      <c r="D37" t="s">
        <v>34</v>
      </c>
      <c r="E37" s="89"/>
      <c r="F37"/>
      <c r="G37"/>
      <c r="H37"/>
      <c r="I37" s="53"/>
      <c r="J37"/>
      <c r="K37" t="s">
        <v>38</v>
      </c>
      <c r="L37" s="38" t="b">
        <f t="shared" si="0"/>
        <v>0</v>
      </c>
      <c r="M37" t="str">
        <f t="shared" si="1"/>
        <v>Please set value to 'TRUE' or 'FALSE'</v>
      </c>
      <c r="N37" s="30"/>
      <c r="O37" s="78" t="s">
        <v>55</v>
      </c>
    </row>
    <row r="38" spans="1:15" ht="17" thickBot="1" x14ac:dyDescent="0.25">
      <c r="B38" s="33"/>
      <c r="C38" t="s">
        <v>56</v>
      </c>
      <c r="D38" t="s">
        <v>34</v>
      </c>
      <c r="E38" s="89"/>
      <c r="F38"/>
      <c r="G38"/>
      <c r="H38"/>
      <c r="I38" s="53"/>
      <c r="J38"/>
      <c r="K38" t="s">
        <v>38</v>
      </c>
      <c r="L38" s="38" t="b">
        <f t="shared" si="0"/>
        <v>0</v>
      </c>
      <c r="M38" t="str">
        <f t="shared" si="1"/>
        <v>Please set value to 'TRUE' or 'FALSE'</v>
      </c>
      <c r="N38" s="30"/>
      <c r="O38" s="78" t="s">
        <v>56</v>
      </c>
    </row>
    <row r="39" spans="1:15" ht="17" thickBot="1" x14ac:dyDescent="0.25">
      <c r="B39" s="33"/>
      <c r="C39" t="s">
        <v>204</v>
      </c>
      <c r="D39" t="s">
        <v>34</v>
      </c>
      <c r="E39" s="89"/>
      <c r="F39"/>
      <c r="G39"/>
      <c r="H39"/>
      <c r="I39" s="53"/>
      <c r="J39"/>
      <c r="K39" t="s">
        <v>38</v>
      </c>
      <c r="L39" s="38" t="b">
        <f t="shared" si="0"/>
        <v>0</v>
      </c>
      <c r="M39" t="str">
        <f t="shared" si="1"/>
        <v>Please set value to 'TRUE' or 'FALSE'</v>
      </c>
      <c r="N39" s="30"/>
      <c r="O39" s="78" t="s">
        <v>204</v>
      </c>
    </row>
    <row r="40" spans="1:15" ht="17" thickBot="1" x14ac:dyDescent="0.25">
      <c r="B40" s="33"/>
      <c r="C40" t="s">
        <v>322</v>
      </c>
      <c r="D40" t="s">
        <v>34</v>
      </c>
      <c r="E40" s="89"/>
      <c r="F40"/>
      <c r="G40"/>
      <c r="H40"/>
      <c r="I40" s="53"/>
      <c r="J40"/>
      <c r="K40" t="s">
        <v>38</v>
      </c>
      <c r="L40" s="38" t="b">
        <f t="shared" si="0"/>
        <v>0</v>
      </c>
      <c r="M40" t="str">
        <f t="shared" si="1"/>
        <v>Please set value to 'TRUE' or 'FALSE'</v>
      </c>
      <c r="N40" s="30"/>
      <c r="O40" s="78" t="s">
        <v>322</v>
      </c>
    </row>
    <row r="41" spans="1:15" ht="17" thickBot="1" x14ac:dyDescent="0.25">
      <c r="B41" s="33"/>
      <c r="C41" t="s">
        <v>323</v>
      </c>
      <c r="D41" t="s">
        <v>34</v>
      </c>
      <c r="E41" s="89"/>
      <c r="F41"/>
      <c r="G41"/>
      <c r="H41"/>
      <c r="I41" s="53"/>
      <c r="J41"/>
      <c r="K41" t="s">
        <v>38</v>
      </c>
      <c r="L41" s="38" t="b">
        <f t="shared" si="0"/>
        <v>0</v>
      </c>
      <c r="M41" t="str">
        <f t="shared" si="1"/>
        <v>Please set value to 'TRUE' or 'FALSE'</v>
      </c>
      <c r="N41" s="30"/>
      <c r="O41" s="78" t="s">
        <v>323</v>
      </c>
    </row>
    <row r="42" spans="1:15" ht="17" thickBot="1" x14ac:dyDescent="0.25">
      <c r="B42" s="33"/>
      <c r="C42" t="s">
        <v>324</v>
      </c>
      <c r="D42" t="s">
        <v>34</v>
      </c>
      <c r="E42" s="89"/>
      <c r="F42"/>
      <c r="G42"/>
      <c r="H42"/>
      <c r="I42" s="53"/>
      <c r="J42"/>
      <c r="K42" t="s">
        <v>38</v>
      </c>
      <c r="L42" s="38" t="b">
        <f t="shared" si="0"/>
        <v>0</v>
      </c>
      <c r="M42" t="str">
        <f t="shared" si="1"/>
        <v>Please set value to 'TRUE' or 'FALSE'</v>
      </c>
      <c r="N42" s="30"/>
      <c r="O42" s="78" t="s">
        <v>324</v>
      </c>
    </row>
    <row r="43" spans="1:15" ht="17" thickBot="1" x14ac:dyDescent="0.25">
      <c r="B43" s="33"/>
      <c r="C43" t="s">
        <v>78</v>
      </c>
      <c r="D43" t="s">
        <v>34</v>
      </c>
      <c r="E43" s="89"/>
      <c r="F43"/>
      <c r="G43"/>
      <c r="H43"/>
      <c r="I43" s="53"/>
      <c r="J43"/>
      <c r="K43" t="s">
        <v>38</v>
      </c>
      <c r="L43" s="38" t="b">
        <f t="shared" si="0"/>
        <v>0</v>
      </c>
      <c r="M43" t="str">
        <f t="shared" si="1"/>
        <v>Please set value to 'TRUE' or 'FALSE'</v>
      </c>
      <c r="N43" s="30"/>
      <c r="O43" s="78" t="s">
        <v>78</v>
      </c>
    </row>
    <row r="44" spans="1:15" ht="17" thickBot="1" x14ac:dyDescent="0.25">
      <c r="B44" s="33"/>
      <c r="C44" t="s">
        <v>50</v>
      </c>
      <c r="D44" t="s">
        <v>34</v>
      </c>
      <c r="E44" s="89"/>
      <c r="F44"/>
      <c r="G44"/>
      <c r="H44"/>
      <c r="I44" s="53"/>
      <c r="J44"/>
      <c r="K44" t="s">
        <v>38</v>
      </c>
      <c r="L44" s="38" t="b">
        <f t="shared" si="0"/>
        <v>0</v>
      </c>
      <c r="M44" t="str">
        <f t="shared" si="1"/>
        <v>Please set value to 'TRUE' or 'FALSE'</v>
      </c>
      <c r="N44" s="30"/>
      <c r="O44" s="78" t="s">
        <v>50</v>
      </c>
    </row>
    <row r="45" spans="1:15" ht="17" thickBot="1" x14ac:dyDescent="0.25">
      <c r="B45" s="33"/>
      <c r="C45" t="s">
        <v>146</v>
      </c>
      <c r="D45" t="s">
        <v>34</v>
      </c>
      <c r="E45" s="89"/>
      <c r="F45"/>
      <c r="G45"/>
      <c r="H45"/>
      <c r="I45" s="53"/>
      <c r="J45"/>
      <c r="K45" t="s">
        <v>38</v>
      </c>
      <c r="L45" s="38" t="b">
        <f t="shared" si="0"/>
        <v>0</v>
      </c>
      <c r="M45" t="str">
        <f t="shared" si="1"/>
        <v>Please set value to 'TRUE' or 'FALSE'</v>
      </c>
      <c r="N45" s="30"/>
      <c r="O45" s="78" t="s">
        <v>146</v>
      </c>
    </row>
    <row r="46" spans="1:15" ht="17" thickBot="1" x14ac:dyDescent="0.25">
      <c r="B46" s="33"/>
      <c r="C46" t="s">
        <v>101</v>
      </c>
      <c r="D46" t="s">
        <v>34</v>
      </c>
      <c r="E46" s="89"/>
      <c r="F46"/>
      <c r="G46"/>
      <c r="H46"/>
      <c r="I46" s="53"/>
      <c r="J46"/>
      <c r="K46" t="s">
        <v>100</v>
      </c>
      <c r="L46" s="38" t="b">
        <f t="shared" si="0"/>
        <v>0</v>
      </c>
      <c r="M46" t="str">
        <f>IF(L46=TRUE," ","Please set value to 'TRUE' or 'FALSE'")</f>
        <v>Please set value to 'TRUE' or 'FALSE'</v>
      </c>
      <c r="N46" s="30"/>
      <c r="O46" s="78" t="s">
        <v>101</v>
      </c>
    </row>
    <row r="47" spans="1:15" ht="17" thickBot="1" x14ac:dyDescent="0.25">
      <c r="B47" s="33"/>
      <c r="C47" t="s">
        <v>195</v>
      </c>
      <c r="D47" t="s">
        <v>34</v>
      </c>
      <c r="E47" s="89"/>
      <c r="F47"/>
      <c r="G47"/>
      <c r="H47"/>
      <c r="I47" s="53"/>
      <c r="J47"/>
      <c r="K47" t="s">
        <v>38</v>
      </c>
      <c r="L47" s="38" t="b">
        <f t="shared" ref="L47" si="4">IF(COUNTBLANK(E47)=0,TRUE,FALSE)</f>
        <v>0</v>
      </c>
      <c r="M47" t="str">
        <f>IF(L47=TRUE," ","Please set value to 'TRUE' or 'FALSE'")</f>
        <v>Please set value to 'TRUE' or 'FALSE'</v>
      </c>
      <c r="N47" s="30"/>
      <c r="O47" s="78" t="s">
        <v>195</v>
      </c>
    </row>
    <row r="48" spans="1:15" x14ac:dyDescent="0.2">
      <c r="B48" s="36"/>
      <c r="C48" s="11"/>
      <c r="D48" s="11"/>
      <c r="E48" s="47"/>
      <c r="F48" s="11"/>
      <c r="G48" s="11"/>
      <c r="H48" s="11"/>
      <c r="I48" s="11"/>
      <c r="J48" s="11"/>
      <c r="K48" s="11"/>
      <c r="L48" s="11"/>
      <c r="M48" s="11"/>
      <c r="N48" s="30"/>
      <c r="O48" s="14"/>
    </row>
    <row r="49" spans="2:15" ht="17" thickBot="1" x14ac:dyDescent="0.25">
      <c r="B49" s="33" t="s">
        <v>76</v>
      </c>
      <c r="N49" s="30"/>
      <c r="O49" s="14"/>
    </row>
    <row r="50" spans="2:15" ht="17" thickBot="1" x14ac:dyDescent="0.25">
      <c r="B50" s="33"/>
      <c r="C50" t="s">
        <v>64</v>
      </c>
      <c r="D50" t="s">
        <v>2</v>
      </c>
      <c r="E50" s="58"/>
      <c r="F50"/>
      <c r="G50"/>
      <c r="H50"/>
      <c r="I50" s="53"/>
      <c r="J50"/>
      <c r="K50"/>
      <c r="L50" s="38" t="b">
        <f>IF(COUNTBLANK(E50)=0,TRUE,FALSE)</f>
        <v>0</v>
      </c>
      <c r="M50" t="str">
        <f t="shared" ref="M50:M80" si="5">IF(L50=TRUE," ","Please set value")</f>
        <v>Please set value</v>
      </c>
      <c r="N50" s="30"/>
      <c r="O50" s="78" t="s">
        <v>64</v>
      </c>
    </row>
    <row r="51" spans="2:15" ht="17" thickBot="1" x14ac:dyDescent="0.25">
      <c r="B51" s="33"/>
      <c r="C51" t="s">
        <v>65</v>
      </c>
      <c r="D51" t="s">
        <v>1</v>
      </c>
      <c r="E51" s="58"/>
      <c r="F51"/>
      <c r="G51"/>
      <c r="H51"/>
      <c r="I51" s="53"/>
      <c r="J51"/>
      <c r="K51"/>
      <c r="L51" s="38" t="b">
        <f t="shared" ref="L51:L80" si="6">IF(COUNTBLANK(E51)=0,TRUE,FALSE)</f>
        <v>0</v>
      </c>
      <c r="M51" t="str">
        <f t="shared" si="5"/>
        <v>Please set value</v>
      </c>
      <c r="N51" s="30"/>
      <c r="O51" s="78" t="s">
        <v>65</v>
      </c>
    </row>
    <row r="52" spans="2:15" ht="17" thickBot="1" x14ac:dyDescent="0.25">
      <c r="B52" s="33"/>
      <c r="C52" t="s">
        <v>174</v>
      </c>
      <c r="D52" t="s">
        <v>175</v>
      </c>
      <c r="E52" s="58"/>
      <c r="F52"/>
      <c r="G52"/>
      <c r="H52"/>
      <c r="I52" s="53"/>
      <c r="L52" s="38" t="b">
        <f t="shared" si="6"/>
        <v>0</v>
      </c>
      <c r="M52" t="str">
        <f t="shared" si="5"/>
        <v>Please set value</v>
      </c>
      <c r="N52" s="30"/>
      <c r="O52" s="78" t="s">
        <v>174</v>
      </c>
    </row>
    <row r="53" spans="2:15" ht="17" thickBot="1" x14ac:dyDescent="0.25">
      <c r="B53" s="33"/>
      <c r="C53" t="s">
        <v>111</v>
      </c>
      <c r="D53"/>
      <c r="E53" s="58"/>
      <c r="F53"/>
      <c r="G53"/>
      <c r="H53"/>
      <c r="I53" s="53"/>
      <c r="L53" s="38" t="b">
        <f t="shared" si="6"/>
        <v>0</v>
      </c>
      <c r="M53" t="str">
        <f t="shared" si="5"/>
        <v>Please set value</v>
      </c>
      <c r="N53" s="30"/>
      <c r="O53" s="78" t="s">
        <v>111</v>
      </c>
    </row>
    <row r="54" spans="2:15" ht="17" thickBot="1" x14ac:dyDescent="0.25">
      <c r="B54" s="33"/>
      <c r="C54" t="s">
        <v>148</v>
      </c>
      <c r="D54" t="s">
        <v>2</v>
      </c>
      <c r="E54" s="58"/>
      <c r="F54"/>
      <c r="G54"/>
      <c r="H54"/>
      <c r="I54" s="53"/>
      <c r="L54" s="38" t="b">
        <f t="shared" si="6"/>
        <v>0</v>
      </c>
      <c r="M54" t="str">
        <f t="shared" si="5"/>
        <v>Please set value</v>
      </c>
      <c r="N54" s="30"/>
      <c r="O54" s="78" t="s">
        <v>148</v>
      </c>
    </row>
    <row r="55" spans="2:15" ht="17" thickBot="1" x14ac:dyDescent="0.25">
      <c r="B55" s="33"/>
      <c r="C55" t="s">
        <v>90</v>
      </c>
      <c r="D55" t="s">
        <v>34</v>
      </c>
      <c r="E55" s="58"/>
      <c r="F55"/>
      <c r="G55"/>
      <c r="H55"/>
      <c r="I55" s="53"/>
      <c r="J55"/>
      <c r="K55"/>
      <c r="L55" s="38" t="b">
        <f t="shared" si="6"/>
        <v>0</v>
      </c>
      <c r="M55" t="str">
        <f t="shared" si="5"/>
        <v>Please set value</v>
      </c>
      <c r="N55" s="30"/>
      <c r="O55" s="78" t="s">
        <v>90</v>
      </c>
    </row>
    <row r="56" spans="2:15" ht="17" thickBot="1" x14ac:dyDescent="0.25">
      <c r="B56" s="33"/>
      <c r="C56" t="s">
        <v>63</v>
      </c>
      <c r="D56" t="s">
        <v>2</v>
      </c>
      <c r="E56" s="59"/>
      <c r="F56"/>
      <c r="G56"/>
      <c r="H56"/>
      <c r="I56" s="53"/>
      <c r="J56"/>
      <c r="K56"/>
      <c r="L56" s="38" t="b">
        <f t="shared" si="6"/>
        <v>0</v>
      </c>
      <c r="M56" t="str">
        <f t="shared" si="5"/>
        <v>Please set value</v>
      </c>
      <c r="N56" s="30"/>
      <c r="O56" s="78" t="s">
        <v>63</v>
      </c>
    </row>
    <row r="57" spans="2:15" ht="17" thickBot="1" x14ac:dyDescent="0.25">
      <c r="B57" s="33"/>
      <c r="C57" s="103" t="s">
        <v>176</v>
      </c>
      <c r="D57" t="s">
        <v>3</v>
      </c>
      <c r="E57" s="59"/>
      <c r="F57"/>
      <c r="G57"/>
      <c r="H57"/>
      <c r="I57" s="53"/>
      <c r="J57"/>
      <c r="K57"/>
      <c r="L57" s="38" t="b">
        <f t="shared" si="6"/>
        <v>0</v>
      </c>
      <c r="M57" t="str">
        <f t="shared" si="5"/>
        <v>Please set value</v>
      </c>
      <c r="N57" s="30"/>
      <c r="O57" s="104" t="s">
        <v>176</v>
      </c>
    </row>
    <row r="58" spans="2:15" ht="17" thickBot="1" x14ac:dyDescent="0.25">
      <c r="B58" s="33"/>
      <c r="C58" s="103" t="s">
        <v>177</v>
      </c>
      <c r="D58" t="s">
        <v>3</v>
      </c>
      <c r="E58" s="58"/>
      <c r="F58"/>
      <c r="G58"/>
      <c r="H58"/>
      <c r="I58" s="53"/>
      <c r="J58"/>
      <c r="K58"/>
      <c r="L58" s="38" t="b">
        <f t="shared" si="6"/>
        <v>0</v>
      </c>
      <c r="M58" t="str">
        <f t="shared" si="5"/>
        <v>Please set value</v>
      </c>
      <c r="N58" s="30"/>
      <c r="O58" s="104" t="s">
        <v>177</v>
      </c>
    </row>
    <row r="59" spans="2:15" ht="17" thickBot="1" x14ac:dyDescent="0.25">
      <c r="B59" s="33"/>
      <c r="C59" s="103" t="s">
        <v>188</v>
      </c>
      <c r="D59" t="s">
        <v>3</v>
      </c>
      <c r="E59" s="59"/>
      <c r="F59"/>
      <c r="G59"/>
      <c r="H59"/>
      <c r="I59" s="53"/>
      <c r="J59"/>
      <c r="K59"/>
      <c r="L59" s="38" t="b">
        <f t="shared" si="6"/>
        <v>0</v>
      </c>
      <c r="M59" t="str">
        <f t="shared" si="5"/>
        <v>Please set value</v>
      </c>
      <c r="N59" s="30"/>
      <c r="O59" s="104" t="s">
        <v>188</v>
      </c>
    </row>
    <row r="60" spans="2:15" ht="17" thickBot="1" x14ac:dyDescent="0.25">
      <c r="B60" s="33"/>
      <c r="C60" s="103" t="s">
        <v>189</v>
      </c>
      <c r="D60" t="s">
        <v>3</v>
      </c>
      <c r="E60" s="59"/>
      <c r="F60"/>
      <c r="G60"/>
      <c r="H60"/>
      <c r="I60" s="53"/>
      <c r="J60"/>
      <c r="K60"/>
      <c r="L60" s="38" t="b">
        <f t="shared" si="6"/>
        <v>0</v>
      </c>
      <c r="M60" t="str">
        <f t="shared" si="5"/>
        <v>Please set value</v>
      </c>
      <c r="N60" s="30"/>
      <c r="O60" s="104" t="s">
        <v>189</v>
      </c>
    </row>
    <row r="61" spans="2:15" ht="17" thickBot="1" x14ac:dyDescent="0.25">
      <c r="B61" s="33"/>
      <c r="C61" s="103" t="s">
        <v>178</v>
      </c>
      <c r="D61" t="s">
        <v>3</v>
      </c>
      <c r="E61" s="59"/>
      <c r="F61"/>
      <c r="G61"/>
      <c r="H61"/>
      <c r="I61" s="53"/>
      <c r="J61"/>
      <c r="K61"/>
      <c r="L61" s="38" t="b">
        <f t="shared" ref="L61:L75" si="7">IF(COUNTBLANK(E61)=0,TRUE,FALSE)</f>
        <v>0</v>
      </c>
      <c r="M61" t="str">
        <f t="shared" ref="M61:M75" si="8">IF(L61=TRUE," ","Please set value")</f>
        <v>Please set value</v>
      </c>
      <c r="N61" s="30"/>
      <c r="O61" s="104" t="s">
        <v>178</v>
      </c>
    </row>
    <row r="62" spans="2:15" ht="17" thickBot="1" x14ac:dyDescent="0.25">
      <c r="B62" s="33"/>
      <c r="C62" s="103" t="s">
        <v>179</v>
      </c>
      <c r="D62" t="s">
        <v>3</v>
      </c>
      <c r="E62" s="59"/>
      <c r="F62"/>
      <c r="G62"/>
      <c r="H62"/>
      <c r="I62" s="53"/>
      <c r="J62"/>
      <c r="K62"/>
      <c r="L62" s="38" t="b">
        <f t="shared" si="7"/>
        <v>0</v>
      </c>
      <c r="M62" t="str">
        <f t="shared" si="8"/>
        <v>Please set value</v>
      </c>
      <c r="N62" s="30"/>
      <c r="O62" s="104" t="s">
        <v>179</v>
      </c>
    </row>
    <row r="63" spans="2:15" ht="17" thickBot="1" x14ac:dyDescent="0.25">
      <c r="B63" s="33"/>
      <c r="C63" s="103" t="s">
        <v>180</v>
      </c>
      <c r="D63" t="s">
        <v>3</v>
      </c>
      <c r="E63" s="59"/>
      <c r="F63"/>
      <c r="G63"/>
      <c r="H63"/>
      <c r="I63" s="53"/>
      <c r="J63"/>
      <c r="K63"/>
      <c r="L63" s="38" t="b">
        <f t="shared" si="7"/>
        <v>0</v>
      </c>
      <c r="M63" t="str">
        <f t="shared" si="8"/>
        <v>Please set value</v>
      </c>
      <c r="N63" s="30"/>
      <c r="O63" s="104" t="s">
        <v>180</v>
      </c>
    </row>
    <row r="64" spans="2:15" ht="17" thickBot="1" x14ac:dyDescent="0.25">
      <c r="B64" s="33"/>
      <c r="C64" s="103" t="s">
        <v>181</v>
      </c>
      <c r="D64" t="s">
        <v>3</v>
      </c>
      <c r="E64" s="59"/>
      <c r="F64"/>
      <c r="G64"/>
      <c r="H64"/>
      <c r="I64" s="53"/>
      <c r="J64"/>
      <c r="K64"/>
      <c r="L64" s="38" t="b">
        <f t="shared" si="7"/>
        <v>0</v>
      </c>
      <c r="M64" t="str">
        <f t="shared" si="8"/>
        <v>Please set value</v>
      </c>
      <c r="N64" s="30"/>
      <c r="O64" s="104" t="s">
        <v>181</v>
      </c>
    </row>
    <row r="65" spans="2:15" ht="17" thickBot="1" x14ac:dyDescent="0.25">
      <c r="B65" s="33"/>
      <c r="C65" s="103" t="s">
        <v>182</v>
      </c>
      <c r="D65" t="s">
        <v>3</v>
      </c>
      <c r="E65" s="59"/>
      <c r="F65"/>
      <c r="G65"/>
      <c r="H65"/>
      <c r="I65" s="53"/>
      <c r="J65"/>
      <c r="K65"/>
      <c r="L65" s="38" t="b">
        <f t="shared" si="7"/>
        <v>0</v>
      </c>
      <c r="M65" t="str">
        <f t="shared" si="8"/>
        <v>Please set value</v>
      </c>
      <c r="N65" s="30"/>
      <c r="O65" s="104" t="s">
        <v>182</v>
      </c>
    </row>
    <row r="66" spans="2:15" ht="17" thickBot="1" x14ac:dyDescent="0.25">
      <c r="B66" s="33"/>
      <c r="C66" s="103" t="s">
        <v>190</v>
      </c>
      <c r="D66" t="s">
        <v>3</v>
      </c>
      <c r="E66" s="59"/>
      <c r="F66"/>
      <c r="G66"/>
      <c r="H66"/>
      <c r="I66" s="53"/>
      <c r="J66"/>
      <c r="K66"/>
      <c r="L66" s="38" t="b">
        <f t="shared" si="7"/>
        <v>0</v>
      </c>
      <c r="M66" t="str">
        <f t="shared" si="8"/>
        <v>Please set value</v>
      </c>
      <c r="N66" s="30"/>
      <c r="O66" s="104" t="s">
        <v>190</v>
      </c>
    </row>
    <row r="67" spans="2:15" ht="17" thickBot="1" x14ac:dyDescent="0.25">
      <c r="B67" s="33"/>
      <c r="C67" s="103" t="s">
        <v>183</v>
      </c>
      <c r="D67" t="s">
        <v>3</v>
      </c>
      <c r="E67" s="59"/>
      <c r="F67"/>
      <c r="G67"/>
      <c r="H67"/>
      <c r="I67" s="53"/>
      <c r="J67"/>
      <c r="K67"/>
      <c r="L67" s="38" t="b">
        <f t="shared" si="7"/>
        <v>0</v>
      </c>
      <c r="M67" t="str">
        <f t="shared" si="8"/>
        <v>Please set value</v>
      </c>
      <c r="N67" s="30"/>
      <c r="O67" s="104" t="s">
        <v>183</v>
      </c>
    </row>
    <row r="68" spans="2:15" ht="17" thickBot="1" x14ac:dyDescent="0.25">
      <c r="B68" s="33"/>
      <c r="C68" s="103" t="s">
        <v>184</v>
      </c>
      <c r="D68" t="s">
        <v>3</v>
      </c>
      <c r="E68" s="59"/>
      <c r="F68"/>
      <c r="G68"/>
      <c r="H68"/>
      <c r="I68" s="53"/>
      <c r="J68"/>
      <c r="K68"/>
      <c r="L68" s="38" t="b">
        <f t="shared" si="7"/>
        <v>0</v>
      </c>
      <c r="M68" t="str">
        <f t="shared" si="8"/>
        <v>Please set value</v>
      </c>
      <c r="N68" s="30"/>
      <c r="O68" s="104" t="s">
        <v>184</v>
      </c>
    </row>
    <row r="69" spans="2:15" ht="17" thickBot="1" x14ac:dyDescent="0.25">
      <c r="B69" s="33"/>
      <c r="C69" s="103" t="s">
        <v>185</v>
      </c>
      <c r="D69" t="s">
        <v>3</v>
      </c>
      <c r="E69" s="59"/>
      <c r="F69"/>
      <c r="G69"/>
      <c r="H69"/>
      <c r="I69" s="53"/>
      <c r="J69"/>
      <c r="K69"/>
      <c r="L69" s="38" t="b">
        <f t="shared" si="7"/>
        <v>0</v>
      </c>
      <c r="M69" t="str">
        <f t="shared" si="8"/>
        <v>Please set value</v>
      </c>
      <c r="N69" s="30"/>
      <c r="O69" s="104" t="s">
        <v>185</v>
      </c>
    </row>
    <row r="70" spans="2:15" ht="17" thickBot="1" x14ac:dyDescent="0.25">
      <c r="B70" s="33"/>
      <c r="C70" s="103" t="s">
        <v>186</v>
      </c>
      <c r="D70" t="s">
        <v>3</v>
      </c>
      <c r="E70" s="59"/>
      <c r="F70"/>
      <c r="G70"/>
      <c r="H70"/>
      <c r="I70" s="53"/>
      <c r="J70"/>
      <c r="K70"/>
      <c r="L70" s="38" t="b">
        <f t="shared" si="7"/>
        <v>0</v>
      </c>
      <c r="M70" t="str">
        <f t="shared" si="8"/>
        <v>Please set value</v>
      </c>
      <c r="N70" s="30"/>
      <c r="O70" s="104" t="s">
        <v>186</v>
      </c>
    </row>
    <row r="71" spans="2:15" ht="17" thickBot="1" x14ac:dyDescent="0.25">
      <c r="B71" s="33"/>
      <c r="C71" s="103" t="s">
        <v>191</v>
      </c>
      <c r="D71" t="s">
        <v>3</v>
      </c>
      <c r="E71" s="59"/>
      <c r="F71"/>
      <c r="G71"/>
      <c r="H71"/>
      <c r="I71" s="53"/>
      <c r="J71"/>
      <c r="K71"/>
      <c r="L71" s="38" t="b">
        <f t="shared" si="7"/>
        <v>0</v>
      </c>
      <c r="M71" t="str">
        <f t="shared" si="8"/>
        <v>Please set value</v>
      </c>
      <c r="N71" s="30"/>
      <c r="O71" s="104" t="s">
        <v>191</v>
      </c>
    </row>
    <row r="72" spans="2:15" ht="17" thickBot="1" x14ac:dyDescent="0.25">
      <c r="B72" s="33"/>
      <c r="C72" s="103" t="s">
        <v>192</v>
      </c>
      <c r="D72" t="s">
        <v>3</v>
      </c>
      <c r="E72" s="59"/>
      <c r="F72"/>
      <c r="G72"/>
      <c r="H72"/>
      <c r="I72" s="53"/>
      <c r="J72"/>
      <c r="K72"/>
      <c r="L72" s="38" t="b">
        <f t="shared" si="7"/>
        <v>0</v>
      </c>
      <c r="M72" t="str">
        <f t="shared" si="8"/>
        <v>Please set value</v>
      </c>
      <c r="N72" s="30"/>
      <c r="O72" s="104" t="s">
        <v>192</v>
      </c>
    </row>
    <row r="73" spans="2:15" ht="17" thickBot="1" x14ac:dyDescent="0.25">
      <c r="B73" s="33"/>
      <c r="C73" s="103" t="s">
        <v>193</v>
      </c>
      <c r="D73" t="s">
        <v>3</v>
      </c>
      <c r="E73" s="59"/>
      <c r="F73"/>
      <c r="G73"/>
      <c r="H73"/>
      <c r="I73" s="53"/>
      <c r="J73"/>
      <c r="K73"/>
      <c r="L73" s="38" t="b">
        <f t="shared" si="7"/>
        <v>0</v>
      </c>
      <c r="M73" t="str">
        <f t="shared" si="8"/>
        <v>Please set value</v>
      </c>
      <c r="N73" s="30"/>
      <c r="O73" s="104" t="s">
        <v>193</v>
      </c>
    </row>
    <row r="74" spans="2:15" ht="17" thickBot="1" x14ac:dyDescent="0.25">
      <c r="B74" s="33"/>
      <c r="C74" s="103" t="s">
        <v>194</v>
      </c>
      <c r="D74" t="s">
        <v>3</v>
      </c>
      <c r="E74" s="59"/>
      <c r="F74"/>
      <c r="G74"/>
      <c r="H74"/>
      <c r="I74" s="53"/>
      <c r="J74"/>
      <c r="K74"/>
      <c r="L74" s="38" t="b">
        <f t="shared" si="7"/>
        <v>0</v>
      </c>
      <c r="M74" t="str">
        <f t="shared" si="8"/>
        <v>Please set value</v>
      </c>
      <c r="N74" s="30"/>
      <c r="O74" s="104" t="s">
        <v>194</v>
      </c>
    </row>
    <row r="75" spans="2:15" ht="17" thickBot="1" x14ac:dyDescent="0.25">
      <c r="B75" s="33"/>
      <c r="C75" s="103" t="s">
        <v>187</v>
      </c>
      <c r="D75" t="s">
        <v>3</v>
      </c>
      <c r="E75" s="59"/>
      <c r="F75"/>
      <c r="G75"/>
      <c r="H75"/>
      <c r="I75" s="53"/>
      <c r="J75"/>
      <c r="K75"/>
      <c r="L75" s="38" t="b">
        <f t="shared" si="7"/>
        <v>0</v>
      </c>
      <c r="M75" t="str">
        <f t="shared" si="8"/>
        <v>Please set value</v>
      </c>
      <c r="N75" s="30"/>
      <c r="O75" s="104" t="s">
        <v>187</v>
      </c>
    </row>
    <row r="76" spans="2:15" ht="17" thickBot="1" x14ac:dyDescent="0.25">
      <c r="B76" s="33"/>
      <c r="C76" t="s">
        <v>135</v>
      </c>
      <c r="D76" t="s">
        <v>34</v>
      </c>
      <c r="E76" s="59"/>
      <c r="F76"/>
      <c r="G76"/>
      <c r="H76"/>
      <c r="I76" s="53"/>
      <c r="J76"/>
      <c r="K76"/>
      <c r="L76" s="38" t="b">
        <f t="shared" si="6"/>
        <v>0</v>
      </c>
      <c r="M76" t="str">
        <f t="shared" si="5"/>
        <v>Please set value</v>
      </c>
      <c r="N76" s="30"/>
      <c r="O76" s="78" t="s">
        <v>135</v>
      </c>
    </row>
    <row r="77" spans="2:15" ht="17" thickBot="1" x14ac:dyDescent="0.25">
      <c r="B77" s="33"/>
      <c r="C77" t="s">
        <v>136</v>
      </c>
      <c r="D77" t="s">
        <v>34</v>
      </c>
      <c r="E77" s="58"/>
      <c r="F77"/>
      <c r="G77"/>
      <c r="H77"/>
      <c r="I77" s="53"/>
      <c r="J77"/>
      <c r="K77"/>
      <c r="L77" s="38" t="b">
        <f t="shared" si="6"/>
        <v>0</v>
      </c>
      <c r="M77" t="str">
        <f t="shared" si="5"/>
        <v>Please set value</v>
      </c>
      <c r="N77" s="30"/>
      <c r="O77" s="78" t="s">
        <v>136</v>
      </c>
    </row>
    <row r="78" spans="2:15" ht="17" thickBot="1" x14ac:dyDescent="0.25">
      <c r="B78" s="33"/>
      <c r="C78" t="s">
        <v>325</v>
      </c>
      <c r="D78" t="s">
        <v>326</v>
      </c>
      <c r="E78" s="58">
        <f>IF(E40="TRUE","",0)</f>
        <v>0</v>
      </c>
      <c r="F78"/>
      <c r="G78"/>
      <c r="H78"/>
      <c r="I78" s="53"/>
      <c r="J78"/>
      <c r="K78" t="s">
        <v>327</v>
      </c>
      <c r="L78" s="38" t="b">
        <f t="shared" si="6"/>
        <v>1</v>
      </c>
      <c r="M78" t="str">
        <f t="shared" si="5"/>
        <v xml:space="preserve"> </v>
      </c>
      <c r="N78" s="30"/>
      <c r="O78" s="78" t="s">
        <v>325</v>
      </c>
    </row>
    <row r="79" spans="2:15" ht="17" thickBot="1" x14ac:dyDescent="0.25">
      <c r="B79" s="33"/>
      <c r="C79" t="s">
        <v>328</v>
      </c>
      <c r="D79" t="s">
        <v>326</v>
      </c>
      <c r="E79" s="58">
        <f>IF(E41="TRUE","",0)</f>
        <v>0</v>
      </c>
      <c r="F79"/>
      <c r="G79"/>
      <c r="H79"/>
      <c r="I79" s="53"/>
      <c r="J79"/>
      <c r="K79" t="s">
        <v>329</v>
      </c>
      <c r="L79" s="38" t="b">
        <f t="shared" si="6"/>
        <v>1</v>
      </c>
      <c r="M79" t="str">
        <f t="shared" si="5"/>
        <v xml:space="preserve"> </v>
      </c>
      <c r="N79" s="30"/>
      <c r="O79" s="78" t="s">
        <v>328</v>
      </c>
    </row>
    <row r="80" spans="2:15" ht="17" thickBot="1" x14ac:dyDescent="0.25">
      <c r="B80" s="33"/>
      <c r="C80" t="s">
        <v>330</v>
      </c>
      <c r="D80" t="s">
        <v>326</v>
      </c>
      <c r="E80" s="58">
        <f>IF(E42="TRUE","",0)</f>
        <v>0</v>
      </c>
      <c r="F80"/>
      <c r="G80"/>
      <c r="H80"/>
      <c r="I80" s="53"/>
      <c r="J80"/>
      <c r="K80" t="s">
        <v>331</v>
      </c>
      <c r="L80" s="38" t="b">
        <f t="shared" si="6"/>
        <v>1</v>
      </c>
      <c r="M80" t="str">
        <f t="shared" si="5"/>
        <v xml:space="preserve"> </v>
      </c>
      <c r="N80" s="30"/>
      <c r="O80" s="78" t="s">
        <v>330</v>
      </c>
    </row>
    <row r="81" spans="2:15" ht="17" thickBot="1" x14ac:dyDescent="0.25">
      <c r="B81" s="33"/>
      <c r="C81" t="s">
        <v>142</v>
      </c>
      <c r="D81" t="s">
        <v>34</v>
      </c>
      <c r="E81" s="58"/>
      <c r="F81"/>
      <c r="G81"/>
      <c r="H81"/>
      <c r="I81" s="53"/>
      <c r="J81"/>
      <c r="K81"/>
      <c r="L81" s="38" t="b">
        <f t="shared" ref="L81" si="9">IF(COUNTBLANK(E81)=0,TRUE,FALSE)</f>
        <v>0</v>
      </c>
      <c r="M81" t="str">
        <f t="shared" ref="M81" si="10">IF(L81=TRUE," ","Please set value")</f>
        <v>Please set value</v>
      </c>
      <c r="N81" s="30"/>
      <c r="O81" s="78" t="s">
        <v>142</v>
      </c>
    </row>
    <row r="82" spans="2:15" x14ac:dyDescent="0.2">
      <c r="B82" s="36"/>
      <c r="C82" s="11"/>
      <c r="D82" s="11"/>
      <c r="E82" s="47"/>
      <c r="F82" s="11"/>
      <c r="G82" s="11"/>
      <c r="H82" s="11"/>
      <c r="I82" s="11"/>
      <c r="J82" s="11"/>
      <c r="K82" s="11"/>
      <c r="L82" s="11"/>
      <c r="M82" s="11"/>
      <c r="N82" s="30"/>
      <c r="O82" s="14"/>
    </row>
    <row r="83" spans="2:15" ht="17" thickBot="1" x14ac:dyDescent="0.25">
      <c r="B83" s="33" t="s">
        <v>75</v>
      </c>
      <c r="N83" s="30"/>
      <c r="O83" s="14"/>
    </row>
    <row r="84" spans="2:15" ht="17" thickBot="1" x14ac:dyDescent="0.25">
      <c r="B84" s="33"/>
      <c r="C84" t="s">
        <v>320</v>
      </c>
      <c r="D84" t="s">
        <v>34</v>
      </c>
      <c r="E84" s="57"/>
      <c r="F84"/>
      <c r="G84"/>
      <c r="H84"/>
      <c r="I84" s="53"/>
      <c r="J84"/>
      <c r="K84"/>
      <c r="L84" s="38" t="b">
        <f t="shared" ref="L84" si="11">IF(COUNTBLANK(E84)=0,TRUE,FALSE)</f>
        <v>0</v>
      </c>
      <c r="M84" t="str">
        <f t="shared" ref="M84:M152" si="12">IF(L84=TRUE," ","Please set value")</f>
        <v>Please set value</v>
      </c>
      <c r="N84" s="30"/>
      <c r="O84" s="78" t="s">
        <v>286</v>
      </c>
    </row>
    <row r="85" spans="2:15" ht="17" thickBot="1" x14ac:dyDescent="0.25">
      <c r="B85" s="33"/>
      <c r="C85" t="s">
        <v>319</v>
      </c>
      <c r="D85" t="s">
        <v>34</v>
      </c>
      <c r="E85" s="57">
        <f>'6_residences'!C8</f>
        <v>0</v>
      </c>
      <c r="F85"/>
      <c r="G85"/>
      <c r="H85"/>
      <c r="I85" s="53" t="s">
        <v>283</v>
      </c>
      <c r="J85"/>
      <c r="K85"/>
      <c r="L85" s="38" t="b">
        <f t="shared" ref="L85" si="13">IF(COUNTBLANK(E85)=0,TRUE,FALSE)</f>
        <v>1</v>
      </c>
      <c r="M85" t="str">
        <f t="shared" ref="M85" si="14">IF(L85=TRUE," ","Please set value")</f>
        <v xml:space="preserve"> </v>
      </c>
      <c r="N85" s="30"/>
      <c r="O85" s="78" t="s">
        <v>321</v>
      </c>
    </row>
    <row r="86" spans="2:15" ht="17" thickBot="1" x14ac:dyDescent="0.25">
      <c r="B86" s="33"/>
      <c r="C86" t="s">
        <v>241</v>
      </c>
      <c r="D86" t="s">
        <v>34</v>
      </c>
      <c r="E86" s="57">
        <f>'6_residences'!C9</f>
        <v>0</v>
      </c>
      <c r="F86"/>
      <c r="G86"/>
      <c r="H86"/>
      <c r="I86" s="53" t="s">
        <v>283</v>
      </c>
      <c r="J86"/>
      <c r="K86"/>
      <c r="L86" s="93"/>
      <c r="M86"/>
      <c r="N86" s="30"/>
      <c r="O86" s="78" t="s">
        <v>241</v>
      </c>
    </row>
    <row r="87" spans="2:15" ht="17" thickBot="1" x14ac:dyDescent="0.25">
      <c r="B87" s="33"/>
      <c r="C87" t="s">
        <v>242</v>
      </c>
      <c r="D87" t="s">
        <v>34</v>
      </c>
      <c r="E87" s="57">
        <f>'6_residences'!C10</f>
        <v>0</v>
      </c>
      <c r="F87"/>
      <c r="G87"/>
      <c r="H87"/>
      <c r="I87" s="53" t="s">
        <v>283</v>
      </c>
      <c r="J87"/>
      <c r="K87"/>
      <c r="L87" s="93"/>
      <c r="M87"/>
      <c r="N87" s="30"/>
      <c r="O87" s="78" t="s">
        <v>242</v>
      </c>
    </row>
    <row r="88" spans="2:15" ht="17" thickBot="1" x14ac:dyDescent="0.25">
      <c r="B88" s="33"/>
      <c r="C88" t="s">
        <v>243</v>
      </c>
      <c r="D88" t="s">
        <v>34</v>
      </c>
      <c r="E88" s="57">
        <f>'6_residences'!C11</f>
        <v>0</v>
      </c>
      <c r="F88"/>
      <c r="G88"/>
      <c r="H88"/>
      <c r="I88" s="53" t="s">
        <v>283</v>
      </c>
      <c r="J88"/>
      <c r="K88"/>
      <c r="L88" s="93"/>
      <c r="M88"/>
      <c r="N88" s="30"/>
      <c r="O88" s="78" t="s">
        <v>243</v>
      </c>
    </row>
    <row r="89" spans="2:15" ht="17" thickBot="1" x14ac:dyDescent="0.25">
      <c r="B89" s="33"/>
      <c r="C89" t="s">
        <v>244</v>
      </c>
      <c r="D89" t="s">
        <v>34</v>
      </c>
      <c r="E89" s="57">
        <f>'6_residences'!C12</f>
        <v>0</v>
      </c>
      <c r="F89"/>
      <c r="G89"/>
      <c r="H89"/>
      <c r="I89" s="53" t="s">
        <v>283</v>
      </c>
      <c r="J89"/>
      <c r="K89"/>
      <c r="L89" s="93"/>
      <c r="M89"/>
      <c r="N89" s="30"/>
      <c r="O89" s="78" t="s">
        <v>244</v>
      </c>
    </row>
    <row r="90" spans="2:15" ht="17" thickBot="1" x14ac:dyDescent="0.25">
      <c r="B90" s="33"/>
      <c r="C90" t="s">
        <v>245</v>
      </c>
      <c r="D90" t="s">
        <v>34</v>
      </c>
      <c r="E90" s="57">
        <f>'6_residences'!C13</f>
        <v>0</v>
      </c>
      <c r="F90"/>
      <c r="G90"/>
      <c r="H90"/>
      <c r="I90" s="53" t="s">
        <v>283</v>
      </c>
      <c r="J90"/>
      <c r="K90"/>
      <c r="L90" s="93"/>
      <c r="M90"/>
      <c r="N90" s="30"/>
      <c r="O90" s="78" t="s">
        <v>245</v>
      </c>
    </row>
    <row r="91" spans="2:15" ht="17" thickBot="1" x14ac:dyDescent="0.25">
      <c r="B91" s="33"/>
      <c r="C91" t="s">
        <v>246</v>
      </c>
      <c r="D91" t="s">
        <v>34</v>
      </c>
      <c r="E91" s="57">
        <f>'6_residences'!C14</f>
        <v>0</v>
      </c>
      <c r="F91"/>
      <c r="G91"/>
      <c r="H91"/>
      <c r="I91" s="53" t="s">
        <v>283</v>
      </c>
      <c r="J91"/>
      <c r="K91"/>
      <c r="L91" s="93"/>
      <c r="M91"/>
      <c r="N91" s="30"/>
      <c r="O91" s="78" t="s">
        <v>246</v>
      </c>
    </row>
    <row r="92" spans="2:15" ht="17" thickBot="1" x14ac:dyDescent="0.25">
      <c r="B92" s="33"/>
      <c r="C92" t="s">
        <v>247</v>
      </c>
      <c r="D92" t="s">
        <v>34</v>
      </c>
      <c r="E92" s="57">
        <f>'6_residences'!C15</f>
        <v>0</v>
      </c>
      <c r="F92"/>
      <c r="G92"/>
      <c r="H92"/>
      <c r="I92" s="53" t="s">
        <v>283</v>
      </c>
      <c r="J92"/>
      <c r="K92"/>
      <c r="L92" s="93"/>
      <c r="M92"/>
      <c r="N92" s="30"/>
      <c r="O92" s="78" t="s">
        <v>247</v>
      </c>
    </row>
    <row r="93" spans="2:15" ht="17" thickBot="1" x14ac:dyDescent="0.25">
      <c r="B93" s="33"/>
      <c r="C93" t="s">
        <v>248</v>
      </c>
      <c r="D93" t="s">
        <v>34</v>
      </c>
      <c r="E93" s="57">
        <f>'6_residences'!C16</f>
        <v>0</v>
      </c>
      <c r="F93"/>
      <c r="G93"/>
      <c r="H93"/>
      <c r="I93" s="53" t="s">
        <v>283</v>
      </c>
      <c r="J93"/>
      <c r="K93"/>
      <c r="L93" s="93"/>
      <c r="M93"/>
      <c r="N93" s="30"/>
      <c r="O93" s="78" t="s">
        <v>248</v>
      </c>
    </row>
    <row r="94" spans="2:15" ht="17" thickBot="1" x14ac:dyDescent="0.25">
      <c r="B94" s="33"/>
      <c r="C94" t="s">
        <v>249</v>
      </c>
      <c r="D94" t="s">
        <v>34</v>
      </c>
      <c r="E94" s="57">
        <f>'6_residences'!C17</f>
        <v>0</v>
      </c>
      <c r="F94"/>
      <c r="G94"/>
      <c r="H94"/>
      <c r="I94" s="53" t="s">
        <v>283</v>
      </c>
      <c r="J94"/>
      <c r="K94"/>
      <c r="L94" s="93"/>
      <c r="M94"/>
      <c r="N94" s="30"/>
      <c r="O94" s="78" t="s">
        <v>249</v>
      </c>
    </row>
    <row r="95" spans="2:15" ht="17" thickBot="1" x14ac:dyDescent="0.25">
      <c r="B95" s="33"/>
      <c r="C95" t="s">
        <v>250</v>
      </c>
      <c r="D95" t="s">
        <v>34</v>
      </c>
      <c r="E95" s="57">
        <f>'6_residences'!C18</f>
        <v>0</v>
      </c>
      <c r="F95"/>
      <c r="G95"/>
      <c r="H95"/>
      <c r="I95" s="53" t="s">
        <v>283</v>
      </c>
      <c r="J95"/>
      <c r="K95"/>
      <c r="L95" s="93"/>
      <c r="M95"/>
      <c r="N95" s="30"/>
      <c r="O95" s="78" t="s">
        <v>250</v>
      </c>
    </row>
    <row r="96" spans="2:15" ht="17" thickBot="1" x14ac:dyDescent="0.25">
      <c r="B96" s="33"/>
      <c r="C96" t="s">
        <v>251</v>
      </c>
      <c r="D96" t="s">
        <v>34</v>
      </c>
      <c r="E96" s="57">
        <f>'6_residences'!C19</f>
        <v>0</v>
      </c>
      <c r="F96"/>
      <c r="G96"/>
      <c r="H96"/>
      <c r="I96" s="53" t="s">
        <v>283</v>
      </c>
      <c r="J96"/>
      <c r="K96"/>
      <c r="L96" s="38" t="b">
        <f>IF(AND(SUM(E96:E100)&gt;0,E23="FALSE"),FALSE,TRUE)</f>
        <v>1</v>
      </c>
      <c r="M96" t="str">
        <f>IF(L96=FALSE,"Please set has_semi_detached_houses to TRUE or number of semi detached house to 0","")</f>
        <v/>
      </c>
      <c r="N96" s="30"/>
      <c r="O96" s="78" t="s">
        <v>251</v>
      </c>
    </row>
    <row r="97" spans="2:15" ht="17" thickBot="1" x14ac:dyDescent="0.25">
      <c r="B97" s="33"/>
      <c r="C97" t="s">
        <v>252</v>
      </c>
      <c r="D97" t="s">
        <v>34</v>
      </c>
      <c r="E97" s="57">
        <f>'6_residences'!C20</f>
        <v>0</v>
      </c>
      <c r="F97"/>
      <c r="G97"/>
      <c r="H97"/>
      <c r="I97" s="53" t="s">
        <v>283</v>
      </c>
      <c r="J97"/>
      <c r="K97"/>
      <c r="L97" s="93"/>
      <c r="M97"/>
      <c r="N97" s="30"/>
      <c r="O97" s="78" t="s">
        <v>252</v>
      </c>
    </row>
    <row r="98" spans="2:15" ht="17" thickBot="1" x14ac:dyDescent="0.25">
      <c r="B98" s="33"/>
      <c r="C98" t="s">
        <v>253</v>
      </c>
      <c r="D98" t="s">
        <v>34</v>
      </c>
      <c r="E98" s="57">
        <f>'6_residences'!C21</f>
        <v>0</v>
      </c>
      <c r="F98"/>
      <c r="G98"/>
      <c r="H98"/>
      <c r="I98" s="53" t="s">
        <v>283</v>
      </c>
      <c r="J98"/>
      <c r="K98"/>
      <c r="L98" s="93"/>
      <c r="M98"/>
      <c r="N98" s="30"/>
      <c r="O98" s="78" t="s">
        <v>253</v>
      </c>
    </row>
    <row r="99" spans="2:15" ht="17" thickBot="1" x14ac:dyDescent="0.25">
      <c r="B99" s="33"/>
      <c r="C99" t="s">
        <v>254</v>
      </c>
      <c r="D99" t="s">
        <v>34</v>
      </c>
      <c r="E99" s="57">
        <f>'6_residences'!C22</f>
        <v>0</v>
      </c>
      <c r="F99"/>
      <c r="G99"/>
      <c r="H99"/>
      <c r="I99" s="53" t="s">
        <v>283</v>
      </c>
      <c r="J99"/>
      <c r="K99"/>
      <c r="L99" s="93"/>
      <c r="M99"/>
      <c r="N99" s="30"/>
      <c r="O99" s="78" t="s">
        <v>254</v>
      </c>
    </row>
    <row r="100" spans="2:15" ht="17" thickBot="1" x14ac:dyDescent="0.25">
      <c r="B100" s="33"/>
      <c r="C100" t="s">
        <v>255</v>
      </c>
      <c r="D100" t="s">
        <v>34</v>
      </c>
      <c r="E100" s="57">
        <f>'6_residences'!C23</f>
        <v>0</v>
      </c>
      <c r="F100"/>
      <c r="G100"/>
      <c r="H100"/>
      <c r="I100" s="53" t="s">
        <v>283</v>
      </c>
      <c r="J100"/>
      <c r="K100"/>
      <c r="L100" s="93"/>
      <c r="M100"/>
      <c r="N100" s="30"/>
      <c r="O100" s="78" t="s">
        <v>255</v>
      </c>
    </row>
    <row r="101" spans="2:15" ht="17" thickBot="1" x14ac:dyDescent="0.25">
      <c r="B101" s="33"/>
      <c r="C101" t="s">
        <v>256</v>
      </c>
      <c r="D101" t="s">
        <v>34</v>
      </c>
      <c r="E101" s="57">
        <f>'6_residences'!C24</f>
        <v>0</v>
      </c>
      <c r="F101"/>
      <c r="G101"/>
      <c r="H101"/>
      <c r="I101" s="53" t="s">
        <v>283</v>
      </c>
      <c r="J101"/>
      <c r="K101"/>
      <c r="L101" s="93"/>
      <c r="M101"/>
      <c r="N101" s="30"/>
      <c r="O101" s="78" t="s">
        <v>256</v>
      </c>
    </row>
    <row r="102" spans="2:15" ht="17" thickBot="1" x14ac:dyDescent="0.25">
      <c r="B102" s="33"/>
      <c r="C102" t="s">
        <v>257</v>
      </c>
      <c r="D102" t="s">
        <v>34</v>
      </c>
      <c r="E102" s="57">
        <f>'6_residences'!C25</f>
        <v>0</v>
      </c>
      <c r="F102"/>
      <c r="G102"/>
      <c r="H102"/>
      <c r="I102" s="53" t="s">
        <v>283</v>
      </c>
      <c r="J102"/>
      <c r="K102"/>
      <c r="L102" s="93"/>
      <c r="M102"/>
      <c r="N102" s="30"/>
      <c r="O102" s="78" t="s">
        <v>257</v>
      </c>
    </row>
    <row r="103" spans="2:15" ht="17" thickBot="1" x14ac:dyDescent="0.25">
      <c r="B103" s="33"/>
      <c r="C103" t="s">
        <v>258</v>
      </c>
      <c r="D103" t="s">
        <v>34</v>
      </c>
      <c r="E103" s="57">
        <f>'6_residences'!C26</f>
        <v>0</v>
      </c>
      <c r="F103"/>
      <c r="G103"/>
      <c r="H103"/>
      <c r="I103" s="53" t="s">
        <v>283</v>
      </c>
      <c r="J103"/>
      <c r="K103"/>
      <c r="L103" s="93"/>
      <c r="M103"/>
      <c r="N103" s="30"/>
      <c r="O103" s="78" t="s">
        <v>258</v>
      </c>
    </row>
    <row r="104" spans="2:15" ht="17" thickBot="1" x14ac:dyDescent="0.25">
      <c r="B104" s="33"/>
      <c r="C104" t="s">
        <v>259</v>
      </c>
      <c r="D104" t="s">
        <v>34</v>
      </c>
      <c r="E104" s="57">
        <f>'6_residences'!C27</f>
        <v>0</v>
      </c>
      <c r="F104"/>
      <c r="G104"/>
      <c r="H104"/>
      <c r="I104" s="53" t="s">
        <v>283</v>
      </c>
      <c r="J104"/>
      <c r="K104"/>
      <c r="L104" s="93"/>
      <c r="M104"/>
      <c r="N104" s="30"/>
      <c r="O104" s="78" t="s">
        <v>259</v>
      </c>
    </row>
    <row r="105" spans="2:15" ht="17" thickBot="1" x14ac:dyDescent="0.25">
      <c r="B105" s="33"/>
      <c r="C105" t="s">
        <v>260</v>
      </c>
      <c r="D105" t="s">
        <v>34</v>
      </c>
      <c r="E105" s="57">
        <f>'6_residences'!C28</f>
        <v>0</v>
      </c>
      <c r="F105"/>
      <c r="G105"/>
      <c r="H105"/>
      <c r="I105" s="53" t="s">
        <v>283</v>
      </c>
      <c r="J105"/>
      <c r="K105"/>
      <c r="L105" s="93"/>
      <c r="M105"/>
      <c r="N105" s="30"/>
      <c r="O105" s="78" t="s">
        <v>260</v>
      </c>
    </row>
    <row r="106" spans="2:15" ht="17" thickBot="1" x14ac:dyDescent="0.25">
      <c r="B106" s="33"/>
      <c r="C106" t="s">
        <v>261</v>
      </c>
      <c r="D106" t="s">
        <v>281</v>
      </c>
      <c r="E106" s="108">
        <f>'6_residences'!C29</f>
        <v>0</v>
      </c>
      <c r="F106"/>
      <c r="G106"/>
      <c r="H106"/>
      <c r="I106" s="53" t="s">
        <v>283</v>
      </c>
      <c r="J106"/>
      <c r="K106"/>
      <c r="L106" s="38" t="b">
        <f>IF(SUM(E106:E125)=1,TRUE,FALSE)</f>
        <v>0</v>
      </c>
      <c r="M106" t="s">
        <v>282</v>
      </c>
      <c r="N106" s="30"/>
      <c r="O106" s="78" t="s">
        <v>261</v>
      </c>
    </row>
    <row r="107" spans="2:15" ht="17" thickBot="1" x14ac:dyDescent="0.25">
      <c r="B107" s="33"/>
      <c r="C107" t="s">
        <v>262</v>
      </c>
      <c r="D107" t="s">
        <v>281</v>
      </c>
      <c r="E107" s="108">
        <f>'6_residences'!C30</f>
        <v>0</v>
      </c>
      <c r="F107"/>
      <c r="G107"/>
      <c r="H107"/>
      <c r="I107" s="53" t="s">
        <v>283</v>
      </c>
      <c r="J107"/>
      <c r="K107"/>
      <c r="L107" s="93"/>
      <c r="M107"/>
      <c r="N107" s="30"/>
      <c r="O107" s="78" t="s">
        <v>262</v>
      </c>
    </row>
    <row r="108" spans="2:15" ht="17" thickBot="1" x14ac:dyDescent="0.25">
      <c r="B108" s="33"/>
      <c r="C108" t="s">
        <v>263</v>
      </c>
      <c r="D108" t="s">
        <v>281</v>
      </c>
      <c r="E108" s="108">
        <f>'6_residences'!C31</f>
        <v>0</v>
      </c>
      <c r="F108"/>
      <c r="G108"/>
      <c r="H108"/>
      <c r="I108" s="53" t="s">
        <v>283</v>
      </c>
      <c r="J108"/>
      <c r="K108"/>
      <c r="L108" s="93"/>
      <c r="M108"/>
      <c r="N108" s="30"/>
      <c r="O108" s="78" t="s">
        <v>263</v>
      </c>
    </row>
    <row r="109" spans="2:15" ht="17" thickBot="1" x14ac:dyDescent="0.25">
      <c r="B109" s="33"/>
      <c r="C109" t="s">
        <v>264</v>
      </c>
      <c r="D109" t="s">
        <v>281</v>
      </c>
      <c r="E109" s="108">
        <f>'6_residences'!C32</f>
        <v>0</v>
      </c>
      <c r="F109"/>
      <c r="G109"/>
      <c r="H109"/>
      <c r="I109" s="53" t="s">
        <v>283</v>
      </c>
      <c r="J109"/>
      <c r="K109"/>
      <c r="L109" s="93"/>
      <c r="M109"/>
      <c r="N109" s="30"/>
      <c r="O109" s="78" t="s">
        <v>264</v>
      </c>
    </row>
    <row r="110" spans="2:15" ht="17" thickBot="1" x14ac:dyDescent="0.25">
      <c r="B110" s="33"/>
      <c r="C110" t="s">
        <v>265</v>
      </c>
      <c r="D110" t="s">
        <v>281</v>
      </c>
      <c r="E110" s="108">
        <f>'6_residences'!C33</f>
        <v>0</v>
      </c>
      <c r="F110"/>
      <c r="G110"/>
      <c r="H110"/>
      <c r="I110" s="53" t="s">
        <v>283</v>
      </c>
      <c r="J110"/>
      <c r="K110"/>
      <c r="L110" s="93"/>
      <c r="M110"/>
      <c r="N110" s="30"/>
      <c r="O110" s="78" t="s">
        <v>265</v>
      </c>
    </row>
    <row r="111" spans="2:15" ht="17" thickBot="1" x14ac:dyDescent="0.25">
      <c r="B111" s="33"/>
      <c r="C111" t="s">
        <v>266</v>
      </c>
      <c r="D111" t="s">
        <v>281</v>
      </c>
      <c r="E111" s="108">
        <f>'6_residences'!C34</f>
        <v>0</v>
      </c>
      <c r="F111"/>
      <c r="G111"/>
      <c r="H111"/>
      <c r="I111" s="53" t="s">
        <v>283</v>
      </c>
      <c r="J111"/>
      <c r="K111"/>
      <c r="L111" s="93"/>
      <c r="M111"/>
      <c r="N111" s="30"/>
      <c r="O111" s="78" t="s">
        <v>266</v>
      </c>
    </row>
    <row r="112" spans="2:15" ht="17" thickBot="1" x14ac:dyDescent="0.25">
      <c r="B112" s="33"/>
      <c r="C112" t="s">
        <v>267</v>
      </c>
      <c r="D112" t="s">
        <v>281</v>
      </c>
      <c r="E112" s="108">
        <f>'6_residences'!C35</f>
        <v>0</v>
      </c>
      <c r="F112"/>
      <c r="G112"/>
      <c r="H112"/>
      <c r="I112" s="53" t="s">
        <v>283</v>
      </c>
      <c r="J112"/>
      <c r="K112"/>
      <c r="L112" s="93"/>
      <c r="M112"/>
      <c r="N112" s="30"/>
      <c r="O112" s="78" t="s">
        <v>267</v>
      </c>
    </row>
    <row r="113" spans="2:15" ht="17" thickBot="1" x14ac:dyDescent="0.25">
      <c r="B113" s="33"/>
      <c r="C113" t="s">
        <v>268</v>
      </c>
      <c r="D113" t="s">
        <v>281</v>
      </c>
      <c r="E113" s="108">
        <f>'6_residences'!C36</f>
        <v>0</v>
      </c>
      <c r="F113"/>
      <c r="G113"/>
      <c r="H113"/>
      <c r="I113" s="53" t="s">
        <v>283</v>
      </c>
      <c r="J113"/>
      <c r="K113"/>
      <c r="L113" s="93"/>
      <c r="M113"/>
      <c r="N113" s="30"/>
      <c r="O113" s="78" t="s">
        <v>268</v>
      </c>
    </row>
    <row r="114" spans="2:15" ht="17" thickBot="1" x14ac:dyDescent="0.25">
      <c r="B114" s="33"/>
      <c r="C114" t="s">
        <v>269</v>
      </c>
      <c r="D114" t="s">
        <v>281</v>
      </c>
      <c r="E114" s="108">
        <f>'6_residences'!C37</f>
        <v>0</v>
      </c>
      <c r="F114"/>
      <c r="G114"/>
      <c r="H114"/>
      <c r="I114" s="53" t="s">
        <v>283</v>
      </c>
      <c r="J114"/>
      <c r="K114"/>
      <c r="L114" s="93"/>
      <c r="M114"/>
      <c r="N114" s="30"/>
      <c r="O114" s="78" t="s">
        <v>269</v>
      </c>
    </row>
    <row r="115" spans="2:15" ht="17" thickBot="1" x14ac:dyDescent="0.25">
      <c r="B115" s="33"/>
      <c r="C115" t="s">
        <v>270</v>
      </c>
      <c r="D115" t="s">
        <v>281</v>
      </c>
      <c r="E115" s="108">
        <f>'6_residences'!C38</f>
        <v>0</v>
      </c>
      <c r="F115"/>
      <c r="G115"/>
      <c r="H115"/>
      <c r="I115" s="53" t="s">
        <v>283</v>
      </c>
      <c r="J115"/>
      <c r="K115"/>
      <c r="L115" s="93"/>
      <c r="M115"/>
      <c r="N115" s="30"/>
      <c r="O115" s="78" t="s">
        <v>270</v>
      </c>
    </row>
    <row r="116" spans="2:15" ht="17" thickBot="1" x14ac:dyDescent="0.25">
      <c r="B116" s="33"/>
      <c r="C116" t="s">
        <v>271</v>
      </c>
      <c r="D116" t="s">
        <v>281</v>
      </c>
      <c r="E116" s="108">
        <f>'6_residences'!C39</f>
        <v>0</v>
      </c>
      <c r="F116"/>
      <c r="G116"/>
      <c r="H116"/>
      <c r="I116" s="53" t="s">
        <v>283</v>
      </c>
      <c r="J116"/>
      <c r="K116"/>
      <c r="L116" s="93"/>
      <c r="M116"/>
      <c r="N116" s="30"/>
      <c r="O116" s="78" t="s">
        <v>271</v>
      </c>
    </row>
    <row r="117" spans="2:15" ht="17" thickBot="1" x14ac:dyDescent="0.25">
      <c r="B117" s="33"/>
      <c r="C117" t="s">
        <v>272</v>
      </c>
      <c r="D117" t="s">
        <v>281</v>
      </c>
      <c r="E117" s="108">
        <f>'6_residences'!C40</f>
        <v>0</v>
      </c>
      <c r="F117"/>
      <c r="G117"/>
      <c r="H117"/>
      <c r="I117" s="53" t="s">
        <v>283</v>
      </c>
      <c r="J117"/>
      <c r="K117"/>
      <c r="L117" s="93"/>
      <c r="M117"/>
      <c r="N117" s="30"/>
      <c r="O117" s="78" t="s">
        <v>272</v>
      </c>
    </row>
    <row r="118" spans="2:15" ht="17" thickBot="1" x14ac:dyDescent="0.25">
      <c r="B118" s="33"/>
      <c r="C118" t="s">
        <v>273</v>
      </c>
      <c r="D118" t="s">
        <v>281</v>
      </c>
      <c r="E118" s="108">
        <f>'6_residences'!C41</f>
        <v>0</v>
      </c>
      <c r="F118"/>
      <c r="G118"/>
      <c r="H118"/>
      <c r="I118" s="53" t="s">
        <v>283</v>
      </c>
      <c r="J118"/>
      <c r="K118"/>
      <c r="L118" s="93"/>
      <c r="M118"/>
      <c r="N118" s="30"/>
      <c r="O118" s="78" t="s">
        <v>273</v>
      </c>
    </row>
    <row r="119" spans="2:15" ht="17" thickBot="1" x14ac:dyDescent="0.25">
      <c r="B119" s="33"/>
      <c r="C119" t="s">
        <v>274</v>
      </c>
      <c r="D119" t="s">
        <v>281</v>
      </c>
      <c r="E119" s="108">
        <f>'6_residences'!C42</f>
        <v>0</v>
      </c>
      <c r="F119"/>
      <c r="G119"/>
      <c r="H119"/>
      <c r="I119" s="53" t="s">
        <v>283</v>
      </c>
      <c r="J119"/>
      <c r="K119"/>
      <c r="L119" s="93"/>
      <c r="M119"/>
      <c r="N119" s="30"/>
      <c r="O119" s="78" t="s">
        <v>274</v>
      </c>
    </row>
    <row r="120" spans="2:15" ht="17" thickBot="1" x14ac:dyDescent="0.25">
      <c r="B120" s="33"/>
      <c r="C120" t="s">
        <v>275</v>
      </c>
      <c r="D120" t="s">
        <v>281</v>
      </c>
      <c r="E120" s="108">
        <f>'6_residences'!C43</f>
        <v>0</v>
      </c>
      <c r="F120"/>
      <c r="G120"/>
      <c r="H120"/>
      <c r="I120" s="53" t="s">
        <v>283</v>
      </c>
      <c r="J120"/>
      <c r="K120"/>
      <c r="L120" s="93"/>
      <c r="M120"/>
      <c r="N120" s="30"/>
      <c r="O120" s="78" t="s">
        <v>275</v>
      </c>
    </row>
    <row r="121" spans="2:15" ht="17" thickBot="1" x14ac:dyDescent="0.25">
      <c r="B121" s="33"/>
      <c r="C121" t="s">
        <v>276</v>
      </c>
      <c r="D121" t="s">
        <v>281</v>
      </c>
      <c r="E121" s="108">
        <f>'6_residences'!C44</f>
        <v>0</v>
      </c>
      <c r="F121"/>
      <c r="G121"/>
      <c r="H121"/>
      <c r="I121" s="53" t="s">
        <v>283</v>
      </c>
      <c r="J121"/>
      <c r="K121"/>
      <c r="L121" s="93"/>
      <c r="M121"/>
      <c r="N121" s="30"/>
      <c r="O121" s="78" t="s">
        <v>276</v>
      </c>
    </row>
    <row r="122" spans="2:15" ht="17" thickBot="1" x14ac:dyDescent="0.25">
      <c r="B122" s="33"/>
      <c r="C122" t="s">
        <v>277</v>
      </c>
      <c r="D122" t="s">
        <v>281</v>
      </c>
      <c r="E122" s="108">
        <f>'6_residences'!C45</f>
        <v>0</v>
      </c>
      <c r="F122"/>
      <c r="G122"/>
      <c r="H122"/>
      <c r="I122" s="53" t="s">
        <v>283</v>
      </c>
      <c r="J122"/>
      <c r="K122"/>
      <c r="L122" s="93"/>
      <c r="M122"/>
      <c r="N122" s="30"/>
      <c r="O122" s="78" t="s">
        <v>277</v>
      </c>
    </row>
    <row r="123" spans="2:15" ht="17" thickBot="1" x14ac:dyDescent="0.25">
      <c r="B123" s="33"/>
      <c r="C123" t="s">
        <v>278</v>
      </c>
      <c r="D123" t="s">
        <v>281</v>
      </c>
      <c r="E123" s="108">
        <f>'6_residences'!C46</f>
        <v>0</v>
      </c>
      <c r="F123"/>
      <c r="G123"/>
      <c r="H123"/>
      <c r="I123" s="53" t="s">
        <v>283</v>
      </c>
      <c r="J123"/>
      <c r="K123"/>
      <c r="L123" s="93"/>
      <c r="M123"/>
      <c r="N123" s="30"/>
      <c r="O123" s="78" t="s">
        <v>278</v>
      </c>
    </row>
    <row r="124" spans="2:15" ht="17" thickBot="1" x14ac:dyDescent="0.25">
      <c r="B124" s="33"/>
      <c r="C124" t="s">
        <v>279</v>
      </c>
      <c r="D124" t="s">
        <v>281</v>
      </c>
      <c r="E124" s="108">
        <f>'6_residences'!C47</f>
        <v>0</v>
      </c>
      <c r="F124"/>
      <c r="G124"/>
      <c r="H124"/>
      <c r="I124" s="53" t="s">
        <v>283</v>
      </c>
      <c r="J124"/>
      <c r="K124"/>
      <c r="L124" s="93"/>
      <c r="M124"/>
      <c r="N124" s="30"/>
      <c r="O124" s="78" t="s">
        <v>279</v>
      </c>
    </row>
    <row r="125" spans="2:15" ht="17" thickBot="1" x14ac:dyDescent="0.25">
      <c r="B125" s="33"/>
      <c r="C125" s="54" t="s">
        <v>280</v>
      </c>
      <c r="D125" t="s">
        <v>281</v>
      </c>
      <c r="E125" s="108">
        <f>'6_residences'!C48</f>
        <v>0</v>
      </c>
      <c r="F125"/>
      <c r="G125"/>
      <c r="H125"/>
      <c r="I125" s="53" t="s">
        <v>283</v>
      </c>
      <c r="J125"/>
      <c r="K125"/>
      <c r="L125" s="93"/>
      <c r="M125"/>
      <c r="N125" s="30"/>
      <c r="O125" s="78" t="s">
        <v>280</v>
      </c>
    </row>
    <row r="126" spans="2:15" ht="17" thickBot="1" x14ac:dyDescent="0.25">
      <c r="B126" s="33"/>
      <c r="C126" s="54" t="s">
        <v>290</v>
      </c>
      <c r="D126" t="s">
        <v>314</v>
      </c>
      <c r="E126" s="57"/>
      <c r="F126"/>
      <c r="G126"/>
      <c r="H126"/>
      <c r="I126" s="53"/>
      <c r="J126"/>
      <c r="K126"/>
      <c r="L126" s="93"/>
      <c r="M126"/>
      <c r="N126" s="30"/>
      <c r="O126" s="78" t="s">
        <v>290</v>
      </c>
    </row>
    <row r="127" spans="2:15" ht="17" thickBot="1" x14ac:dyDescent="0.25">
      <c r="B127" s="33"/>
      <c r="C127" s="54" t="s">
        <v>291</v>
      </c>
      <c r="D127" t="s">
        <v>314</v>
      </c>
      <c r="E127" s="57"/>
      <c r="F127"/>
      <c r="G127"/>
      <c r="H127"/>
      <c r="I127" s="53"/>
      <c r="J127"/>
      <c r="K127"/>
      <c r="L127" s="93"/>
      <c r="M127"/>
      <c r="N127" s="30"/>
      <c r="O127" s="78" t="s">
        <v>291</v>
      </c>
    </row>
    <row r="128" spans="2:15" ht="17" thickBot="1" x14ac:dyDescent="0.25">
      <c r="B128" s="33"/>
      <c r="C128" s="54" t="s">
        <v>292</v>
      </c>
      <c r="D128" t="s">
        <v>314</v>
      </c>
      <c r="E128" s="57"/>
      <c r="F128"/>
      <c r="G128"/>
      <c r="H128"/>
      <c r="I128" s="53"/>
      <c r="J128"/>
      <c r="K128"/>
      <c r="L128" s="93"/>
      <c r="M128"/>
      <c r="N128" s="30"/>
      <c r="O128" s="78" t="s">
        <v>292</v>
      </c>
    </row>
    <row r="129" spans="2:15" ht="17" thickBot="1" x14ac:dyDescent="0.25">
      <c r="B129" s="33"/>
      <c r="C129" s="54" t="s">
        <v>293</v>
      </c>
      <c r="D129" t="s">
        <v>314</v>
      </c>
      <c r="E129" s="57"/>
      <c r="F129"/>
      <c r="G129"/>
      <c r="H129"/>
      <c r="I129" s="53"/>
      <c r="J129"/>
      <c r="K129"/>
      <c r="L129" s="93"/>
      <c r="M129"/>
      <c r="N129" s="30"/>
      <c r="O129" s="78" t="s">
        <v>293</v>
      </c>
    </row>
    <row r="130" spans="2:15" ht="17" thickBot="1" x14ac:dyDescent="0.25">
      <c r="B130" s="33"/>
      <c r="C130" s="54" t="s">
        <v>294</v>
      </c>
      <c r="D130" t="s">
        <v>314</v>
      </c>
      <c r="E130" s="57"/>
      <c r="F130"/>
      <c r="G130"/>
      <c r="H130"/>
      <c r="I130" s="53"/>
      <c r="J130"/>
      <c r="K130"/>
      <c r="L130" s="93"/>
      <c r="M130"/>
      <c r="N130" s="30"/>
      <c r="O130" s="78" t="s">
        <v>294</v>
      </c>
    </row>
    <row r="131" spans="2:15" ht="17" thickBot="1" x14ac:dyDescent="0.25">
      <c r="B131" s="33"/>
      <c r="C131" s="54" t="s">
        <v>295</v>
      </c>
      <c r="D131" t="s">
        <v>314</v>
      </c>
      <c r="E131" s="57"/>
      <c r="F131"/>
      <c r="G131"/>
      <c r="H131"/>
      <c r="I131" s="53"/>
      <c r="J131"/>
      <c r="K131"/>
      <c r="L131" s="93"/>
      <c r="M131"/>
      <c r="N131" s="30"/>
      <c r="O131" s="78" t="s">
        <v>295</v>
      </c>
    </row>
    <row r="132" spans="2:15" ht="17" thickBot="1" x14ac:dyDescent="0.25">
      <c r="B132" s="33"/>
      <c r="C132" s="54" t="s">
        <v>296</v>
      </c>
      <c r="D132" t="s">
        <v>314</v>
      </c>
      <c r="E132" s="57"/>
      <c r="F132"/>
      <c r="G132"/>
      <c r="H132"/>
      <c r="I132" s="53"/>
      <c r="J132"/>
      <c r="K132"/>
      <c r="L132" s="93"/>
      <c r="M132"/>
      <c r="N132" s="30"/>
      <c r="O132" s="78" t="s">
        <v>296</v>
      </c>
    </row>
    <row r="133" spans="2:15" ht="17" thickBot="1" x14ac:dyDescent="0.25">
      <c r="B133" s="33"/>
      <c r="C133" s="54" t="s">
        <v>297</v>
      </c>
      <c r="D133" t="s">
        <v>314</v>
      </c>
      <c r="E133" s="57"/>
      <c r="F133"/>
      <c r="G133"/>
      <c r="H133"/>
      <c r="I133" s="53"/>
      <c r="J133"/>
      <c r="K133"/>
      <c r="L133" s="93"/>
      <c r="M133"/>
      <c r="N133" s="30"/>
      <c r="O133" s="78" t="s">
        <v>297</v>
      </c>
    </row>
    <row r="134" spans="2:15" ht="17" thickBot="1" x14ac:dyDescent="0.25">
      <c r="B134" s="33"/>
      <c r="C134" s="54" t="s">
        <v>298</v>
      </c>
      <c r="D134" t="s">
        <v>314</v>
      </c>
      <c r="E134" s="57"/>
      <c r="F134"/>
      <c r="G134"/>
      <c r="H134"/>
      <c r="I134" s="53"/>
      <c r="J134"/>
      <c r="K134"/>
      <c r="L134" s="93"/>
      <c r="M134"/>
      <c r="N134" s="30"/>
      <c r="O134" s="78" t="s">
        <v>298</v>
      </c>
    </row>
    <row r="135" spans="2:15" ht="17" thickBot="1" x14ac:dyDescent="0.25">
      <c r="B135" s="33"/>
      <c r="C135" s="54" t="s">
        <v>299</v>
      </c>
      <c r="D135" t="s">
        <v>314</v>
      </c>
      <c r="E135" s="57"/>
      <c r="F135"/>
      <c r="G135"/>
      <c r="H135"/>
      <c r="I135" s="53"/>
      <c r="J135"/>
      <c r="K135"/>
      <c r="L135" s="93"/>
      <c r="M135"/>
      <c r="N135" s="30"/>
      <c r="O135" s="78" t="s">
        <v>299</v>
      </c>
    </row>
    <row r="136" spans="2:15" ht="17" thickBot="1" x14ac:dyDescent="0.25">
      <c r="B136" s="33"/>
      <c r="C136" s="54" t="s">
        <v>300</v>
      </c>
      <c r="D136" t="s">
        <v>314</v>
      </c>
      <c r="E136" s="57"/>
      <c r="F136"/>
      <c r="G136"/>
      <c r="H136"/>
      <c r="I136" s="53"/>
      <c r="J136"/>
      <c r="K136"/>
      <c r="L136" s="93"/>
      <c r="M136"/>
      <c r="N136" s="30"/>
      <c r="O136" s="78" t="s">
        <v>300</v>
      </c>
    </row>
    <row r="137" spans="2:15" ht="17" thickBot="1" x14ac:dyDescent="0.25">
      <c r="B137" s="33"/>
      <c r="C137" s="54" t="s">
        <v>301</v>
      </c>
      <c r="D137" t="s">
        <v>314</v>
      </c>
      <c r="E137" s="57"/>
      <c r="F137"/>
      <c r="G137"/>
      <c r="H137"/>
      <c r="I137" s="53"/>
      <c r="J137"/>
      <c r="K137"/>
      <c r="L137" s="93"/>
      <c r="M137"/>
      <c r="N137" s="30"/>
      <c r="O137" s="78" t="s">
        <v>301</v>
      </c>
    </row>
    <row r="138" spans="2:15" ht="17" thickBot="1" x14ac:dyDescent="0.25">
      <c r="B138" s="33"/>
      <c r="C138" s="54" t="s">
        <v>302</v>
      </c>
      <c r="D138" t="s">
        <v>314</v>
      </c>
      <c r="E138" s="57"/>
      <c r="F138"/>
      <c r="G138"/>
      <c r="H138"/>
      <c r="I138" s="53"/>
      <c r="J138"/>
      <c r="K138"/>
      <c r="L138" s="93"/>
      <c r="M138"/>
      <c r="N138" s="30"/>
      <c r="O138" s="78" t="s">
        <v>302</v>
      </c>
    </row>
    <row r="139" spans="2:15" ht="17" thickBot="1" x14ac:dyDescent="0.25">
      <c r="B139" s="33"/>
      <c r="C139" s="54" t="s">
        <v>303</v>
      </c>
      <c r="D139" t="s">
        <v>314</v>
      </c>
      <c r="E139" s="57"/>
      <c r="F139"/>
      <c r="G139"/>
      <c r="H139"/>
      <c r="I139" s="53"/>
      <c r="J139"/>
      <c r="K139"/>
      <c r="L139" s="93"/>
      <c r="M139"/>
      <c r="N139" s="30"/>
      <c r="O139" s="78" t="s">
        <v>303</v>
      </c>
    </row>
    <row r="140" spans="2:15" ht="17" thickBot="1" x14ac:dyDescent="0.25">
      <c r="B140" s="33"/>
      <c r="C140" s="54" t="s">
        <v>304</v>
      </c>
      <c r="D140" t="s">
        <v>314</v>
      </c>
      <c r="E140" s="57"/>
      <c r="F140"/>
      <c r="G140"/>
      <c r="H140"/>
      <c r="I140" s="53"/>
      <c r="J140"/>
      <c r="K140"/>
      <c r="L140" s="93"/>
      <c r="M140"/>
      <c r="N140" s="30"/>
      <c r="O140" s="78" t="s">
        <v>304</v>
      </c>
    </row>
    <row r="141" spans="2:15" ht="17" thickBot="1" x14ac:dyDescent="0.25">
      <c r="B141" s="33"/>
      <c r="C141" s="54" t="s">
        <v>305</v>
      </c>
      <c r="D141" t="s">
        <v>314</v>
      </c>
      <c r="E141" s="57"/>
      <c r="F141"/>
      <c r="G141"/>
      <c r="H141"/>
      <c r="I141" s="53"/>
      <c r="J141"/>
      <c r="K141"/>
      <c r="L141" s="93"/>
      <c r="M141"/>
      <c r="N141" s="30"/>
      <c r="O141" s="78" t="s">
        <v>305</v>
      </c>
    </row>
    <row r="142" spans="2:15" ht="17" thickBot="1" x14ac:dyDescent="0.25">
      <c r="B142" s="33"/>
      <c r="C142" s="54" t="s">
        <v>306</v>
      </c>
      <c r="D142" t="s">
        <v>314</v>
      </c>
      <c r="E142" s="57"/>
      <c r="F142"/>
      <c r="G142"/>
      <c r="H142"/>
      <c r="I142" s="53"/>
      <c r="J142"/>
      <c r="K142"/>
      <c r="L142" s="93"/>
      <c r="M142"/>
      <c r="N142" s="30"/>
      <c r="O142" s="78" t="s">
        <v>306</v>
      </c>
    </row>
    <row r="143" spans="2:15" ht="17" thickBot="1" x14ac:dyDescent="0.25">
      <c r="B143" s="33"/>
      <c r="C143" s="54" t="s">
        <v>307</v>
      </c>
      <c r="D143" t="s">
        <v>314</v>
      </c>
      <c r="E143" s="57"/>
      <c r="F143"/>
      <c r="G143"/>
      <c r="H143"/>
      <c r="I143" s="53"/>
      <c r="J143"/>
      <c r="K143"/>
      <c r="L143" s="93"/>
      <c r="M143"/>
      <c r="N143" s="30"/>
      <c r="O143" s="78" t="s">
        <v>307</v>
      </c>
    </row>
    <row r="144" spans="2:15" ht="17" thickBot="1" x14ac:dyDescent="0.25">
      <c r="B144" s="33"/>
      <c r="C144" s="54" t="s">
        <v>308</v>
      </c>
      <c r="D144" t="s">
        <v>314</v>
      </c>
      <c r="E144" s="57"/>
      <c r="F144"/>
      <c r="G144"/>
      <c r="H144"/>
      <c r="I144" s="53"/>
      <c r="J144"/>
      <c r="K144"/>
      <c r="L144" s="93"/>
      <c r="M144"/>
      <c r="N144" s="30"/>
      <c r="O144" s="78" t="s">
        <v>308</v>
      </c>
    </row>
    <row r="145" spans="2:15" ht="17" thickBot="1" x14ac:dyDescent="0.25">
      <c r="B145" s="33"/>
      <c r="C145" s="54" t="s">
        <v>309</v>
      </c>
      <c r="D145" t="s">
        <v>314</v>
      </c>
      <c r="E145" s="57"/>
      <c r="F145"/>
      <c r="G145"/>
      <c r="H145"/>
      <c r="I145" s="53"/>
      <c r="J145"/>
      <c r="K145"/>
      <c r="L145" s="93"/>
      <c r="M145"/>
      <c r="N145" s="30"/>
      <c r="O145" s="78" t="s">
        <v>309</v>
      </c>
    </row>
    <row r="146" spans="2:15" ht="17" thickBot="1" x14ac:dyDescent="0.25">
      <c r="B146" s="33"/>
      <c r="C146" s="54" t="s">
        <v>310</v>
      </c>
      <c r="D146" t="s">
        <v>314</v>
      </c>
      <c r="E146" s="57"/>
      <c r="F146"/>
      <c r="G146"/>
      <c r="H146"/>
      <c r="I146" s="53"/>
      <c r="J146"/>
      <c r="K146"/>
      <c r="L146" s="93"/>
      <c r="M146"/>
      <c r="N146" s="30"/>
      <c r="O146" s="78" t="s">
        <v>310</v>
      </c>
    </row>
    <row r="147" spans="2:15" ht="17" thickBot="1" x14ac:dyDescent="0.25">
      <c r="B147" s="33"/>
      <c r="C147" s="54" t="s">
        <v>311</v>
      </c>
      <c r="D147" t="s">
        <v>314</v>
      </c>
      <c r="E147" s="57"/>
      <c r="F147"/>
      <c r="G147"/>
      <c r="H147"/>
      <c r="I147" s="53"/>
      <c r="J147"/>
      <c r="K147"/>
      <c r="L147" s="93"/>
      <c r="M147"/>
      <c r="N147" s="30"/>
      <c r="O147" s="78" t="s">
        <v>311</v>
      </c>
    </row>
    <row r="148" spans="2:15" ht="17" thickBot="1" x14ac:dyDescent="0.25">
      <c r="B148" s="33"/>
      <c r="C148" s="54" t="s">
        <v>312</v>
      </c>
      <c r="D148" t="s">
        <v>314</v>
      </c>
      <c r="E148" s="57"/>
      <c r="F148"/>
      <c r="G148"/>
      <c r="H148"/>
      <c r="I148" s="53"/>
      <c r="J148"/>
      <c r="K148"/>
      <c r="L148" s="93"/>
      <c r="M148"/>
      <c r="N148" s="30"/>
      <c r="O148" s="78" t="s">
        <v>312</v>
      </c>
    </row>
    <row r="149" spans="2:15" ht="17" thickBot="1" x14ac:dyDescent="0.25">
      <c r="B149" s="33"/>
      <c r="C149" s="54" t="s">
        <v>313</v>
      </c>
      <c r="D149" t="s">
        <v>314</v>
      </c>
      <c r="E149" s="57"/>
      <c r="F149"/>
      <c r="G149"/>
      <c r="H149"/>
      <c r="I149" s="53"/>
      <c r="J149"/>
      <c r="K149"/>
      <c r="L149" s="93"/>
      <c r="M149"/>
      <c r="N149" s="30"/>
      <c r="O149" s="78" t="s">
        <v>313</v>
      </c>
    </row>
    <row r="150" spans="2:15" ht="17" thickBot="1" x14ac:dyDescent="0.25">
      <c r="B150" s="33"/>
      <c r="C150" s="54" t="s">
        <v>315</v>
      </c>
      <c r="D150" t="s">
        <v>314</v>
      </c>
      <c r="E150" s="57"/>
      <c r="F150"/>
      <c r="G150"/>
      <c r="H150"/>
      <c r="I150" s="53"/>
      <c r="J150"/>
      <c r="K150"/>
      <c r="L150" s="93"/>
      <c r="M150"/>
      <c r="N150" s="30"/>
      <c r="O150" s="78" t="s">
        <v>315</v>
      </c>
    </row>
    <row r="151" spans="2:15" ht="17" thickBot="1" x14ac:dyDescent="0.25">
      <c r="B151" s="33"/>
      <c r="C151" s="54" t="s">
        <v>318</v>
      </c>
      <c r="D151" t="s">
        <v>314</v>
      </c>
      <c r="E151" s="57"/>
      <c r="F151"/>
      <c r="G151"/>
      <c r="H151"/>
      <c r="I151" s="53"/>
      <c r="J151"/>
      <c r="K151"/>
      <c r="L151" s="93"/>
      <c r="M151"/>
      <c r="N151" s="30"/>
      <c r="O151" s="78" t="s">
        <v>318</v>
      </c>
    </row>
    <row r="152" spans="2:15" ht="17" thickBot="1" x14ac:dyDescent="0.25">
      <c r="B152" s="33"/>
      <c r="C152" t="s">
        <v>91</v>
      </c>
      <c r="D152" t="s">
        <v>316</v>
      </c>
      <c r="E152" s="57"/>
      <c r="F152"/>
      <c r="G152"/>
      <c r="H152"/>
      <c r="I152" s="53"/>
      <c r="J152"/>
      <c r="K152"/>
      <c r="L152" s="38" t="b">
        <f t="shared" ref="L152:L153" si="15">IF(COUNTBLANK(E152)=1,FALSE,TRUE)</f>
        <v>0</v>
      </c>
      <c r="M152" t="str">
        <f t="shared" si="12"/>
        <v>Please set value</v>
      </c>
      <c r="N152" s="30"/>
      <c r="O152" s="78" t="s">
        <v>91</v>
      </c>
    </row>
    <row r="153" spans="2:15" ht="17" thickBot="1" x14ac:dyDescent="0.25">
      <c r="B153" s="30"/>
      <c r="C153" t="s">
        <v>92</v>
      </c>
      <c r="D153" t="s">
        <v>316</v>
      </c>
      <c r="E153" s="55"/>
      <c r="F153"/>
      <c r="G153"/>
      <c r="H153"/>
      <c r="I153" s="53"/>
      <c r="J153"/>
      <c r="K153"/>
      <c r="L153" s="38" t="b">
        <f t="shared" si="15"/>
        <v>0</v>
      </c>
      <c r="M153" t="str">
        <f>IF(L153=TRUE," ","Please set value")</f>
        <v>Please set value</v>
      </c>
      <c r="N153" s="30"/>
      <c r="O153" s="78" t="s">
        <v>92</v>
      </c>
    </row>
    <row r="154" spans="2:15" x14ac:dyDescent="0.2">
      <c r="B154" s="30"/>
      <c r="E154" s="50"/>
      <c r="N154" s="30"/>
      <c r="O154" s="14"/>
    </row>
    <row r="155" spans="2:15" ht="17" thickBot="1" x14ac:dyDescent="0.25">
      <c r="B155" s="39" t="s">
        <v>26</v>
      </c>
      <c r="C155" s="4"/>
      <c r="D155" s="4"/>
      <c r="E155" s="51"/>
      <c r="F155" s="4"/>
      <c r="G155" s="4"/>
      <c r="H155" s="4"/>
      <c r="I155" s="4"/>
      <c r="J155" s="4"/>
      <c r="K155" s="4"/>
      <c r="L155" s="4"/>
      <c r="M155" s="4"/>
      <c r="N155" s="30"/>
      <c r="O155" s="14"/>
    </row>
    <row r="156" spans="2:15" ht="17" thickBot="1" x14ac:dyDescent="0.25">
      <c r="B156" s="30"/>
      <c r="C156" t="s">
        <v>66</v>
      </c>
      <c r="D156" t="s">
        <v>3</v>
      </c>
      <c r="E156" s="49"/>
      <c r="F156"/>
      <c r="G156"/>
      <c r="H156"/>
      <c r="I156" s="53"/>
      <c r="J156"/>
      <c r="K156"/>
      <c r="L156" s="38" t="b">
        <f t="shared" ref="L156:L161" si="16">IF(COUNTBLANK(E156)=0,TRUE,FALSE)</f>
        <v>0</v>
      </c>
      <c r="M156" t="str">
        <f>IF(L156=TRUE," ","Please set value")</f>
        <v>Please set value</v>
      </c>
      <c r="N156" s="30"/>
      <c r="O156" s="14" t="s">
        <v>66</v>
      </c>
    </row>
    <row r="157" spans="2:15" ht="17" thickBot="1" x14ac:dyDescent="0.25">
      <c r="B157" s="30"/>
      <c r="C157" t="s">
        <v>110</v>
      </c>
      <c r="D157" t="s">
        <v>3</v>
      </c>
      <c r="E157" s="49"/>
      <c r="F157"/>
      <c r="G157"/>
      <c r="H157"/>
      <c r="I157" s="53"/>
      <c r="J157"/>
      <c r="K157"/>
      <c r="L157" s="38" t="b">
        <f t="shared" si="16"/>
        <v>0</v>
      </c>
      <c r="M157" t="str">
        <f t="shared" ref="M157:M158" si="17">IF(L157=TRUE," ","Please set value")</f>
        <v>Please set value</v>
      </c>
      <c r="N157" s="30"/>
      <c r="O157" s="14" t="s">
        <v>110</v>
      </c>
    </row>
    <row r="158" spans="2:15" ht="17" thickBot="1" x14ac:dyDescent="0.25">
      <c r="B158" s="30"/>
      <c r="C158" t="s">
        <v>109</v>
      </c>
      <c r="D158" t="s">
        <v>3</v>
      </c>
      <c r="E158" s="49"/>
      <c r="F158"/>
      <c r="G158"/>
      <c r="H158"/>
      <c r="I158" s="53"/>
      <c r="J158"/>
      <c r="K158"/>
      <c r="L158" s="38" t="b">
        <f t="shared" si="16"/>
        <v>0</v>
      </c>
      <c r="M158" t="str">
        <f t="shared" si="17"/>
        <v>Please set value</v>
      </c>
      <c r="N158" s="30"/>
      <c r="O158" s="14" t="s">
        <v>109</v>
      </c>
    </row>
    <row r="159" spans="2:15" ht="17" thickBot="1" x14ac:dyDescent="0.25">
      <c r="B159" s="30"/>
      <c r="C159" t="s">
        <v>67</v>
      </c>
      <c r="D159" t="s">
        <v>281</v>
      </c>
      <c r="E159" s="60"/>
      <c r="F159"/>
      <c r="G159"/>
      <c r="H159"/>
      <c r="I159" s="53"/>
      <c r="J159"/>
      <c r="K159"/>
      <c r="L159" s="38" t="b">
        <f t="shared" si="16"/>
        <v>0</v>
      </c>
      <c r="M159" t="str">
        <f t="shared" ref="M159:M161" si="18">IF(L159=TRUE," ","Please set value")</f>
        <v>Please set value</v>
      </c>
      <c r="N159" s="30"/>
      <c r="O159" s="14" t="s">
        <v>67</v>
      </c>
    </row>
    <row r="160" spans="2:15" ht="17" thickBot="1" x14ac:dyDescent="0.25">
      <c r="B160" s="30"/>
      <c r="C160" t="s">
        <v>68</v>
      </c>
      <c r="D160" t="s">
        <v>317</v>
      </c>
      <c r="E160" s="56"/>
      <c r="F160"/>
      <c r="G160"/>
      <c r="H160"/>
      <c r="I160" s="53"/>
      <c r="J160"/>
      <c r="K160"/>
      <c r="L160" s="38" t="b">
        <f t="shared" si="16"/>
        <v>0</v>
      </c>
      <c r="M160" t="str">
        <f t="shared" si="18"/>
        <v>Please set value</v>
      </c>
      <c r="N160" s="30"/>
      <c r="O160" s="14" t="s">
        <v>68</v>
      </c>
    </row>
    <row r="161" spans="2:15" ht="17" thickBot="1" x14ac:dyDescent="0.25">
      <c r="B161" s="30"/>
      <c r="C161" t="s">
        <v>334</v>
      </c>
      <c r="D161" t="s">
        <v>317</v>
      </c>
      <c r="E161" s="56"/>
      <c r="F161"/>
      <c r="G161"/>
      <c r="H161"/>
      <c r="I161" s="53"/>
      <c r="J161"/>
      <c r="K161"/>
      <c r="L161" s="38" t="b">
        <f t="shared" si="16"/>
        <v>0</v>
      </c>
      <c r="M161" t="str">
        <f t="shared" si="18"/>
        <v>Please set value</v>
      </c>
      <c r="N161" s="30"/>
      <c r="O161" s="14" t="s">
        <v>334</v>
      </c>
    </row>
    <row r="162" spans="2:15" x14ac:dyDescent="0.2">
      <c r="B162" s="40"/>
      <c r="C162" s="11"/>
      <c r="D162" s="11"/>
      <c r="E162" s="52"/>
      <c r="F162" s="11"/>
      <c r="G162" s="11"/>
      <c r="H162" s="11"/>
      <c r="I162" s="11"/>
      <c r="J162" s="11"/>
      <c r="K162" s="11"/>
      <c r="L162" s="11"/>
      <c r="M162" s="11"/>
      <c r="N162" s="30"/>
      <c r="O162" s="14"/>
    </row>
    <row r="163" spans="2:15" ht="17" thickBot="1" x14ac:dyDescent="0.25">
      <c r="B163" s="39" t="s">
        <v>77</v>
      </c>
      <c r="C163" s="4"/>
      <c r="D163" s="4"/>
      <c r="E163" s="51"/>
      <c r="F163" s="4"/>
      <c r="G163" s="4"/>
      <c r="H163" s="4"/>
      <c r="I163" s="4"/>
      <c r="J163" s="4"/>
      <c r="K163" s="4"/>
      <c r="L163" s="4"/>
      <c r="M163" s="4"/>
      <c r="N163" s="30"/>
      <c r="O163" s="14"/>
    </row>
    <row r="164" spans="2:15" ht="17" thickBot="1" x14ac:dyDescent="0.25">
      <c r="B164" s="30"/>
      <c r="C164" t="s">
        <v>122</v>
      </c>
      <c r="D164" t="s">
        <v>137</v>
      </c>
      <c r="E164" s="49"/>
      <c r="F164"/>
      <c r="G164" s="54"/>
      <c r="H164"/>
      <c r="I164" s="53"/>
      <c r="J164"/>
      <c r="K164"/>
      <c r="L164" s="38" t="b">
        <f>IF(COUNTBLANK(E164)=1,FALSE,TRUE)</f>
        <v>0</v>
      </c>
      <c r="M164" t="str">
        <f t="shared" ref="M164:M169" si="19">IF(L164=TRUE," ","Please set value")</f>
        <v>Please set value</v>
      </c>
      <c r="N164" s="30"/>
      <c r="O164" s="78" t="s">
        <v>122</v>
      </c>
    </row>
    <row r="165" spans="2:15" ht="17" thickBot="1" x14ac:dyDescent="0.25">
      <c r="B165" s="30"/>
      <c r="C165" t="s">
        <v>123</v>
      </c>
      <c r="D165" t="s">
        <v>138</v>
      </c>
      <c r="E165" s="49"/>
      <c r="F165"/>
      <c r="G165" s="54"/>
      <c r="H165"/>
      <c r="I165" s="53"/>
      <c r="J165"/>
      <c r="K165"/>
      <c r="L165" s="38" t="b">
        <f t="shared" ref="L165:L169" si="20">IF(COUNTBLANK(E165)=1,FALSE,TRUE)</f>
        <v>0</v>
      </c>
      <c r="M165" t="str">
        <f t="shared" si="19"/>
        <v>Please set value</v>
      </c>
      <c r="N165" s="30"/>
      <c r="O165" s="78" t="s">
        <v>123</v>
      </c>
    </row>
    <row r="166" spans="2:15" ht="17" thickBot="1" x14ac:dyDescent="0.25">
      <c r="B166" s="30"/>
      <c r="C166" t="s">
        <v>124</v>
      </c>
      <c r="D166" t="s">
        <v>34</v>
      </c>
      <c r="E166" s="49"/>
      <c r="F166"/>
      <c r="G166" s="54"/>
      <c r="H166"/>
      <c r="I166" s="53"/>
      <c r="J166"/>
      <c r="K166"/>
      <c r="L166" s="38" t="b">
        <f t="shared" si="20"/>
        <v>0</v>
      </c>
      <c r="M166" t="str">
        <f t="shared" si="19"/>
        <v>Please set value</v>
      </c>
      <c r="N166" s="30"/>
      <c r="O166" s="78" t="s">
        <v>124</v>
      </c>
    </row>
    <row r="167" spans="2:15" ht="17" thickBot="1" x14ac:dyDescent="0.25">
      <c r="B167" s="30"/>
      <c r="C167" t="s">
        <v>125</v>
      </c>
      <c r="D167" t="s">
        <v>138</v>
      </c>
      <c r="E167" s="49"/>
      <c r="F167"/>
      <c r="G167" s="54"/>
      <c r="H167"/>
      <c r="I167" s="53"/>
      <c r="J167"/>
      <c r="K167"/>
      <c r="L167" s="38" t="b">
        <f t="shared" si="20"/>
        <v>0</v>
      </c>
      <c r="M167" t="str">
        <f t="shared" si="19"/>
        <v>Please set value</v>
      </c>
      <c r="N167" s="30"/>
      <c r="O167" s="78" t="s">
        <v>125</v>
      </c>
    </row>
    <row r="168" spans="2:15" ht="17" thickBot="1" x14ac:dyDescent="0.25">
      <c r="B168" s="30"/>
      <c r="C168" t="s">
        <v>118</v>
      </c>
      <c r="D168" t="s">
        <v>137</v>
      </c>
      <c r="E168" s="49"/>
      <c r="F168"/>
      <c r="G168" s="54"/>
      <c r="H168"/>
      <c r="I168" s="53"/>
      <c r="J168"/>
      <c r="K168"/>
      <c r="L168" s="38" t="b">
        <f t="shared" si="20"/>
        <v>0</v>
      </c>
      <c r="M168" t="str">
        <f t="shared" si="19"/>
        <v>Please set value</v>
      </c>
      <c r="N168" s="30"/>
      <c r="O168" s="78" t="s">
        <v>118</v>
      </c>
    </row>
    <row r="169" spans="2:15" ht="17" thickBot="1" x14ac:dyDescent="0.25">
      <c r="B169" s="30"/>
      <c r="C169" t="s">
        <v>119</v>
      </c>
      <c r="D169" t="s">
        <v>138</v>
      </c>
      <c r="E169" s="49"/>
      <c r="F169"/>
      <c r="G169" s="54"/>
      <c r="H169"/>
      <c r="I169" s="53"/>
      <c r="J169"/>
      <c r="K169"/>
      <c r="L169" s="38" t="b">
        <f t="shared" si="20"/>
        <v>0</v>
      </c>
      <c r="M169" t="str">
        <f t="shared" si="19"/>
        <v>Please set value</v>
      </c>
      <c r="N169" s="30"/>
      <c r="O169" s="78" t="s">
        <v>119</v>
      </c>
    </row>
    <row r="170" spans="2:15" ht="17" thickBot="1" x14ac:dyDescent="0.25">
      <c r="B170" s="30"/>
      <c r="C170" t="s">
        <v>120</v>
      </c>
      <c r="D170" t="s">
        <v>34</v>
      </c>
      <c r="E170" s="98"/>
      <c r="F170"/>
      <c r="G170" s="54"/>
      <c r="H170"/>
      <c r="I170" s="94"/>
      <c r="J170"/>
      <c r="K170"/>
      <c r="L170" s="38" t="b">
        <f t="shared" ref="L170:L186" si="21">IF(COUNTBLANK(E170)=1,FALSE,TRUE)</f>
        <v>0</v>
      </c>
      <c r="M170" t="str">
        <f t="shared" ref="M170:M231" si="22">IF(L170=TRUE," ","Please set value")</f>
        <v>Please set value</v>
      </c>
      <c r="N170" s="30"/>
      <c r="O170" s="78" t="s">
        <v>120</v>
      </c>
    </row>
    <row r="171" spans="2:15" ht="17" thickBot="1" x14ac:dyDescent="0.25">
      <c r="B171" s="30"/>
      <c r="C171" t="s">
        <v>121</v>
      </c>
      <c r="D171" t="s">
        <v>138</v>
      </c>
      <c r="E171" s="98"/>
      <c r="F171"/>
      <c r="G171" s="54"/>
      <c r="H171"/>
      <c r="I171" s="94"/>
      <c r="J171"/>
      <c r="K171"/>
      <c r="L171" s="38" t="b">
        <f t="shared" si="21"/>
        <v>0</v>
      </c>
      <c r="M171" t="str">
        <f t="shared" si="22"/>
        <v>Please set value</v>
      </c>
      <c r="N171" s="30"/>
      <c r="O171" s="78" t="s">
        <v>121</v>
      </c>
    </row>
    <row r="172" spans="2:15" ht="17" thickBot="1" x14ac:dyDescent="0.25">
      <c r="B172" s="30"/>
      <c r="C172" t="s">
        <v>130</v>
      </c>
      <c r="D172" t="s">
        <v>137</v>
      </c>
      <c r="E172" s="98"/>
      <c r="F172"/>
      <c r="G172" s="54"/>
      <c r="H172"/>
      <c r="I172" s="94"/>
      <c r="J172"/>
      <c r="K172"/>
      <c r="L172" s="38" t="b">
        <f t="shared" si="21"/>
        <v>0</v>
      </c>
      <c r="M172" t="str">
        <f t="shared" si="22"/>
        <v>Please set value</v>
      </c>
      <c r="N172" s="30"/>
      <c r="O172" s="78" t="s">
        <v>130</v>
      </c>
    </row>
    <row r="173" spans="2:15" ht="17" thickBot="1" x14ac:dyDescent="0.25">
      <c r="B173" s="30"/>
      <c r="C173" t="s">
        <v>131</v>
      </c>
      <c r="D173" t="s">
        <v>138</v>
      </c>
      <c r="E173" s="98"/>
      <c r="F173"/>
      <c r="G173" s="54"/>
      <c r="H173"/>
      <c r="I173" s="94"/>
      <c r="J173"/>
      <c r="K173"/>
      <c r="L173" s="38" t="b">
        <f t="shared" si="21"/>
        <v>0</v>
      </c>
      <c r="M173" t="str">
        <f t="shared" si="22"/>
        <v>Please set value</v>
      </c>
      <c r="N173" s="30"/>
      <c r="O173" s="78" t="s">
        <v>131</v>
      </c>
    </row>
    <row r="174" spans="2:15" ht="17" thickBot="1" x14ac:dyDescent="0.25">
      <c r="B174" s="30"/>
      <c r="C174" t="s">
        <v>132</v>
      </c>
      <c r="D174" t="s">
        <v>34</v>
      </c>
      <c r="E174" s="98"/>
      <c r="F174"/>
      <c r="G174" s="54"/>
      <c r="H174"/>
      <c r="I174" s="94"/>
      <c r="J174"/>
      <c r="K174"/>
      <c r="L174" s="38" t="b">
        <f>IF(COUNTBLANK(E174)=1,FALSE,TRUE)</f>
        <v>0</v>
      </c>
      <c r="M174" t="str">
        <f t="shared" si="22"/>
        <v>Please set value</v>
      </c>
      <c r="N174" s="30"/>
      <c r="O174" s="78" t="s">
        <v>132</v>
      </c>
    </row>
    <row r="175" spans="2:15" ht="17" thickBot="1" x14ac:dyDescent="0.25">
      <c r="B175" s="30"/>
      <c r="C175" t="s">
        <v>133</v>
      </c>
      <c r="D175" t="s">
        <v>138</v>
      </c>
      <c r="E175" s="98"/>
      <c r="F175"/>
      <c r="G175" s="54"/>
      <c r="H175"/>
      <c r="I175" s="94"/>
      <c r="J175"/>
      <c r="K175"/>
      <c r="L175" s="38" t="b">
        <f t="shared" si="21"/>
        <v>0</v>
      </c>
      <c r="M175" t="str">
        <f t="shared" si="22"/>
        <v>Please set value</v>
      </c>
      <c r="N175" s="30"/>
      <c r="O175" s="78" t="s">
        <v>133</v>
      </c>
    </row>
    <row r="176" spans="2:15" ht="17" thickBot="1" x14ac:dyDescent="0.25">
      <c r="B176" s="30"/>
      <c r="C176" t="s">
        <v>126</v>
      </c>
      <c r="D176" t="s">
        <v>137</v>
      </c>
      <c r="E176" s="98"/>
      <c r="F176"/>
      <c r="G176" s="54"/>
      <c r="H176"/>
      <c r="I176" s="94"/>
      <c r="J176"/>
      <c r="K176"/>
      <c r="L176" s="38" t="b">
        <f t="shared" si="21"/>
        <v>0</v>
      </c>
      <c r="M176" t="str">
        <f t="shared" si="22"/>
        <v>Please set value</v>
      </c>
      <c r="N176" s="30"/>
      <c r="O176" s="78" t="s">
        <v>126</v>
      </c>
    </row>
    <row r="177" spans="2:15" ht="17" thickBot="1" x14ac:dyDescent="0.25">
      <c r="B177" s="30"/>
      <c r="C177" t="s">
        <v>127</v>
      </c>
      <c r="D177" t="s">
        <v>138</v>
      </c>
      <c r="E177" s="98"/>
      <c r="F177"/>
      <c r="G177" s="54"/>
      <c r="H177"/>
      <c r="I177" s="94"/>
      <c r="J177"/>
      <c r="K177"/>
      <c r="L177" s="38" t="b">
        <f t="shared" si="21"/>
        <v>0</v>
      </c>
      <c r="M177" t="str">
        <f t="shared" si="22"/>
        <v>Please set value</v>
      </c>
      <c r="N177" s="30"/>
      <c r="O177" s="78" t="s">
        <v>127</v>
      </c>
    </row>
    <row r="178" spans="2:15" ht="17" thickBot="1" x14ac:dyDescent="0.25">
      <c r="B178" s="30"/>
      <c r="C178" t="s">
        <v>128</v>
      </c>
      <c r="D178" t="s">
        <v>34</v>
      </c>
      <c r="E178" s="98"/>
      <c r="F178"/>
      <c r="G178" s="54"/>
      <c r="H178"/>
      <c r="I178" s="94"/>
      <c r="J178"/>
      <c r="K178"/>
      <c r="L178" s="38" t="b">
        <f t="shared" si="21"/>
        <v>0</v>
      </c>
      <c r="M178" t="str">
        <f t="shared" si="22"/>
        <v>Please set value</v>
      </c>
      <c r="N178" s="30"/>
      <c r="O178" s="78" t="s">
        <v>128</v>
      </c>
    </row>
    <row r="179" spans="2:15" ht="17" thickBot="1" x14ac:dyDescent="0.25">
      <c r="B179" s="30"/>
      <c r="C179" t="s">
        <v>129</v>
      </c>
      <c r="D179" t="s">
        <v>138</v>
      </c>
      <c r="E179" s="98"/>
      <c r="F179"/>
      <c r="G179" s="54"/>
      <c r="H179"/>
      <c r="I179" s="94"/>
      <c r="J179"/>
      <c r="K179"/>
      <c r="L179" s="38" t="b">
        <f t="shared" si="21"/>
        <v>0</v>
      </c>
      <c r="M179" t="str">
        <f t="shared" si="22"/>
        <v>Please set value</v>
      </c>
      <c r="N179" s="30"/>
      <c r="O179" s="78" t="s">
        <v>129</v>
      </c>
    </row>
    <row r="180" spans="2:15" ht="17" thickBot="1" x14ac:dyDescent="0.25">
      <c r="B180" s="30"/>
      <c r="C180" t="s">
        <v>113</v>
      </c>
      <c r="D180" t="s">
        <v>137</v>
      </c>
      <c r="E180" s="98"/>
      <c r="F180"/>
      <c r="G180" s="54"/>
      <c r="H180"/>
      <c r="I180" s="94"/>
      <c r="J180"/>
      <c r="K180"/>
      <c r="L180" s="38" t="b">
        <f t="shared" si="21"/>
        <v>0</v>
      </c>
      <c r="M180" t="str">
        <f t="shared" si="22"/>
        <v>Please set value</v>
      </c>
      <c r="N180" s="30"/>
      <c r="O180" s="78" t="s">
        <v>113</v>
      </c>
    </row>
    <row r="181" spans="2:15" ht="17" thickBot="1" x14ac:dyDescent="0.25">
      <c r="B181" s="30"/>
      <c r="C181" t="s">
        <v>114</v>
      </c>
      <c r="D181" t="s">
        <v>138</v>
      </c>
      <c r="E181" s="98"/>
      <c r="F181"/>
      <c r="G181" s="54"/>
      <c r="H181"/>
      <c r="I181" s="94"/>
      <c r="J181"/>
      <c r="K181"/>
      <c r="L181" s="38" t="b">
        <f t="shared" si="21"/>
        <v>0</v>
      </c>
      <c r="M181" t="str">
        <f t="shared" si="22"/>
        <v>Please set value</v>
      </c>
      <c r="N181" s="30"/>
      <c r="O181" s="78" t="s">
        <v>114</v>
      </c>
    </row>
    <row r="182" spans="2:15" ht="17" thickBot="1" x14ac:dyDescent="0.25">
      <c r="B182" s="30"/>
      <c r="C182" t="s">
        <v>115</v>
      </c>
      <c r="D182" t="s">
        <v>34</v>
      </c>
      <c r="E182" s="98"/>
      <c r="F182"/>
      <c r="G182" s="54"/>
      <c r="H182"/>
      <c r="I182" s="94"/>
      <c r="J182"/>
      <c r="K182"/>
      <c r="L182" s="38" t="b">
        <f t="shared" si="21"/>
        <v>0</v>
      </c>
      <c r="M182" t="str">
        <f t="shared" si="22"/>
        <v>Please set value</v>
      </c>
      <c r="N182" s="30"/>
      <c r="O182" s="78" t="s">
        <v>115</v>
      </c>
    </row>
    <row r="183" spans="2:15" ht="17" thickBot="1" x14ac:dyDescent="0.25">
      <c r="B183" s="30"/>
      <c r="C183" t="s">
        <v>116</v>
      </c>
      <c r="D183" t="s">
        <v>138</v>
      </c>
      <c r="E183" s="98"/>
      <c r="F183"/>
      <c r="G183" s="54"/>
      <c r="H183"/>
      <c r="I183" s="94"/>
      <c r="J183"/>
      <c r="K183"/>
      <c r="L183" s="38" t="b">
        <f t="shared" si="21"/>
        <v>0</v>
      </c>
      <c r="M183" t="str">
        <f t="shared" si="22"/>
        <v>Please set value</v>
      </c>
      <c r="N183" s="30"/>
      <c r="O183" s="78" t="s">
        <v>116</v>
      </c>
    </row>
    <row r="184" spans="2:15" ht="17" thickBot="1" x14ac:dyDescent="0.25">
      <c r="B184" s="30"/>
      <c r="C184" t="s">
        <v>117</v>
      </c>
      <c r="D184" t="s">
        <v>138</v>
      </c>
      <c r="E184" s="98"/>
      <c r="F184"/>
      <c r="G184" s="54"/>
      <c r="H184"/>
      <c r="I184" s="94"/>
      <c r="J184"/>
      <c r="K184"/>
      <c r="L184" s="38" t="b">
        <f t="shared" si="21"/>
        <v>0</v>
      </c>
      <c r="M184" t="str">
        <f t="shared" si="22"/>
        <v>Please set value</v>
      </c>
      <c r="N184" s="30"/>
      <c r="O184" s="78" t="s">
        <v>117</v>
      </c>
    </row>
    <row r="185" spans="2:15" ht="17" thickBot="1" x14ac:dyDescent="0.25">
      <c r="B185" s="30"/>
      <c r="C185" t="s">
        <v>104</v>
      </c>
      <c r="D185" t="s">
        <v>137</v>
      </c>
      <c r="E185" s="98"/>
      <c r="F185"/>
      <c r="G185" s="54"/>
      <c r="H185"/>
      <c r="I185" s="94"/>
      <c r="J185"/>
      <c r="K185"/>
      <c r="L185" s="38" t="b">
        <f t="shared" si="21"/>
        <v>0</v>
      </c>
      <c r="M185" t="str">
        <f t="shared" si="22"/>
        <v>Please set value</v>
      </c>
      <c r="N185" s="30"/>
      <c r="O185" s="78" t="s">
        <v>104</v>
      </c>
    </row>
    <row r="186" spans="2:15" ht="17" thickBot="1" x14ac:dyDescent="0.25">
      <c r="B186" s="30"/>
      <c r="C186" t="s">
        <v>134</v>
      </c>
      <c r="D186" t="s">
        <v>138</v>
      </c>
      <c r="E186" s="98"/>
      <c r="F186"/>
      <c r="G186" s="54"/>
      <c r="H186"/>
      <c r="I186" s="94"/>
      <c r="J186"/>
      <c r="K186"/>
      <c r="L186" s="38" t="b">
        <f t="shared" si="21"/>
        <v>0</v>
      </c>
      <c r="M186" t="str">
        <f t="shared" si="22"/>
        <v>Please set value</v>
      </c>
      <c r="N186" s="30"/>
      <c r="O186" s="78" t="s">
        <v>134</v>
      </c>
    </row>
    <row r="187" spans="2:15" ht="17" thickBot="1" x14ac:dyDescent="0.25">
      <c r="B187" s="30"/>
      <c r="C187" t="s">
        <v>69</v>
      </c>
      <c r="D187" t="s">
        <v>138</v>
      </c>
      <c r="E187" s="53"/>
      <c r="F187"/>
      <c r="G187" s="54"/>
      <c r="H187"/>
      <c r="I187" s="53"/>
      <c r="J187"/>
      <c r="K187"/>
      <c r="L187" s="38" t="b">
        <f>IF(COUNTBLANK(E187)=1,FALSE,TRUE)</f>
        <v>0</v>
      </c>
      <c r="M187" t="str">
        <f t="shared" si="22"/>
        <v>Please set value</v>
      </c>
      <c r="N187" s="30"/>
      <c r="O187" s="78" t="s">
        <v>69</v>
      </c>
    </row>
    <row r="188" spans="2:15" ht="17" thickBot="1" x14ac:dyDescent="0.25">
      <c r="B188" s="30"/>
      <c r="C188"/>
      <c r="D188"/>
      <c r="E188"/>
      <c r="F188"/>
      <c r="G188" s="54"/>
      <c r="H188"/>
      <c r="I188"/>
      <c r="J188"/>
      <c r="K188"/>
      <c r="L188"/>
      <c r="M188"/>
      <c r="N188" s="30"/>
      <c r="O188" s="78"/>
    </row>
    <row r="189" spans="2:15" ht="17" thickBot="1" x14ac:dyDescent="0.25">
      <c r="B189" s="30"/>
      <c r="C189" t="s">
        <v>154</v>
      </c>
      <c r="D189" t="s">
        <v>169</v>
      </c>
      <c r="E189" s="53"/>
      <c r="F189"/>
      <c r="G189" s="54"/>
      <c r="H189"/>
      <c r="I189" s="53"/>
      <c r="J189"/>
      <c r="K189"/>
      <c r="L189" s="38" t="b">
        <f>IF(COUNTBLANK(E189)=1,FALSE,TRUE)</f>
        <v>0</v>
      </c>
      <c r="M189" t="str">
        <f t="shared" si="22"/>
        <v>Please set value</v>
      </c>
      <c r="N189" s="30"/>
      <c r="O189" t="s">
        <v>154</v>
      </c>
    </row>
    <row r="190" spans="2:15" ht="17" thickBot="1" x14ac:dyDescent="0.25">
      <c r="B190" s="30"/>
      <c r="C190" t="s">
        <v>155</v>
      </c>
      <c r="D190" t="s">
        <v>236</v>
      </c>
      <c r="E190" s="53"/>
      <c r="F190"/>
      <c r="G190" s="54"/>
      <c r="H190"/>
      <c r="I190" s="53"/>
      <c r="J190"/>
      <c r="K190"/>
      <c r="L190" s="38" t="b">
        <f t="shared" ref="L190:L231" si="23">IF(COUNTBLANK(E190)=1,FALSE,TRUE)</f>
        <v>0</v>
      </c>
      <c r="M190" t="str">
        <f t="shared" si="22"/>
        <v>Please set value</v>
      </c>
      <c r="N190" s="30"/>
      <c r="O190" t="s">
        <v>155</v>
      </c>
    </row>
    <row r="191" spans="2:15" ht="17" thickBot="1" x14ac:dyDescent="0.25">
      <c r="B191" s="30"/>
      <c r="C191" t="s">
        <v>156</v>
      </c>
      <c r="D191" t="s">
        <v>236</v>
      </c>
      <c r="E191" s="53"/>
      <c r="F191"/>
      <c r="G191" s="54"/>
      <c r="H191"/>
      <c r="I191" s="53"/>
      <c r="J191"/>
      <c r="K191"/>
      <c r="L191" s="38" t="b">
        <f t="shared" si="23"/>
        <v>0</v>
      </c>
      <c r="M191" t="str">
        <f t="shared" si="22"/>
        <v>Please set value</v>
      </c>
      <c r="N191" s="30"/>
      <c r="O191" t="s">
        <v>156</v>
      </c>
    </row>
    <row r="192" spans="2:15" ht="17" thickBot="1" x14ac:dyDescent="0.25">
      <c r="B192" s="30"/>
      <c r="C192" t="s">
        <v>157</v>
      </c>
      <c r="D192" t="s">
        <v>236</v>
      </c>
      <c r="E192" s="53"/>
      <c r="F192"/>
      <c r="G192" s="54"/>
      <c r="H192"/>
      <c r="I192" s="53"/>
      <c r="J192"/>
      <c r="K192"/>
      <c r="L192" s="38" t="b">
        <f t="shared" si="23"/>
        <v>0</v>
      </c>
      <c r="M192" t="str">
        <f t="shared" si="22"/>
        <v>Please set value</v>
      </c>
      <c r="N192" s="30"/>
      <c r="O192" t="s">
        <v>157</v>
      </c>
    </row>
    <row r="193" spans="2:15" ht="17" thickBot="1" x14ac:dyDescent="0.25">
      <c r="B193" s="30"/>
      <c r="C193" t="s">
        <v>158</v>
      </c>
      <c r="D193" t="s">
        <v>236</v>
      </c>
      <c r="E193" s="53"/>
      <c r="F193"/>
      <c r="G193" s="54"/>
      <c r="H193"/>
      <c r="I193" s="53"/>
      <c r="J193"/>
      <c r="K193"/>
      <c r="L193" s="38" t="b">
        <f t="shared" si="23"/>
        <v>0</v>
      </c>
      <c r="M193" t="str">
        <f t="shared" si="22"/>
        <v>Please set value</v>
      </c>
      <c r="N193" s="30"/>
      <c r="O193" t="s">
        <v>158</v>
      </c>
    </row>
    <row r="194" spans="2:15" ht="17" thickBot="1" x14ac:dyDescent="0.25">
      <c r="B194" s="30"/>
      <c r="C194" t="s">
        <v>159</v>
      </c>
      <c r="D194" t="s">
        <v>236</v>
      </c>
      <c r="E194" s="53"/>
      <c r="F194"/>
      <c r="G194" s="54"/>
      <c r="H194"/>
      <c r="I194" s="53"/>
      <c r="J194"/>
      <c r="K194"/>
      <c r="L194" s="38" t="b">
        <f t="shared" si="23"/>
        <v>0</v>
      </c>
      <c r="M194" t="str">
        <f t="shared" si="22"/>
        <v>Please set value</v>
      </c>
      <c r="N194" s="30"/>
      <c r="O194" t="s">
        <v>159</v>
      </c>
    </row>
    <row r="195" spans="2:15" ht="17" thickBot="1" x14ac:dyDescent="0.25">
      <c r="B195" s="30"/>
      <c r="C195" t="s">
        <v>160</v>
      </c>
      <c r="D195" t="s">
        <v>236</v>
      </c>
      <c r="E195" s="53"/>
      <c r="F195"/>
      <c r="G195" s="54"/>
      <c r="H195"/>
      <c r="I195" s="53"/>
      <c r="J195"/>
      <c r="K195"/>
      <c r="L195" s="38" t="b">
        <f t="shared" si="23"/>
        <v>0</v>
      </c>
      <c r="M195" t="str">
        <f t="shared" si="22"/>
        <v>Please set value</v>
      </c>
      <c r="N195" s="30"/>
      <c r="O195" t="s">
        <v>160</v>
      </c>
    </row>
    <row r="196" spans="2:15" ht="17" thickBot="1" x14ac:dyDescent="0.25">
      <c r="B196" s="30"/>
      <c r="C196" t="s">
        <v>161</v>
      </c>
      <c r="D196" t="s">
        <v>236</v>
      </c>
      <c r="E196" s="53"/>
      <c r="F196"/>
      <c r="G196" s="54"/>
      <c r="H196"/>
      <c r="I196" s="53"/>
      <c r="J196"/>
      <c r="K196"/>
      <c r="L196" s="38" t="b">
        <f t="shared" si="23"/>
        <v>0</v>
      </c>
      <c r="M196" t="str">
        <f t="shared" si="22"/>
        <v>Please set value</v>
      </c>
      <c r="N196" s="30"/>
      <c r="O196" t="s">
        <v>161</v>
      </c>
    </row>
    <row r="197" spans="2:15" ht="17" thickBot="1" x14ac:dyDescent="0.25">
      <c r="B197" s="30"/>
      <c r="C197" t="s">
        <v>162</v>
      </c>
      <c r="D197" t="s">
        <v>236</v>
      </c>
      <c r="E197" s="53"/>
      <c r="F197"/>
      <c r="G197" s="54"/>
      <c r="H197"/>
      <c r="I197" s="53"/>
      <c r="J197"/>
      <c r="K197"/>
      <c r="L197" s="38" t="b">
        <f t="shared" si="23"/>
        <v>0</v>
      </c>
      <c r="M197" t="str">
        <f t="shared" si="22"/>
        <v>Please set value</v>
      </c>
      <c r="N197" s="30"/>
      <c r="O197" t="s">
        <v>162</v>
      </c>
    </row>
    <row r="198" spans="2:15" ht="17" thickBot="1" x14ac:dyDescent="0.25">
      <c r="B198" s="30"/>
      <c r="C198" t="s">
        <v>163</v>
      </c>
      <c r="D198" t="s">
        <v>236</v>
      </c>
      <c r="E198" s="53"/>
      <c r="F198"/>
      <c r="G198" s="54"/>
      <c r="H198"/>
      <c r="I198" s="53"/>
      <c r="J198"/>
      <c r="K198"/>
      <c r="L198" s="38" t="b">
        <f t="shared" si="23"/>
        <v>0</v>
      </c>
      <c r="M198" t="str">
        <f t="shared" si="22"/>
        <v>Please set value</v>
      </c>
      <c r="N198" s="30"/>
      <c r="O198" t="s">
        <v>163</v>
      </c>
    </row>
    <row r="199" spans="2:15" ht="17" thickBot="1" x14ac:dyDescent="0.25">
      <c r="B199" s="30"/>
      <c r="C199" t="s">
        <v>164</v>
      </c>
      <c r="D199" t="s">
        <v>236</v>
      </c>
      <c r="E199" s="53"/>
      <c r="F199"/>
      <c r="G199" s="54"/>
      <c r="H199"/>
      <c r="I199" s="53"/>
      <c r="J199"/>
      <c r="K199"/>
      <c r="L199" s="38" t="b">
        <f t="shared" ref="L199:L223" si="24">IF(COUNTBLANK(E199)=1,FALSE,TRUE)</f>
        <v>0</v>
      </c>
      <c r="M199" t="str">
        <f t="shared" ref="M199:M223" si="25">IF(L199=TRUE," ","Please set value")</f>
        <v>Please set value</v>
      </c>
      <c r="N199" s="30"/>
      <c r="O199" t="s">
        <v>164</v>
      </c>
    </row>
    <row r="200" spans="2:15" ht="17" thickBot="1" x14ac:dyDescent="0.25">
      <c r="B200" s="30"/>
      <c r="C200" t="s">
        <v>235</v>
      </c>
      <c r="D200" t="s">
        <v>237</v>
      </c>
      <c r="E200" s="53"/>
      <c r="F200"/>
      <c r="G200" s="54"/>
      <c r="H200"/>
      <c r="I200" s="53"/>
      <c r="J200"/>
      <c r="K200"/>
      <c r="L200" s="38" t="b">
        <f t="shared" si="24"/>
        <v>0</v>
      </c>
      <c r="M200" t="str">
        <f t="shared" si="25"/>
        <v>Please set value</v>
      </c>
      <c r="N200" s="30"/>
      <c r="O200" t="s">
        <v>235</v>
      </c>
    </row>
    <row r="201" spans="2:15" ht="17" thickBot="1" x14ac:dyDescent="0.25">
      <c r="B201" s="30"/>
      <c r="C201" t="s">
        <v>234</v>
      </c>
      <c r="D201" t="s">
        <v>237</v>
      </c>
      <c r="E201" s="53"/>
      <c r="F201"/>
      <c r="G201" s="54"/>
      <c r="H201"/>
      <c r="I201" s="53"/>
      <c r="J201"/>
      <c r="K201"/>
      <c r="L201" s="38" t="b">
        <f t="shared" si="24"/>
        <v>0</v>
      </c>
      <c r="M201" t="str">
        <f t="shared" si="25"/>
        <v>Please set value</v>
      </c>
      <c r="N201" s="30"/>
      <c r="O201" t="s">
        <v>234</v>
      </c>
    </row>
    <row r="202" spans="2:15" ht="17" thickBot="1" x14ac:dyDescent="0.25">
      <c r="B202" s="30"/>
      <c r="C202" t="s">
        <v>233</v>
      </c>
      <c r="D202" t="s">
        <v>237</v>
      </c>
      <c r="E202" s="53"/>
      <c r="F202"/>
      <c r="G202" s="54"/>
      <c r="H202"/>
      <c r="I202" s="53"/>
      <c r="J202"/>
      <c r="K202"/>
      <c r="L202" s="38" t="b">
        <f t="shared" si="24"/>
        <v>0</v>
      </c>
      <c r="M202" t="str">
        <f t="shared" si="25"/>
        <v>Please set value</v>
      </c>
      <c r="N202" s="30"/>
      <c r="O202" t="s">
        <v>233</v>
      </c>
    </row>
    <row r="203" spans="2:15" ht="17" thickBot="1" x14ac:dyDescent="0.25">
      <c r="B203" s="30"/>
      <c r="C203" t="s">
        <v>232</v>
      </c>
      <c r="D203" t="s">
        <v>237</v>
      </c>
      <c r="E203" s="53"/>
      <c r="F203"/>
      <c r="G203" s="54"/>
      <c r="H203"/>
      <c r="I203" s="53"/>
      <c r="J203"/>
      <c r="K203"/>
      <c r="L203" s="38" t="b">
        <f t="shared" si="24"/>
        <v>0</v>
      </c>
      <c r="M203" t="str">
        <f t="shared" si="25"/>
        <v>Please set value</v>
      </c>
      <c r="N203" s="30"/>
      <c r="O203" t="s">
        <v>232</v>
      </c>
    </row>
    <row r="204" spans="2:15" ht="17" thickBot="1" x14ac:dyDescent="0.25">
      <c r="B204" s="30"/>
      <c r="C204" t="s">
        <v>231</v>
      </c>
      <c r="D204" t="s">
        <v>237</v>
      </c>
      <c r="E204" s="53"/>
      <c r="F204"/>
      <c r="G204" s="54"/>
      <c r="H204"/>
      <c r="I204" s="53"/>
      <c r="J204"/>
      <c r="K204"/>
      <c r="L204" s="38" t="b">
        <f t="shared" si="24"/>
        <v>0</v>
      </c>
      <c r="M204" t="str">
        <f t="shared" si="25"/>
        <v>Please set value</v>
      </c>
      <c r="N204" s="30"/>
      <c r="O204" t="s">
        <v>231</v>
      </c>
    </row>
    <row r="205" spans="2:15" ht="17" thickBot="1" x14ac:dyDescent="0.25">
      <c r="B205" s="30"/>
      <c r="C205" t="s">
        <v>230</v>
      </c>
      <c r="D205" t="s">
        <v>237</v>
      </c>
      <c r="E205" s="53"/>
      <c r="F205"/>
      <c r="G205" s="54"/>
      <c r="H205"/>
      <c r="I205" s="53"/>
      <c r="J205"/>
      <c r="K205"/>
      <c r="L205" s="38" t="b">
        <f t="shared" si="24"/>
        <v>0</v>
      </c>
      <c r="M205" t="str">
        <f t="shared" si="25"/>
        <v>Please set value</v>
      </c>
      <c r="N205" s="30"/>
      <c r="O205" t="s">
        <v>230</v>
      </c>
    </row>
    <row r="206" spans="2:15" ht="17" thickBot="1" x14ac:dyDescent="0.25">
      <c r="B206" s="30"/>
      <c r="C206" t="s">
        <v>229</v>
      </c>
      <c r="D206" t="s">
        <v>237</v>
      </c>
      <c r="E206" s="53"/>
      <c r="F206"/>
      <c r="G206" s="54"/>
      <c r="H206"/>
      <c r="I206" s="53"/>
      <c r="J206"/>
      <c r="K206"/>
      <c r="L206" s="38" t="b">
        <f t="shared" si="24"/>
        <v>0</v>
      </c>
      <c r="M206" t="str">
        <f t="shared" si="25"/>
        <v>Please set value</v>
      </c>
      <c r="N206" s="30"/>
      <c r="O206" t="s">
        <v>229</v>
      </c>
    </row>
    <row r="207" spans="2:15" ht="17" thickBot="1" x14ac:dyDescent="0.25">
      <c r="B207" s="30"/>
      <c r="C207" t="s">
        <v>228</v>
      </c>
      <c r="D207" t="s">
        <v>237</v>
      </c>
      <c r="E207" s="53"/>
      <c r="F207"/>
      <c r="G207" s="54"/>
      <c r="H207"/>
      <c r="I207" s="53"/>
      <c r="J207"/>
      <c r="K207"/>
      <c r="L207" s="38" t="b">
        <f t="shared" si="24"/>
        <v>0</v>
      </c>
      <c r="M207" t="str">
        <f t="shared" si="25"/>
        <v>Please set value</v>
      </c>
      <c r="N207" s="30"/>
      <c r="O207" t="s">
        <v>228</v>
      </c>
    </row>
    <row r="208" spans="2:15" ht="17" thickBot="1" x14ac:dyDescent="0.25">
      <c r="B208" s="30"/>
      <c r="C208" t="s">
        <v>227</v>
      </c>
      <c r="D208" t="s">
        <v>237</v>
      </c>
      <c r="E208" s="53"/>
      <c r="F208"/>
      <c r="G208" s="54"/>
      <c r="H208"/>
      <c r="I208" s="53"/>
      <c r="J208"/>
      <c r="K208"/>
      <c r="L208" s="38" t="b">
        <f t="shared" si="24"/>
        <v>0</v>
      </c>
      <c r="M208" t="str">
        <f t="shared" si="25"/>
        <v>Please set value</v>
      </c>
      <c r="N208" s="30"/>
      <c r="O208" t="s">
        <v>227</v>
      </c>
    </row>
    <row r="209" spans="2:15" ht="17" thickBot="1" x14ac:dyDescent="0.25">
      <c r="B209" s="30"/>
      <c r="C209" t="s">
        <v>165</v>
      </c>
      <c r="D209" t="s">
        <v>238</v>
      </c>
      <c r="E209" s="53"/>
      <c r="F209"/>
      <c r="G209" s="54"/>
      <c r="H209"/>
      <c r="I209" s="53"/>
      <c r="J209"/>
      <c r="K209"/>
      <c r="L209" s="38" t="b">
        <f t="shared" si="24"/>
        <v>0</v>
      </c>
      <c r="M209" t="str">
        <f t="shared" si="25"/>
        <v>Please set value</v>
      </c>
      <c r="N209" s="30"/>
      <c r="O209" t="s">
        <v>165</v>
      </c>
    </row>
    <row r="210" spans="2:15" ht="17" thickBot="1" x14ac:dyDescent="0.25">
      <c r="B210" s="30"/>
      <c r="C210" t="s">
        <v>226</v>
      </c>
      <c r="D210" t="s">
        <v>237</v>
      </c>
      <c r="E210" s="53"/>
      <c r="F210"/>
      <c r="G210" s="54"/>
      <c r="H210"/>
      <c r="I210" s="53"/>
      <c r="J210"/>
      <c r="K210"/>
      <c r="L210" s="38" t="b">
        <f t="shared" si="24"/>
        <v>0</v>
      </c>
      <c r="M210" t="str">
        <f t="shared" si="25"/>
        <v>Please set value</v>
      </c>
      <c r="N210" s="30"/>
      <c r="O210" t="s">
        <v>226</v>
      </c>
    </row>
    <row r="211" spans="2:15" ht="17" thickBot="1" x14ac:dyDescent="0.25">
      <c r="B211" s="30"/>
      <c r="C211" t="s">
        <v>166</v>
      </c>
      <c r="D211" t="s">
        <v>238</v>
      </c>
      <c r="E211" s="53"/>
      <c r="F211"/>
      <c r="G211" s="54"/>
      <c r="H211"/>
      <c r="I211" s="53"/>
      <c r="J211"/>
      <c r="K211"/>
      <c r="L211" s="38" t="b">
        <f t="shared" si="24"/>
        <v>0</v>
      </c>
      <c r="M211" t="str">
        <f t="shared" si="25"/>
        <v>Please set value</v>
      </c>
      <c r="N211" s="30"/>
      <c r="O211" t="s">
        <v>166</v>
      </c>
    </row>
    <row r="212" spans="2:15" ht="17" thickBot="1" x14ac:dyDescent="0.25">
      <c r="B212" s="30"/>
      <c r="C212" t="s">
        <v>225</v>
      </c>
      <c r="D212" t="s">
        <v>238</v>
      </c>
      <c r="E212" s="53"/>
      <c r="F212"/>
      <c r="G212" s="54"/>
      <c r="H212"/>
      <c r="I212" s="53"/>
      <c r="J212"/>
      <c r="K212"/>
      <c r="L212" s="38" t="b">
        <f t="shared" si="24"/>
        <v>0</v>
      </c>
      <c r="M212" t="str">
        <f t="shared" si="25"/>
        <v>Please set value</v>
      </c>
      <c r="N212" s="30"/>
      <c r="O212" t="s">
        <v>225</v>
      </c>
    </row>
    <row r="213" spans="2:15" ht="17" thickBot="1" x14ac:dyDescent="0.25">
      <c r="B213" s="30"/>
      <c r="C213" t="s">
        <v>224</v>
      </c>
      <c r="D213" t="s">
        <v>238</v>
      </c>
      <c r="E213" s="53"/>
      <c r="F213"/>
      <c r="G213" s="54"/>
      <c r="H213"/>
      <c r="I213" s="53"/>
      <c r="J213"/>
      <c r="K213"/>
      <c r="L213" s="38" t="b">
        <f t="shared" si="24"/>
        <v>0</v>
      </c>
      <c r="M213" t="str">
        <f t="shared" si="25"/>
        <v>Please set value</v>
      </c>
      <c r="N213" s="30"/>
      <c r="O213" t="s">
        <v>224</v>
      </c>
    </row>
    <row r="214" spans="2:15" ht="17" thickBot="1" x14ac:dyDescent="0.25">
      <c r="B214" s="30"/>
      <c r="C214" t="s">
        <v>223</v>
      </c>
      <c r="D214" t="s">
        <v>238</v>
      </c>
      <c r="E214" s="53"/>
      <c r="F214"/>
      <c r="G214" s="54"/>
      <c r="H214"/>
      <c r="I214" s="53"/>
      <c r="J214"/>
      <c r="K214"/>
      <c r="L214" s="38" t="b">
        <f t="shared" si="24"/>
        <v>0</v>
      </c>
      <c r="M214" t="str">
        <f t="shared" si="25"/>
        <v>Please set value</v>
      </c>
      <c r="N214" s="30"/>
      <c r="O214" t="s">
        <v>223</v>
      </c>
    </row>
    <row r="215" spans="2:15" ht="17" thickBot="1" x14ac:dyDescent="0.25">
      <c r="B215" s="30"/>
      <c r="C215" t="s">
        <v>222</v>
      </c>
      <c r="D215" t="s">
        <v>239</v>
      </c>
      <c r="E215" s="53"/>
      <c r="F215"/>
      <c r="G215" s="54"/>
      <c r="H215"/>
      <c r="I215" s="53"/>
      <c r="J215"/>
      <c r="K215"/>
      <c r="L215" s="38" t="b">
        <f t="shared" si="24"/>
        <v>0</v>
      </c>
      <c r="M215" t="str">
        <f t="shared" si="25"/>
        <v>Please set value</v>
      </c>
      <c r="N215" s="30"/>
      <c r="O215" t="s">
        <v>222</v>
      </c>
    </row>
    <row r="216" spans="2:15" ht="17" thickBot="1" x14ac:dyDescent="0.25">
      <c r="B216" s="30"/>
      <c r="C216" t="s">
        <v>221</v>
      </c>
      <c r="D216" t="s">
        <v>239</v>
      </c>
      <c r="E216" s="53"/>
      <c r="F216"/>
      <c r="G216" s="54"/>
      <c r="H216"/>
      <c r="I216" s="53"/>
      <c r="J216"/>
      <c r="K216"/>
      <c r="L216" s="38" t="b">
        <f t="shared" si="24"/>
        <v>0</v>
      </c>
      <c r="M216" t="str">
        <f t="shared" si="25"/>
        <v>Please set value</v>
      </c>
      <c r="N216" s="30"/>
      <c r="O216" t="s">
        <v>221</v>
      </c>
    </row>
    <row r="217" spans="2:15" ht="17" thickBot="1" x14ac:dyDescent="0.25">
      <c r="B217" s="30"/>
      <c r="C217" t="s">
        <v>220</v>
      </c>
      <c r="D217" t="s">
        <v>239</v>
      </c>
      <c r="E217" s="53"/>
      <c r="F217"/>
      <c r="G217" s="54"/>
      <c r="H217"/>
      <c r="I217" s="53"/>
      <c r="J217"/>
      <c r="K217"/>
      <c r="L217" s="38" t="b">
        <f t="shared" si="24"/>
        <v>0</v>
      </c>
      <c r="M217" t="str">
        <f t="shared" si="25"/>
        <v>Please set value</v>
      </c>
      <c r="N217" s="30"/>
      <c r="O217" t="s">
        <v>220</v>
      </c>
    </row>
    <row r="218" spans="2:15" ht="17" thickBot="1" x14ac:dyDescent="0.25">
      <c r="B218" s="30"/>
      <c r="C218" t="s">
        <v>219</v>
      </c>
      <c r="D218" t="s">
        <v>238</v>
      </c>
      <c r="E218" s="53"/>
      <c r="F218"/>
      <c r="G218" s="54"/>
      <c r="H218"/>
      <c r="I218" s="53"/>
      <c r="J218"/>
      <c r="K218"/>
      <c r="L218" s="38" t="b">
        <f t="shared" si="24"/>
        <v>0</v>
      </c>
      <c r="M218" t="str">
        <f t="shared" si="25"/>
        <v>Please set value</v>
      </c>
      <c r="N218" s="30"/>
      <c r="O218" t="s">
        <v>219</v>
      </c>
    </row>
    <row r="219" spans="2:15" ht="17" thickBot="1" x14ac:dyDescent="0.25">
      <c r="B219" s="30"/>
      <c r="C219" t="s">
        <v>218</v>
      </c>
      <c r="D219" t="s">
        <v>238</v>
      </c>
      <c r="E219" s="53"/>
      <c r="F219"/>
      <c r="G219" s="54"/>
      <c r="H219"/>
      <c r="I219" s="53"/>
      <c r="J219"/>
      <c r="K219"/>
      <c r="L219" s="38" t="b">
        <f t="shared" si="24"/>
        <v>0</v>
      </c>
      <c r="M219" t="str">
        <f t="shared" si="25"/>
        <v>Please set value</v>
      </c>
      <c r="N219" s="30"/>
      <c r="O219" t="s">
        <v>218</v>
      </c>
    </row>
    <row r="220" spans="2:15" ht="17" thickBot="1" x14ac:dyDescent="0.25">
      <c r="B220" s="30"/>
      <c r="C220" t="s">
        <v>217</v>
      </c>
      <c r="D220" t="s">
        <v>238</v>
      </c>
      <c r="E220" s="53"/>
      <c r="F220"/>
      <c r="G220" s="54"/>
      <c r="H220"/>
      <c r="I220" s="53"/>
      <c r="J220"/>
      <c r="K220"/>
      <c r="L220" s="38" t="b">
        <f t="shared" si="24"/>
        <v>0</v>
      </c>
      <c r="M220" t="str">
        <f t="shared" si="25"/>
        <v>Please set value</v>
      </c>
      <c r="N220" s="30"/>
      <c r="O220" t="s">
        <v>217</v>
      </c>
    </row>
    <row r="221" spans="2:15" ht="17" thickBot="1" x14ac:dyDescent="0.25">
      <c r="B221" s="30"/>
      <c r="C221" t="s">
        <v>167</v>
      </c>
      <c r="D221" t="s">
        <v>170</v>
      </c>
      <c r="E221" s="53"/>
      <c r="F221"/>
      <c r="G221" s="54"/>
      <c r="H221"/>
      <c r="I221" s="53"/>
      <c r="J221"/>
      <c r="K221"/>
      <c r="L221" s="38" t="b">
        <f t="shared" si="24"/>
        <v>0</v>
      </c>
      <c r="M221" t="str">
        <f t="shared" si="25"/>
        <v>Please set value</v>
      </c>
      <c r="N221" s="30"/>
      <c r="O221" t="s">
        <v>167</v>
      </c>
    </row>
    <row r="222" spans="2:15" ht="17" thickBot="1" x14ac:dyDescent="0.25">
      <c r="B222" s="30"/>
      <c r="C222" t="s">
        <v>168</v>
      </c>
      <c r="D222" t="s">
        <v>170</v>
      </c>
      <c r="E222" s="53"/>
      <c r="F222"/>
      <c r="G222" s="54"/>
      <c r="H222"/>
      <c r="I222" s="53"/>
      <c r="J222"/>
      <c r="K222"/>
      <c r="L222" s="38" t="b">
        <f t="shared" si="24"/>
        <v>0</v>
      </c>
      <c r="M222" t="str">
        <f t="shared" si="25"/>
        <v>Please set value</v>
      </c>
      <c r="N222" s="30"/>
      <c r="O222" t="s">
        <v>168</v>
      </c>
    </row>
    <row r="223" spans="2:15" ht="17" thickBot="1" x14ac:dyDescent="0.25">
      <c r="B223" s="30"/>
      <c r="C223" t="s">
        <v>216</v>
      </c>
      <c r="D223" t="s">
        <v>237</v>
      </c>
      <c r="E223" s="53"/>
      <c r="F223"/>
      <c r="G223" s="54"/>
      <c r="H223"/>
      <c r="I223" s="53"/>
      <c r="J223"/>
      <c r="K223"/>
      <c r="L223" s="38" t="b">
        <f t="shared" si="24"/>
        <v>0</v>
      </c>
      <c r="M223" t="str">
        <f t="shared" si="25"/>
        <v>Please set value</v>
      </c>
      <c r="N223" s="30"/>
      <c r="O223" t="s">
        <v>216</v>
      </c>
    </row>
    <row r="224" spans="2:15" ht="17" thickBot="1" x14ac:dyDescent="0.25">
      <c r="B224" s="30"/>
      <c r="C224" t="s">
        <v>215</v>
      </c>
      <c r="D224" t="s">
        <v>237</v>
      </c>
      <c r="E224" s="53"/>
      <c r="F224"/>
      <c r="G224" s="54"/>
      <c r="H224"/>
      <c r="I224" s="53"/>
      <c r="J224"/>
      <c r="K224"/>
      <c r="L224" s="38" t="b">
        <f t="shared" si="23"/>
        <v>0</v>
      </c>
      <c r="M224" t="str">
        <f t="shared" si="22"/>
        <v>Please set value</v>
      </c>
      <c r="N224" s="30"/>
      <c r="O224" t="s">
        <v>215</v>
      </c>
    </row>
    <row r="225" spans="2:15" ht="17" thickBot="1" x14ac:dyDescent="0.25">
      <c r="B225" s="30"/>
      <c r="C225" t="s">
        <v>214</v>
      </c>
      <c r="D225" t="s">
        <v>237</v>
      </c>
      <c r="E225" s="53"/>
      <c r="F225"/>
      <c r="G225" s="54"/>
      <c r="H225"/>
      <c r="I225" s="53"/>
      <c r="J225"/>
      <c r="K225"/>
      <c r="L225" s="38" t="b">
        <f t="shared" si="23"/>
        <v>0</v>
      </c>
      <c r="M225" t="str">
        <f t="shared" si="22"/>
        <v>Please set value</v>
      </c>
      <c r="N225" s="30"/>
      <c r="O225" t="s">
        <v>214</v>
      </c>
    </row>
    <row r="226" spans="2:15" ht="17" thickBot="1" x14ac:dyDescent="0.25">
      <c r="B226" s="30"/>
      <c r="C226" t="s">
        <v>213</v>
      </c>
      <c r="D226" t="s">
        <v>237</v>
      </c>
      <c r="E226" s="53"/>
      <c r="F226"/>
      <c r="G226" s="54"/>
      <c r="H226"/>
      <c r="I226" s="53"/>
      <c r="J226"/>
      <c r="K226"/>
      <c r="L226" s="38" t="b">
        <f t="shared" si="23"/>
        <v>0</v>
      </c>
      <c r="M226" t="str">
        <f t="shared" si="22"/>
        <v>Please set value</v>
      </c>
      <c r="N226" s="30"/>
      <c r="O226" t="s">
        <v>213</v>
      </c>
    </row>
    <row r="227" spans="2:15" ht="17" thickBot="1" x14ac:dyDescent="0.25">
      <c r="B227" s="30"/>
      <c r="C227" t="s">
        <v>212</v>
      </c>
      <c r="D227" t="s">
        <v>237</v>
      </c>
      <c r="E227" s="53"/>
      <c r="F227"/>
      <c r="G227" s="54"/>
      <c r="H227"/>
      <c r="I227" s="53"/>
      <c r="J227"/>
      <c r="K227"/>
      <c r="L227" s="38" t="b">
        <f t="shared" si="23"/>
        <v>0</v>
      </c>
      <c r="M227" t="str">
        <f t="shared" si="22"/>
        <v>Please set value</v>
      </c>
      <c r="N227" s="30"/>
      <c r="O227" t="s">
        <v>212</v>
      </c>
    </row>
    <row r="228" spans="2:15" ht="17" thickBot="1" x14ac:dyDescent="0.25">
      <c r="B228" s="30"/>
      <c r="C228" t="s">
        <v>211</v>
      </c>
      <c r="D228" t="s">
        <v>237</v>
      </c>
      <c r="E228" s="53"/>
      <c r="F228"/>
      <c r="G228" s="54"/>
      <c r="H228"/>
      <c r="I228" s="53"/>
      <c r="J228"/>
      <c r="K228"/>
      <c r="L228" s="38" t="b">
        <f t="shared" si="23"/>
        <v>0</v>
      </c>
      <c r="M228" t="str">
        <f t="shared" si="22"/>
        <v>Please set value</v>
      </c>
      <c r="N228" s="30"/>
      <c r="O228" t="s">
        <v>211</v>
      </c>
    </row>
    <row r="229" spans="2:15" ht="17" thickBot="1" x14ac:dyDescent="0.25">
      <c r="B229" s="30"/>
      <c r="C229" t="s">
        <v>210</v>
      </c>
      <c r="D229" t="s">
        <v>237</v>
      </c>
      <c r="E229" s="53"/>
      <c r="F229"/>
      <c r="G229" s="54"/>
      <c r="H229"/>
      <c r="I229" s="53"/>
      <c r="J229"/>
      <c r="K229"/>
      <c r="L229" s="38" t="b">
        <f t="shared" si="23"/>
        <v>0</v>
      </c>
      <c r="M229" t="str">
        <f t="shared" si="22"/>
        <v>Please set value</v>
      </c>
      <c r="N229" s="30"/>
      <c r="O229" t="s">
        <v>210</v>
      </c>
    </row>
    <row r="230" spans="2:15" ht="17" thickBot="1" x14ac:dyDescent="0.25">
      <c r="B230" s="30"/>
      <c r="C230" t="s">
        <v>209</v>
      </c>
      <c r="D230" t="s">
        <v>237</v>
      </c>
      <c r="E230" s="53"/>
      <c r="F230"/>
      <c r="G230" s="54"/>
      <c r="H230"/>
      <c r="I230" s="53"/>
      <c r="J230"/>
      <c r="K230"/>
      <c r="L230" s="38" t="b">
        <f t="shared" si="23"/>
        <v>0</v>
      </c>
      <c r="M230" t="str">
        <f t="shared" si="22"/>
        <v>Please set value</v>
      </c>
      <c r="N230" s="30"/>
      <c r="O230" t="s">
        <v>209</v>
      </c>
    </row>
    <row r="231" spans="2:15" ht="17" thickBot="1" x14ac:dyDescent="0.25">
      <c r="B231" s="30"/>
      <c r="C231" t="s">
        <v>208</v>
      </c>
      <c r="D231" t="s">
        <v>237</v>
      </c>
      <c r="E231" s="53"/>
      <c r="F231"/>
      <c r="G231" s="54"/>
      <c r="H231"/>
      <c r="I231" s="53"/>
      <c r="J231"/>
      <c r="K231"/>
      <c r="L231" s="38" t="b">
        <f t="shared" si="23"/>
        <v>0</v>
      </c>
      <c r="M231" t="str">
        <f t="shared" si="22"/>
        <v>Please set value</v>
      </c>
      <c r="N231" s="30"/>
      <c r="O231" t="s">
        <v>208</v>
      </c>
    </row>
    <row r="232" spans="2:15" x14ac:dyDescent="0.2">
      <c r="B232" s="30"/>
      <c r="E232" s="50"/>
      <c r="N232" s="30"/>
      <c r="O232" s="14"/>
    </row>
    <row r="233" spans="2:15" ht="17" thickBot="1" x14ac:dyDescent="0.25">
      <c r="B233" s="39" t="s">
        <v>99</v>
      </c>
      <c r="C233" s="4"/>
      <c r="D233" s="4"/>
      <c r="E233" s="51"/>
      <c r="F233" s="4"/>
      <c r="G233" s="4"/>
      <c r="H233" s="4"/>
      <c r="I233" s="4"/>
      <c r="J233" s="4"/>
      <c r="K233" s="4"/>
      <c r="L233" s="4"/>
      <c r="M233" s="4"/>
      <c r="N233" s="30"/>
      <c r="O233" s="14"/>
    </row>
    <row r="234" spans="2:15" ht="17" thickBot="1" x14ac:dyDescent="0.25">
      <c r="B234" s="30"/>
      <c r="C234" t="s">
        <v>98</v>
      </c>
      <c r="D234"/>
      <c r="E234" s="49"/>
      <c r="F234"/>
      <c r="G234" s="54"/>
      <c r="H234"/>
      <c r="I234" s="53"/>
      <c r="J234"/>
      <c r="K234"/>
      <c r="L234" s="38" t="b">
        <f>IF(COUNTBLANK(E234)=1,FALSE,TRUE)</f>
        <v>0</v>
      </c>
      <c r="M234" t="str">
        <f t="shared" ref="M234:M242" si="26">IF(L234=TRUE," ","Please set value")</f>
        <v>Please set value</v>
      </c>
      <c r="N234" s="30"/>
      <c r="O234" s="14" t="s">
        <v>98</v>
      </c>
    </row>
    <row r="235" spans="2:15" ht="17" thickBot="1" x14ac:dyDescent="0.25">
      <c r="B235" s="30"/>
      <c r="C235" t="s">
        <v>197</v>
      </c>
      <c r="D235"/>
      <c r="E235" s="49"/>
      <c r="F235"/>
      <c r="G235" s="54"/>
      <c r="H235"/>
      <c r="I235" s="53"/>
      <c r="J235"/>
      <c r="K235"/>
      <c r="L235" s="38" t="b">
        <f>IF(COUNTBLANK(E235)=1,FALSE,TRUE)</f>
        <v>0</v>
      </c>
      <c r="M235" t="str">
        <f t="shared" si="26"/>
        <v>Please set value</v>
      </c>
      <c r="N235" s="30"/>
      <c r="O235" s="14" t="s">
        <v>197</v>
      </c>
    </row>
    <row r="236" spans="2:15" ht="17" thickBot="1" x14ac:dyDescent="0.25">
      <c r="B236" s="30"/>
      <c r="C236" t="s">
        <v>199</v>
      </c>
      <c r="D236"/>
      <c r="E236" s="49"/>
      <c r="F236"/>
      <c r="G236" s="54"/>
      <c r="H236"/>
      <c r="I236" s="53"/>
      <c r="J236"/>
      <c r="K236"/>
      <c r="L236" s="38" t="b">
        <f>IF(COUNTBLANK(E236)=1,FALSE,TRUE)</f>
        <v>0</v>
      </c>
      <c r="M236" t="str">
        <f t="shared" si="26"/>
        <v>Please set value</v>
      </c>
      <c r="N236" s="30"/>
      <c r="O236" s="14" t="s">
        <v>199</v>
      </c>
    </row>
    <row r="237" spans="2:15" ht="17" thickBot="1" x14ac:dyDescent="0.25">
      <c r="B237" s="30"/>
      <c r="C237" t="s">
        <v>198</v>
      </c>
      <c r="D237"/>
      <c r="E237" s="49"/>
      <c r="F237"/>
      <c r="G237" s="54"/>
      <c r="H237"/>
      <c r="I237" s="53"/>
      <c r="J237"/>
      <c r="K237"/>
      <c r="L237" s="38" t="b">
        <f>IF(COUNTBLANK(E237)=1,FALSE,TRUE)</f>
        <v>0</v>
      </c>
      <c r="M237" t="str">
        <f t="shared" si="26"/>
        <v>Please set value</v>
      </c>
      <c r="N237" s="30"/>
      <c r="O237" s="14" t="s">
        <v>198</v>
      </c>
    </row>
    <row r="238" spans="2:15" ht="17" thickBot="1" x14ac:dyDescent="0.25">
      <c r="B238" s="30"/>
      <c r="C238" t="s">
        <v>105</v>
      </c>
      <c r="D238"/>
      <c r="E238" s="60"/>
      <c r="F238"/>
      <c r="G238" s="54"/>
      <c r="H238"/>
      <c r="I238" s="53"/>
      <c r="J238"/>
      <c r="K238"/>
      <c r="L238" s="38" t="b">
        <f t="shared" ref="L238:L242" si="27">IF(COUNTBLANK(E238)=1,FALSE,TRUE)</f>
        <v>0</v>
      </c>
      <c r="M238" t="str">
        <f t="shared" si="26"/>
        <v>Please set value</v>
      </c>
      <c r="N238" s="30"/>
      <c r="O238" s="14" t="s">
        <v>105</v>
      </c>
    </row>
    <row r="239" spans="2:15" ht="17" thickBot="1" x14ac:dyDescent="0.25">
      <c r="B239" s="30"/>
      <c r="C239" t="s">
        <v>106</v>
      </c>
      <c r="D239"/>
      <c r="E239" s="99"/>
      <c r="F239"/>
      <c r="G239" s="54"/>
      <c r="H239"/>
      <c r="I239" s="95"/>
      <c r="J239"/>
      <c r="K239"/>
      <c r="L239" s="38" t="b">
        <f t="shared" si="27"/>
        <v>0</v>
      </c>
      <c r="M239" t="str">
        <f t="shared" si="26"/>
        <v>Please set value</v>
      </c>
      <c r="N239" s="30"/>
      <c r="O239" s="14" t="s">
        <v>106</v>
      </c>
    </row>
    <row r="240" spans="2:15" ht="17" thickBot="1" x14ac:dyDescent="0.25">
      <c r="B240" s="30"/>
      <c r="C240" t="s">
        <v>107</v>
      </c>
      <c r="D240"/>
      <c r="E240" s="99"/>
      <c r="F240"/>
      <c r="G240" s="54"/>
      <c r="H240"/>
      <c r="I240" s="95"/>
      <c r="J240"/>
      <c r="K240"/>
      <c r="L240" s="38" t="b">
        <f t="shared" si="27"/>
        <v>0</v>
      </c>
      <c r="M240" t="str">
        <f t="shared" si="26"/>
        <v>Please set value</v>
      </c>
      <c r="N240" s="30"/>
      <c r="O240" s="14" t="s">
        <v>107</v>
      </c>
    </row>
    <row r="241" spans="2:15" ht="17" thickBot="1" x14ac:dyDescent="0.25">
      <c r="B241" s="30"/>
      <c r="C241" t="s">
        <v>171</v>
      </c>
      <c r="D241"/>
      <c r="E241" s="99"/>
      <c r="F241"/>
      <c r="G241" s="54"/>
      <c r="H241"/>
      <c r="I241" s="95"/>
      <c r="J241"/>
      <c r="K241"/>
      <c r="L241" s="38" t="b">
        <f t="shared" si="27"/>
        <v>0</v>
      </c>
      <c r="M241" t="str">
        <f t="shared" si="26"/>
        <v>Please set value</v>
      </c>
      <c r="N241" s="30"/>
      <c r="O241" s="14" t="s">
        <v>171</v>
      </c>
    </row>
    <row r="242" spans="2:15" ht="17" thickBot="1" x14ac:dyDescent="0.25">
      <c r="B242" s="30"/>
      <c r="C242" t="s">
        <v>172</v>
      </c>
      <c r="D242"/>
      <c r="E242" s="99"/>
      <c r="F242"/>
      <c r="G242" s="54"/>
      <c r="H242"/>
      <c r="I242" s="95"/>
      <c r="J242"/>
      <c r="K242"/>
      <c r="L242" s="38" t="b">
        <f t="shared" si="27"/>
        <v>0</v>
      </c>
      <c r="M242" t="str">
        <f t="shared" si="26"/>
        <v>Please set value</v>
      </c>
      <c r="N242" s="30"/>
      <c r="O242" s="14" t="s">
        <v>172</v>
      </c>
    </row>
    <row r="243" spans="2:15" ht="17" thickBot="1" x14ac:dyDescent="0.25">
      <c r="B243" s="41"/>
      <c r="C243" s="34"/>
      <c r="D243" s="34"/>
      <c r="E243" s="48"/>
      <c r="F243" s="34"/>
      <c r="G243" s="34"/>
      <c r="H243" s="34"/>
      <c r="I243" s="34"/>
      <c r="J243" s="34"/>
      <c r="K243" s="34"/>
      <c r="L243" s="34"/>
      <c r="M243" s="34"/>
      <c r="N243" s="30"/>
    </row>
  </sheetData>
  <mergeCells count="1">
    <mergeCell ref="B5:I5"/>
  </mergeCells>
  <conditionalFormatting sqref="L20:L47">
    <cfRule type="cellIs" dxfId="4" priority="2" operator="equal">
      <formula>TRUE</formula>
    </cfRule>
  </conditionalFormatting>
  <conditionalFormatting sqref="L50:L81">
    <cfRule type="cellIs" dxfId="3" priority="1" operator="equal">
      <formula>TRUE</formula>
    </cfRule>
  </conditionalFormatting>
  <conditionalFormatting sqref="L84:L153 L189:L231 L156:L161">
    <cfRule type="cellIs" dxfId="2" priority="23" operator="equal">
      <formula>TRUE</formula>
    </cfRule>
  </conditionalFormatting>
  <conditionalFormatting sqref="L164:L187">
    <cfRule type="cellIs" dxfId="1" priority="7" operator="equal">
      <formula>TRUE</formula>
    </cfRule>
  </conditionalFormatting>
  <conditionalFormatting sqref="L234:L242">
    <cfRule type="cellIs" dxfId="0" priority="10" operator="equal">
      <formula>TRUE</formula>
    </cfRule>
  </conditionalFormatting>
  <dataValidations count="2">
    <dataValidation type="whole" allowBlank="1" showInputMessage="1" showErrorMessage="1" sqref="E20" xr:uid="{00000000-0002-0000-0200-000000000000}">
      <formula1>1900</formula1>
      <formula2>2100</formula2>
    </dataValidation>
    <dataValidation type="decimal" operator="greaterThanOrEqual" allowBlank="1" showInputMessage="1" showErrorMessage="1" sqref="E83 E50:E51 E55:E59 E154:E243" xr:uid="{00000000-0002-0000-0200-000001000000}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 macro="[2]!import_data_button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 macro="[2]!export_data_button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 macro="[2]!select_dashboard_values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6"/>
  </sheetPr>
  <dimension ref="A1:D48"/>
  <sheetViews>
    <sheetView zoomScaleNormal="100" workbookViewId="0">
      <selection activeCell="C48" sqref="C48"/>
    </sheetView>
  </sheetViews>
  <sheetFormatPr baseColWidth="10" defaultRowHeight="16" x14ac:dyDescent="0.2"/>
  <cols>
    <col min="1" max="1" width="4.33203125" style="2" customWidth="1"/>
    <col min="2" max="2" width="82.33203125" style="2" bestFit="1" customWidth="1"/>
    <col min="3" max="3" width="30.5" style="2" customWidth="1"/>
    <col min="4" max="16384" width="10.83203125" style="2"/>
  </cols>
  <sheetData>
    <row r="1" spans="1:4" x14ac:dyDescent="0.2">
      <c r="A1" s="90"/>
      <c r="B1" s="90"/>
      <c r="C1" s="90"/>
      <c r="D1" s="90"/>
    </row>
    <row r="2" spans="1:4" ht="21" x14ac:dyDescent="0.25">
      <c r="A2" s="90"/>
      <c r="B2" s="1" t="s">
        <v>93</v>
      </c>
      <c r="D2" s="90"/>
    </row>
    <row r="3" spans="1:4" x14ac:dyDescent="0.2">
      <c r="A3" s="90"/>
      <c r="D3" s="90"/>
    </row>
    <row r="4" spans="1:4" x14ac:dyDescent="0.2">
      <c r="A4" s="90"/>
      <c r="B4" s="3" t="s">
        <v>27</v>
      </c>
      <c r="C4" s="5"/>
      <c r="D4" s="90"/>
    </row>
    <row r="5" spans="1:4" x14ac:dyDescent="0.2">
      <c r="A5" s="90"/>
      <c r="B5" s="109" t="s">
        <v>94</v>
      </c>
      <c r="C5" s="111"/>
      <c r="D5" s="90"/>
    </row>
    <row r="6" spans="1:4" ht="17" thickBot="1" x14ac:dyDescent="0.25">
      <c r="A6" s="90"/>
      <c r="B6" s="90"/>
      <c r="C6" s="90"/>
      <c r="D6" s="90"/>
    </row>
    <row r="7" spans="1:4" ht="17" x14ac:dyDescent="0.2">
      <c r="A7" s="90"/>
      <c r="B7" s="92" t="s">
        <v>30</v>
      </c>
      <c r="C7" s="91" t="s">
        <v>31</v>
      </c>
      <c r="D7" s="90"/>
    </row>
    <row r="8" spans="1:4" x14ac:dyDescent="0.2">
      <c r="A8" s="90"/>
      <c r="B8" s="85" t="s">
        <v>319</v>
      </c>
      <c r="C8" s="105"/>
      <c r="D8" s="90"/>
    </row>
    <row r="9" spans="1:4" x14ac:dyDescent="0.2">
      <c r="A9" s="90"/>
      <c r="B9" s="85" t="s">
        <v>241</v>
      </c>
      <c r="C9" s="106"/>
      <c r="D9" s="90"/>
    </row>
    <row r="10" spans="1:4" x14ac:dyDescent="0.2">
      <c r="A10" s="90"/>
      <c r="B10" s="85" t="s">
        <v>242</v>
      </c>
      <c r="C10" s="106"/>
      <c r="D10" s="90"/>
    </row>
    <row r="11" spans="1:4" x14ac:dyDescent="0.2">
      <c r="A11" s="90"/>
      <c r="B11" s="85" t="s">
        <v>243</v>
      </c>
      <c r="C11" s="106"/>
      <c r="D11" s="90"/>
    </row>
    <row r="12" spans="1:4" x14ac:dyDescent="0.2">
      <c r="A12" s="90"/>
      <c r="B12" s="85" t="s">
        <v>244</v>
      </c>
      <c r="C12" s="106"/>
      <c r="D12" s="90"/>
    </row>
    <row r="13" spans="1:4" x14ac:dyDescent="0.2">
      <c r="A13" s="90"/>
      <c r="B13" s="85" t="s">
        <v>245</v>
      </c>
      <c r="C13" s="106"/>
      <c r="D13" s="90"/>
    </row>
    <row r="14" spans="1:4" x14ac:dyDescent="0.2">
      <c r="A14" s="90"/>
      <c r="B14" s="85" t="s">
        <v>246</v>
      </c>
      <c r="C14" s="106"/>
      <c r="D14" s="90"/>
    </row>
    <row r="15" spans="1:4" x14ac:dyDescent="0.2">
      <c r="A15" s="90"/>
      <c r="B15" s="85" t="s">
        <v>247</v>
      </c>
      <c r="C15" s="106"/>
      <c r="D15" s="90"/>
    </row>
    <row r="16" spans="1:4" x14ac:dyDescent="0.2">
      <c r="A16" s="90"/>
      <c r="B16" s="85" t="s">
        <v>248</v>
      </c>
      <c r="C16" s="106"/>
      <c r="D16" s="90"/>
    </row>
    <row r="17" spans="1:4" x14ac:dyDescent="0.2">
      <c r="A17" s="90"/>
      <c r="B17" s="85" t="s">
        <v>249</v>
      </c>
      <c r="C17" s="106"/>
      <c r="D17" s="90"/>
    </row>
    <row r="18" spans="1:4" x14ac:dyDescent="0.2">
      <c r="A18" s="90"/>
      <c r="B18" s="85" t="s">
        <v>250</v>
      </c>
      <c r="C18" s="106"/>
      <c r="D18" s="90"/>
    </row>
    <row r="19" spans="1:4" x14ac:dyDescent="0.2">
      <c r="A19" s="90"/>
      <c r="B19" s="85" t="s">
        <v>251</v>
      </c>
      <c r="C19" s="106"/>
      <c r="D19" s="90"/>
    </row>
    <row r="20" spans="1:4" x14ac:dyDescent="0.2">
      <c r="A20" s="90"/>
      <c r="B20" s="85" t="s">
        <v>252</v>
      </c>
      <c r="C20" s="106"/>
      <c r="D20" s="90"/>
    </row>
    <row r="21" spans="1:4" x14ac:dyDescent="0.2">
      <c r="A21" s="90"/>
      <c r="B21" s="85" t="s">
        <v>253</v>
      </c>
      <c r="C21" s="106"/>
      <c r="D21" s="90"/>
    </row>
    <row r="22" spans="1:4" x14ac:dyDescent="0.2">
      <c r="A22" s="90"/>
      <c r="B22" s="85" t="s">
        <v>254</v>
      </c>
      <c r="C22" s="106"/>
      <c r="D22" s="90"/>
    </row>
    <row r="23" spans="1:4" x14ac:dyDescent="0.2">
      <c r="A23" s="90"/>
      <c r="B23" s="85" t="s">
        <v>255</v>
      </c>
      <c r="C23" s="106"/>
      <c r="D23" s="90"/>
    </row>
    <row r="24" spans="1:4" x14ac:dyDescent="0.2">
      <c r="A24" s="90"/>
      <c r="B24" s="85" t="s">
        <v>256</v>
      </c>
      <c r="C24" s="106"/>
      <c r="D24" s="90"/>
    </row>
    <row r="25" spans="1:4" x14ac:dyDescent="0.2">
      <c r="A25" s="90"/>
      <c r="B25" s="85" t="s">
        <v>257</v>
      </c>
      <c r="C25" s="106"/>
      <c r="D25" s="90"/>
    </row>
    <row r="26" spans="1:4" x14ac:dyDescent="0.2">
      <c r="A26" s="90"/>
      <c r="B26" s="85" t="s">
        <v>258</v>
      </c>
      <c r="C26" s="106"/>
      <c r="D26" s="90"/>
    </row>
    <row r="27" spans="1:4" x14ac:dyDescent="0.2">
      <c r="A27" s="90"/>
      <c r="B27" s="85" t="s">
        <v>259</v>
      </c>
      <c r="C27" s="106"/>
      <c r="D27" s="90"/>
    </row>
    <row r="28" spans="1:4" x14ac:dyDescent="0.2">
      <c r="A28" s="90"/>
      <c r="B28" s="85" t="s">
        <v>260</v>
      </c>
      <c r="C28" s="106"/>
      <c r="D28" s="90"/>
    </row>
    <row r="29" spans="1:4" x14ac:dyDescent="0.2">
      <c r="A29" s="90"/>
      <c r="B29" s="85" t="s">
        <v>261</v>
      </c>
      <c r="C29" s="106"/>
      <c r="D29" s="90"/>
    </row>
    <row r="30" spans="1:4" x14ac:dyDescent="0.2">
      <c r="A30" s="90"/>
      <c r="B30" s="85" t="s">
        <v>262</v>
      </c>
      <c r="C30" s="106"/>
      <c r="D30" s="90"/>
    </row>
    <row r="31" spans="1:4" x14ac:dyDescent="0.2">
      <c r="A31" s="90"/>
      <c r="B31" s="85" t="s">
        <v>263</v>
      </c>
      <c r="C31" s="106"/>
      <c r="D31" s="90"/>
    </row>
    <row r="32" spans="1:4" x14ac:dyDescent="0.2">
      <c r="A32" s="90"/>
      <c r="B32" s="85" t="s">
        <v>264</v>
      </c>
      <c r="C32" s="106"/>
      <c r="D32" s="90"/>
    </row>
    <row r="33" spans="1:4" x14ac:dyDescent="0.2">
      <c r="A33" s="90"/>
      <c r="B33" s="85" t="s">
        <v>265</v>
      </c>
      <c r="C33" s="106"/>
      <c r="D33" s="90"/>
    </row>
    <row r="34" spans="1:4" x14ac:dyDescent="0.2">
      <c r="A34" s="90"/>
      <c r="B34" s="85" t="s">
        <v>266</v>
      </c>
      <c r="C34" s="106"/>
      <c r="D34" s="90"/>
    </row>
    <row r="35" spans="1:4" x14ac:dyDescent="0.2">
      <c r="A35" s="90"/>
      <c r="B35" s="85" t="s">
        <v>267</v>
      </c>
      <c r="C35" s="106"/>
      <c r="D35" s="90"/>
    </row>
    <row r="36" spans="1:4" x14ac:dyDescent="0.2">
      <c r="A36" s="90"/>
      <c r="B36" s="85" t="s">
        <v>268</v>
      </c>
      <c r="C36" s="106"/>
      <c r="D36" s="90"/>
    </row>
    <row r="37" spans="1:4" x14ac:dyDescent="0.2">
      <c r="A37" s="90"/>
      <c r="B37" s="85" t="s">
        <v>269</v>
      </c>
      <c r="C37" s="106"/>
      <c r="D37" s="90"/>
    </row>
    <row r="38" spans="1:4" x14ac:dyDescent="0.2">
      <c r="A38" s="90"/>
      <c r="B38" s="85" t="s">
        <v>270</v>
      </c>
      <c r="C38" s="106"/>
      <c r="D38" s="90"/>
    </row>
    <row r="39" spans="1:4" x14ac:dyDescent="0.2">
      <c r="A39" s="90"/>
      <c r="B39" s="85" t="s">
        <v>271</v>
      </c>
      <c r="C39" s="106"/>
      <c r="D39" s="90"/>
    </row>
    <row r="40" spans="1:4" x14ac:dyDescent="0.2">
      <c r="A40" s="90"/>
      <c r="B40" s="85" t="s">
        <v>272</v>
      </c>
      <c r="C40" s="106"/>
      <c r="D40" s="90"/>
    </row>
    <row r="41" spans="1:4" x14ac:dyDescent="0.2">
      <c r="A41" s="90"/>
      <c r="B41" s="85" t="s">
        <v>273</v>
      </c>
      <c r="C41" s="106"/>
      <c r="D41" s="90"/>
    </row>
    <row r="42" spans="1:4" x14ac:dyDescent="0.2">
      <c r="A42" s="90"/>
      <c r="B42" s="85" t="s">
        <v>274</v>
      </c>
      <c r="C42" s="106"/>
      <c r="D42" s="90"/>
    </row>
    <row r="43" spans="1:4" x14ac:dyDescent="0.2">
      <c r="A43" s="90"/>
      <c r="B43" s="85" t="s">
        <v>275</v>
      </c>
      <c r="C43" s="106"/>
      <c r="D43" s="90"/>
    </row>
    <row r="44" spans="1:4" x14ac:dyDescent="0.2">
      <c r="A44" s="90"/>
      <c r="B44" s="85" t="s">
        <v>276</v>
      </c>
      <c r="C44" s="106"/>
      <c r="D44" s="90"/>
    </row>
    <row r="45" spans="1:4" x14ac:dyDescent="0.2">
      <c r="A45" s="90"/>
      <c r="B45" s="85" t="s">
        <v>277</v>
      </c>
      <c r="C45" s="106"/>
      <c r="D45" s="90"/>
    </row>
    <row r="46" spans="1:4" x14ac:dyDescent="0.2">
      <c r="A46" s="90"/>
      <c r="B46" s="85" t="s">
        <v>278</v>
      </c>
      <c r="C46" s="106"/>
      <c r="D46" s="90"/>
    </row>
    <row r="47" spans="1:4" x14ac:dyDescent="0.2">
      <c r="B47" s="85" t="s">
        <v>279</v>
      </c>
      <c r="C47" s="106"/>
    </row>
    <row r="48" spans="1:4" ht="17" thickBot="1" x14ac:dyDescent="0.25">
      <c r="B48" s="100" t="s">
        <v>280</v>
      </c>
      <c r="C48" s="107"/>
    </row>
  </sheetData>
  <sheetProtection sheet="1" objects="1" scenarios="1"/>
  <mergeCells count="1">
    <mergeCell ref="B5:C5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B1:D250"/>
  <sheetViews>
    <sheetView topLeftCell="A196" zoomScaleNormal="100" workbookViewId="0">
      <selection activeCell="B247" sqref="B247"/>
    </sheetView>
  </sheetViews>
  <sheetFormatPr baseColWidth="10" defaultRowHeight="16" x14ac:dyDescent="0.2"/>
  <cols>
    <col min="1" max="1" width="10.83203125" style="2"/>
    <col min="2" max="2" width="58.6640625" style="2" customWidth="1"/>
    <col min="3" max="3" width="16" style="2" customWidth="1"/>
    <col min="4" max="4" width="64.83203125" style="2" customWidth="1"/>
    <col min="5" max="5" width="20.33203125" style="2" bestFit="1" customWidth="1"/>
    <col min="6" max="16384" width="10.83203125" style="2"/>
  </cols>
  <sheetData>
    <row r="1" spans="2:4" x14ac:dyDescent="0.2">
      <c r="D1" s="43"/>
    </row>
    <row r="2" spans="2:4" ht="21" x14ac:dyDescent="0.25">
      <c r="B2" s="1" t="s">
        <v>89</v>
      </c>
    </row>
    <row r="3" spans="2:4" ht="21" x14ac:dyDescent="0.25">
      <c r="B3" s="1"/>
    </row>
    <row r="4" spans="2:4" x14ac:dyDescent="0.2">
      <c r="B4" s="79" t="s">
        <v>88</v>
      </c>
      <c r="C4" s="4"/>
      <c r="D4" s="5"/>
    </row>
    <row r="5" spans="2:4" x14ac:dyDescent="0.2">
      <c r="B5" s="25"/>
      <c r="C5" s="11"/>
      <c r="D5" s="12"/>
    </row>
    <row r="6" spans="2:4" ht="17" thickBot="1" x14ac:dyDescent="0.25"/>
    <row r="7" spans="2:4" x14ac:dyDescent="0.2">
      <c r="B7" s="80" t="s">
        <v>30</v>
      </c>
      <c r="C7" s="82" t="s">
        <v>31</v>
      </c>
      <c r="D7" s="83" t="s">
        <v>70</v>
      </c>
    </row>
    <row r="8" spans="2:4" x14ac:dyDescent="0.2">
      <c r="B8" s="87"/>
      <c r="C8" s="4"/>
      <c r="D8" s="84"/>
    </row>
    <row r="9" spans="2:4" x14ac:dyDescent="0.2">
      <c r="B9" s="81"/>
      <c r="C9" s="11"/>
      <c r="D9" s="88"/>
    </row>
    <row r="10" spans="2:4" x14ac:dyDescent="0.2">
      <c r="B10" s="30"/>
      <c r="D10" s="31"/>
    </row>
    <row r="11" spans="2:4" x14ac:dyDescent="0.2">
      <c r="B11" s="85" t="str">
        <f>IF(COUNTBLANK(Dashboard!C11)=0,Dashboard!C11,"")</f>
        <v>area</v>
      </c>
      <c r="C11" t="str">
        <f>IF(COUNTBLANK(Dashboard!E12)=0,Dashboard!E12,"")</f>
        <v/>
      </c>
      <c r="D11" s="86" t="str">
        <f t="shared" ref="D11" si="0">IF(COUNTBLANK(B11)=0,"- "&amp;B11&amp;" = "&amp;LOWER(C11),"")</f>
        <v xml:space="preserve">- area = </v>
      </c>
    </row>
    <row r="12" spans="2:4" x14ac:dyDescent="0.2">
      <c r="B12" s="85"/>
      <c r="C12"/>
      <c r="D12" s="86"/>
    </row>
    <row r="13" spans="2:4" x14ac:dyDescent="0.2">
      <c r="B13" s="85" t="str">
        <f>IF(COUNTBLANK(Dashboard!C13)=0,Dashboard!C13,"")</f>
        <v>group</v>
      </c>
      <c r="C13" t="str">
        <f>IF(COUNTBLANK(Dashboard!E13)=0,Dashboard!E13,"")</f>
        <v/>
      </c>
      <c r="D13" s="86" t="str">
        <f t="shared" ref="D13" si="1">IF(COUNTBLANK(B13)=0,"- "&amp;B13&amp;" = "&amp;LOWER(C13),"")</f>
        <v xml:space="preserve">- group = </v>
      </c>
    </row>
    <row r="14" spans="2:4" x14ac:dyDescent="0.2">
      <c r="B14" s="85" t="str">
        <f>IF(COUNTBLANK(Dashboard!C14)=0,Dashboard!C14,"")</f>
        <v>id</v>
      </c>
      <c r="C14" t="str">
        <f>IF(COUNTBLANK(Dashboard!E14)=0,Dashboard!E14,"")</f>
        <v/>
      </c>
      <c r="D14" s="86" t="str">
        <f t="shared" ref="D14:D15" si="2">IF(COUNTBLANK(B14)=0,"- "&amp;B14&amp;" = "&amp;LOWER(C14),"")</f>
        <v xml:space="preserve">- id = </v>
      </c>
    </row>
    <row r="15" spans="2:4" x14ac:dyDescent="0.2">
      <c r="B15" s="85" t="str">
        <f>IF(COUNTBLANK(Dashboard!C15)=0,Dashboard!C15,"")</f>
        <v>parent_id</v>
      </c>
      <c r="C15" t="str">
        <f>IF(COUNTBLANK(Dashboard!E15)=0,Dashboard!E15,"")</f>
        <v/>
      </c>
      <c r="D15" s="86" t="str">
        <f t="shared" si="2"/>
        <v xml:space="preserve">- parent_id = </v>
      </c>
    </row>
    <row r="16" spans="2:4" x14ac:dyDescent="0.2">
      <c r="B16" s="85" t="str">
        <f>IF(COUNTBLANK(Dashboard!C16)=0,Dashboard!C16,"")</f>
        <v>enabled.etengine</v>
      </c>
      <c r="C16" t="str">
        <f>IF(COUNTBLANK(Dashboard!E16)=0,Dashboard!E16,"")</f>
        <v/>
      </c>
      <c r="D16" s="86" t="str">
        <f t="shared" ref="D16:D22" si="3">IF(COUNTBLANK(B16)=0,"- "&amp;B16&amp;" = "&amp;LOWER(C16),"")</f>
        <v xml:space="preserve">- enabled.etengine = </v>
      </c>
    </row>
    <row r="17" spans="2:4" x14ac:dyDescent="0.2">
      <c r="B17" s="85" t="str">
        <f>IF(COUNTBLANK(Dashboard!C17)=0,Dashboard!C17,"")</f>
        <v>enabled.etmodel</v>
      </c>
      <c r="C17" t="str">
        <f>IF(COUNTBLANK(Dashboard!E17)=0,Dashboard!E17,"")</f>
        <v/>
      </c>
      <c r="D17" s="86" t="str">
        <f t="shared" si="3"/>
        <v xml:space="preserve">- enabled.etmodel = </v>
      </c>
    </row>
    <row r="18" spans="2:4" x14ac:dyDescent="0.2">
      <c r="B18" s="85" t="str">
        <f>IF(COUNTBLANK(Dashboard!C18)=0,Dashboard!C18,"")</f>
        <v/>
      </c>
      <c r="C18" t="str">
        <f>IF(COUNTBLANK(Dashboard!E18)=0,Dashboard!E18,"")</f>
        <v/>
      </c>
      <c r="D18" s="86" t="str">
        <f t="shared" si="3"/>
        <v/>
      </c>
    </row>
    <row r="19" spans="2:4" x14ac:dyDescent="0.2">
      <c r="B19" s="85" t="str">
        <f>IF(COUNTBLANK(Dashboard!C19)=0,Dashboard!C19,"")</f>
        <v/>
      </c>
      <c r="C19" t="str">
        <f>IF(COUNTBLANK(Dashboard!E19)=0,Dashboard!E19,"")</f>
        <v/>
      </c>
      <c r="D19" s="86" t="str">
        <f t="shared" si="3"/>
        <v/>
      </c>
    </row>
    <row r="20" spans="2:4" x14ac:dyDescent="0.2">
      <c r="B20" s="85" t="str">
        <f>IF(COUNTBLANK(Dashboard!C20)=0,Dashboard!C20,"")</f>
        <v>analysis_year</v>
      </c>
      <c r="C20">
        <f>IF(COUNTBLANK(Dashboard!E20)=0,Dashboard!E20,"")</f>
        <v>2019</v>
      </c>
      <c r="D20" s="86" t="str">
        <f t="shared" si="3"/>
        <v>- analysis_year = 2019</v>
      </c>
    </row>
    <row r="21" spans="2:4" x14ac:dyDescent="0.2">
      <c r="B21" s="85" t="str">
        <f>IF(COUNTBLANK(Dashboard!C21)=0,Dashboard!C21,"")</f>
        <v>has_agriculture</v>
      </c>
      <c r="C21" t="str">
        <f>IF(COUNTBLANK(Dashboard!E21)=0,Dashboard!E21,"")</f>
        <v/>
      </c>
      <c r="D21" s="86" t="str">
        <f t="shared" si="3"/>
        <v xml:space="preserve">- has_agriculture = </v>
      </c>
    </row>
    <row r="22" spans="2:4" x14ac:dyDescent="0.2">
      <c r="B22" s="85" t="str">
        <f>IF(COUNTBLANK(Dashboard!C22)=0,Dashboard!C22,"")</f>
        <v>has_buildings</v>
      </c>
      <c r="C22" t="str">
        <f>IF(COUNTBLANK(Dashboard!E22)=0,Dashboard!E22,"")</f>
        <v/>
      </c>
      <c r="D22" s="86" t="str">
        <f t="shared" si="3"/>
        <v xml:space="preserve">- has_buildings = </v>
      </c>
    </row>
    <row r="23" spans="2:4" x14ac:dyDescent="0.2">
      <c r="B23" s="85" t="str">
        <f>IF(COUNTBLANK(Dashboard!C23)=0,Dashboard!C23,"")</f>
        <v>has_semi_detached_houses</v>
      </c>
      <c r="C23" t="str">
        <f>IF(COUNTBLANK(Dashboard!E23)=0,Dashboard!E23,"")</f>
        <v/>
      </c>
      <c r="D23" s="86" t="str">
        <f t="shared" ref="D23:D28" si="4">IF(COUNTBLANK(B23)=0,"- "&amp;B23&amp;" = "&amp;LOWER(C23),"")</f>
        <v xml:space="preserve">- has_semi_detached_houses = </v>
      </c>
    </row>
    <row r="24" spans="2:4" x14ac:dyDescent="0.2">
      <c r="B24" s="85" t="str">
        <f>IF(COUNTBLANK(Dashboard!C24)=0,Dashboard!C24,"")</f>
        <v>has_weather_curves</v>
      </c>
      <c r="C24" t="str">
        <f>IF(COUNTBLANK(Dashboard!E24)=0,Dashboard!E24,"")</f>
        <v/>
      </c>
      <c r="D24" s="86" t="str">
        <f t="shared" si="4"/>
        <v xml:space="preserve">- has_weather_curves = </v>
      </c>
    </row>
    <row r="25" spans="2:4" x14ac:dyDescent="0.2">
      <c r="B25" s="85" t="str">
        <f>IF(COUNTBLANK(Dashboard!C25)=0,Dashboard!C25,"")</f>
        <v>has_coastline</v>
      </c>
      <c r="C25" t="str">
        <f>IF(COUNTBLANK(Dashboard!E25)=0,Dashboard!E25,"")</f>
        <v/>
      </c>
      <c r="D25" s="86" t="str">
        <f t="shared" si="4"/>
        <v xml:space="preserve">- has_coastline = </v>
      </c>
    </row>
    <row r="26" spans="2:4" x14ac:dyDescent="0.2">
      <c r="B26" s="85" t="str">
        <f>IF(COUNTBLANK(Dashboard!C26)=0,Dashboard!C26,"")</f>
        <v>has_cold_network</v>
      </c>
      <c r="C26" t="str">
        <f>IF(COUNTBLANK(Dashboard!E26)=0,Dashboard!E26,"")</f>
        <v/>
      </c>
      <c r="D26" s="86" t="str">
        <f t="shared" si="4"/>
        <v xml:space="preserve">- has_cold_network = </v>
      </c>
    </row>
    <row r="27" spans="2:4" x14ac:dyDescent="0.2">
      <c r="B27" s="85" t="str">
        <f>IF(COUNTBLANK(Dashboard!C27)=0,Dashboard!C27,"")</f>
        <v>has_electricity_storage</v>
      </c>
      <c r="C27" t="str">
        <f>IF(COUNTBLANK(Dashboard!E27)=0,Dashboard!E27,"")</f>
        <v/>
      </c>
      <c r="D27" s="86" t="str">
        <f t="shared" si="4"/>
        <v xml:space="preserve">- has_electricity_storage = </v>
      </c>
    </row>
    <row r="28" spans="2:4" x14ac:dyDescent="0.2">
      <c r="B28" s="85" t="str">
        <f>IF(COUNTBLANK(Dashboard!C28)=0,Dashboard!C28,"")</f>
        <v>has_employment</v>
      </c>
      <c r="C28" t="str">
        <f>IF(COUNTBLANK(Dashboard!E28)=0,Dashboard!E28,"")</f>
        <v/>
      </c>
      <c r="D28" s="86" t="str">
        <f t="shared" si="4"/>
        <v xml:space="preserve">- has_employment = </v>
      </c>
    </row>
    <row r="29" spans="2:4" x14ac:dyDescent="0.2">
      <c r="B29" s="85" t="str">
        <f>IF(COUNTBLANK(Dashboard!C29)=0,Dashboard!C29,"")</f>
        <v>has_detailed_chemical_industry</v>
      </c>
      <c r="C29" t="str">
        <f>IF(COUNTBLANK(Dashboard!E29)=0,Dashboard!E29,"")</f>
        <v/>
      </c>
      <c r="D29" s="86" t="str">
        <f t="shared" ref="D29:D36" si="5">IF(COUNTBLANK(B29)=0,"- "&amp;B29&amp;" = "&amp;LOWER(C29),"")</f>
        <v xml:space="preserve">- has_detailed_chemical_industry = </v>
      </c>
    </row>
    <row r="30" spans="2:4" x14ac:dyDescent="0.2">
      <c r="B30" s="85" t="str">
        <f>IF(COUNTBLANK(Dashboard!C30)=0,Dashboard!C30,"")</f>
        <v>has_fce</v>
      </c>
      <c r="C30" t="str">
        <f>IF(COUNTBLANK(Dashboard!E30)=0,Dashboard!E30,"")</f>
        <v/>
      </c>
      <c r="D30" s="86" t="str">
        <f t="shared" si="5"/>
        <v xml:space="preserve">- has_fce = </v>
      </c>
    </row>
    <row r="31" spans="2:4" x14ac:dyDescent="0.2">
      <c r="B31" s="85" t="str">
        <f>IF(COUNTBLANK(Dashboard!C31)=0,Dashboard!C31,"")</f>
        <v>has_industry</v>
      </c>
      <c r="C31" t="str">
        <f>IF(COUNTBLANK(Dashboard!E31)=0,Dashboard!E31,"")</f>
        <v/>
      </c>
      <c r="D31" s="86" t="str">
        <f t="shared" si="5"/>
        <v xml:space="preserve">- has_industry = </v>
      </c>
    </row>
    <row r="32" spans="2:4" x14ac:dyDescent="0.2">
      <c r="B32" s="85" t="str">
        <f>IF(COUNTBLANK(Dashboard!C32)=0,Dashboard!C32,"")</f>
        <v>has_lignite</v>
      </c>
      <c r="C32" t="str">
        <f>IF(COUNTBLANK(Dashboard!E32)=0,Dashboard!E32,"")</f>
        <v/>
      </c>
      <c r="D32" s="86" t="str">
        <f t="shared" si="5"/>
        <v xml:space="preserve">- has_lignite = </v>
      </c>
    </row>
    <row r="33" spans="2:4" x14ac:dyDescent="0.2">
      <c r="B33" s="85" t="str">
        <f>IF(COUNTBLANK(Dashboard!C33)=0,Dashboard!C33,"")</f>
        <v>has_merit_order</v>
      </c>
      <c r="C33" t="str">
        <f>IF(COUNTBLANK(Dashboard!E33)=0,Dashboard!E33,"")</f>
        <v/>
      </c>
      <c r="D33" s="86" t="str">
        <f t="shared" si="5"/>
        <v xml:space="preserve">- has_merit_order = </v>
      </c>
    </row>
    <row r="34" spans="2:4" x14ac:dyDescent="0.2">
      <c r="B34" s="85" t="str">
        <f>IF(COUNTBLANK(Dashboard!C34)=0,Dashboard!C34,"")</f>
        <v>has_metal</v>
      </c>
      <c r="C34" t="str">
        <f>IF(COUNTBLANK(Dashboard!E34)=0,Dashboard!E34,"")</f>
        <v/>
      </c>
      <c r="D34" s="86" t="str">
        <f t="shared" si="5"/>
        <v xml:space="preserve">- has_metal = </v>
      </c>
    </row>
    <row r="35" spans="2:4" x14ac:dyDescent="0.2">
      <c r="B35" s="85" t="str">
        <f>IF(COUNTBLANK(Dashboard!C35)=0,Dashboard!C35,"")</f>
        <v>has_mountains</v>
      </c>
      <c r="C35" t="str">
        <f>IF(COUNTBLANK(Dashboard!E35)=0,Dashboard!E35,"")</f>
        <v/>
      </c>
      <c r="D35" s="86" t="str">
        <f t="shared" si="5"/>
        <v xml:space="preserve">- has_mountains = </v>
      </c>
    </row>
    <row r="36" spans="2:4" x14ac:dyDescent="0.2">
      <c r="B36" s="85" t="str">
        <f>IF(COUNTBLANK(Dashboard!C36)=0,Dashboard!C36,"")</f>
        <v>has_old_technologies</v>
      </c>
      <c r="C36" t="str">
        <f>IF(COUNTBLANK(Dashboard!E36)=0,Dashboard!E36,"")</f>
        <v/>
      </c>
      <c r="D36" s="86" t="str">
        <f t="shared" si="5"/>
        <v xml:space="preserve">- has_old_technologies = </v>
      </c>
    </row>
    <row r="37" spans="2:4" x14ac:dyDescent="0.2">
      <c r="B37" s="85" t="str">
        <f>IF(COUNTBLANK(Dashboard!C37)=0,Dashboard!C37,"")</f>
        <v>has_other</v>
      </c>
      <c r="C37" t="str">
        <f>IF(COUNTBLANK(Dashboard!E37)=0,Dashboard!E37,"")</f>
        <v/>
      </c>
      <c r="D37" s="86" t="str">
        <f t="shared" ref="D37:D67" si="6">IF(COUNTBLANK(B37)=0,"- "&amp;B37&amp;" = "&amp;LOWER(C37),"")</f>
        <v xml:space="preserve">- has_other = </v>
      </c>
    </row>
    <row r="38" spans="2:4" x14ac:dyDescent="0.2">
      <c r="B38" s="85" t="str">
        <f>IF(COUNTBLANK(Dashboard!C38)=0,Dashboard!C38,"")</f>
        <v>has_solar_csp</v>
      </c>
      <c r="C38" t="str">
        <f>IF(COUNTBLANK(Dashboard!E38)=0,Dashboard!E38,"")</f>
        <v/>
      </c>
      <c r="D38" s="86" t="str">
        <f t="shared" si="6"/>
        <v xml:space="preserve">- has_solar_csp = </v>
      </c>
    </row>
    <row r="39" spans="2:4" x14ac:dyDescent="0.2">
      <c r="B39" s="85" t="str">
        <f>IF(COUNTBLANK(Dashboard!C39)=0,Dashboard!C39,"")</f>
        <v>has_offshore_solar</v>
      </c>
      <c r="C39" t="str">
        <f>IF(COUNTBLANK(Dashboard!E39)=0,Dashboard!E39,"")</f>
        <v/>
      </c>
      <c r="D39" s="86" t="str">
        <f t="shared" si="6"/>
        <v xml:space="preserve">- has_offshore_solar = </v>
      </c>
    </row>
    <row r="40" spans="2:4" x14ac:dyDescent="0.2">
      <c r="B40" s="85" t="str">
        <f>IF(COUNTBLANK(Dashboard!C40)=0,Dashboard!C40,"")</f>
        <v>has_aquathermal_potential_for_surface_water</v>
      </c>
      <c r="C40" t="str">
        <f>IF(COUNTBLANK(Dashboard!E40)=0,Dashboard!E40,"")</f>
        <v/>
      </c>
      <c r="D40" s="86" t="str">
        <f t="shared" si="6"/>
        <v xml:space="preserve">- has_aquathermal_potential_for_surface_water = </v>
      </c>
    </row>
    <row r="41" spans="2:4" x14ac:dyDescent="0.2">
      <c r="B41" s="85" t="str">
        <f>IF(COUNTBLANK(Dashboard!C41)=0,Dashboard!C41,"")</f>
        <v>has_aquathermal_potential_for_waste_water</v>
      </c>
      <c r="C41" t="str">
        <f>IF(COUNTBLANK(Dashboard!E41)=0,Dashboard!E41,"")</f>
        <v/>
      </c>
      <c r="D41" s="86" t="str">
        <f t="shared" si="6"/>
        <v xml:space="preserve">- has_aquathermal_potential_for_waste_water = </v>
      </c>
    </row>
    <row r="42" spans="2:4" x14ac:dyDescent="0.2">
      <c r="B42" s="85" t="str">
        <f>IF(COUNTBLANK(Dashboard!C42)=0,Dashboard!C42,"")</f>
        <v>has_aquathermal_potential_for_drink_water</v>
      </c>
      <c r="C42" t="str">
        <f>IF(COUNTBLANK(Dashboard!E42)=0,Dashboard!E42,"")</f>
        <v/>
      </c>
      <c r="D42" s="86" t="str">
        <f t="shared" si="6"/>
        <v xml:space="preserve">- has_aquathermal_potential_for_drink_water = </v>
      </c>
    </row>
    <row r="43" spans="2:4" x14ac:dyDescent="0.2">
      <c r="B43" s="85" t="str">
        <f>IF(COUNTBLANK(Dashboard!C43)=0,Dashboard!C43,"")</f>
        <v>has_import_export</v>
      </c>
      <c r="C43" t="str">
        <f>IF(COUNTBLANK(Dashboard!E43)=0,Dashboard!E43,"")</f>
        <v/>
      </c>
      <c r="D43" s="86" t="str">
        <f t="shared" si="6"/>
        <v xml:space="preserve">- has_import_export = </v>
      </c>
    </row>
    <row r="44" spans="2:4" x14ac:dyDescent="0.2">
      <c r="B44" s="85" t="str">
        <f>IF(COUNTBLANK(Dashboard!C44)=0,Dashboard!C44,"")</f>
        <v>use_network_calculations</v>
      </c>
      <c r="C44" t="str">
        <f>IF(COUNTBLANK(Dashboard!E44)=0,Dashboard!E44,"")</f>
        <v/>
      </c>
      <c r="D44" s="86" t="str">
        <f t="shared" si="6"/>
        <v xml:space="preserve">- use_network_calculations = </v>
      </c>
    </row>
    <row r="45" spans="2:4" x14ac:dyDescent="0.2">
      <c r="B45" s="85" t="str">
        <f>IF(COUNTBLANK(Dashboard!C45)=0,Dashboard!C45,"")</f>
        <v>has_coal_oil_for_heating_built_environment</v>
      </c>
      <c r="C45" t="str">
        <f>IF(COUNTBLANK(Dashboard!E45)=0,Dashboard!E45,"")</f>
        <v/>
      </c>
      <c r="D45" s="86" t="str">
        <f t="shared" si="6"/>
        <v xml:space="preserve">- has_coal_oil_for_heating_built_environment = </v>
      </c>
    </row>
    <row r="46" spans="2:4" x14ac:dyDescent="0.2">
      <c r="B46" s="85" t="str">
        <f>IF(COUNTBLANK(Dashboard!C46)=0,Dashboard!C46,"")</f>
        <v>has_aggregated_chemical_industry</v>
      </c>
      <c r="C46" t="str">
        <f>IF(COUNTBLANK(Dashboard!E46)=0,Dashboard!E46,"")</f>
        <v/>
      </c>
      <c r="D46" s="86" t="str">
        <f t="shared" si="6"/>
        <v xml:space="preserve">- has_aggregated_chemical_industry = </v>
      </c>
    </row>
    <row r="47" spans="2:4" x14ac:dyDescent="0.2">
      <c r="B47" s="85" t="str">
        <f>IF(COUNTBLANK(Dashboard!C47)=0,Dashboard!C47,"")</f>
        <v>has_other_emissions_section</v>
      </c>
      <c r="C47" t="str">
        <f>IF(COUNTBLANK(Dashboard!E47)=0,Dashboard!E47,"")</f>
        <v/>
      </c>
      <c r="D47" s="86" t="str">
        <f t="shared" si="6"/>
        <v xml:space="preserve">- has_other_emissions_section = </v>
      </c>
    </row>
    <row r="48" spans="2:4" x14ac:dyDescent="0.2">
      <c r="B48" s="85" t="str">
        <f>IF(COUNTBLANK(Dashboard!C48)=0,Dashboard!C48,"")</f>
        <v/>
      </c>
      <c r="C48" t="str">
        <f>IF(COUNTBLANK(Dashboard!E48)=0,Dashboard!E48,"")</f>
        <v/>
      </c>
      <c r="D48" s="86" t="str">
        <f t="shared" si="6"/>
        <v/>
      </c>
    </row>
    <row r="49" spans="2:4" x14ac:dyDescent="0.2">
      <c r="B49" s="85" t="str">
        <f>IF(COUNTBLANK(Dashboard!C49)=0,Dashboard!C49,"")</f>
        <v/>
      </c>
      <c r="C49" t="str">
        <f>IF(COUNTBLANK(Dashboard!E49)=0,Dashboard!E49,"")</f>
        <v/>
      </c>
      <c r="D49" s="86" t="str">
        <f t="shared" si="6"/>
        <v/>
      </c>
    </row>
    <row r="50" spans="2:4" x14ac:dyDescent="0.2">
      <c r="B50" s="85" t="str">
        <f>IF(COUNTBLANK(Dashboard!C50)=0,Dashboard!C50,"")</f>
        <v>areable_land</v>
      </c>
      <c r="C50" t="str">
        <f>IF(COUNTBLANK(Dashboard!E50)=0,Dashboard!E50,"")</f>
        <v/>
      </c>
      <c r="D50" s="86" t="str">
        <f t="shared" si="6"/>
        <v xml:space="preserve">- areable_land = </v>
      </c>
    </row>
    <row r="51" spans="2:4" x14ac:dyDescent="0.2">
      <c r="B51" s="85" t="str">
        <f>IF(COUNTBLANK(Dashboard!C51)=0,Dashboard!C51,"")</f>
        <v>coast_line</v>
      </c>
      <c r="C51" t="str">
        <f>IF(COUNTBLANK(Dashboard!E51)=0,Dashboard!E51,"")</f>
        <v/>
      </c>
      <c r="D51" s="86" t="str">
        <f t="shared" si="6"/>
        <v xml:space="preserve">- coast_line = </v>
      </c>
    </row>
    <row r="52" spans="2:4" x14ac:dyDescent="0.2">
      <c r="B52" s="85" t="str">
        <f>IF(COUNTBLANK(Dashboard!C52)=0,Dashboard!C52,"")</f>
        <v>offshore_ccs_potential_mt_per_year</v>
      </c>
      <c r="C52" t="str">
        <f>IF(COUNTBLANK(Dashboard!E52)=0,Dashboard!E52,"")</f>
        <v/>
      </c>
      <c r="D52" s="86" t="str">
        <f t="shared" si="6"/>
        <v xml:space="preserve">- offshore_ccs_potential_mt_per_year = </v>
      </c>
    </row>
    <row r="53" spans="2:4" x14ac:dyDescent="0.2">
      <c r="B53" s="85" t="str">
        <f>IF(COUNTBLANK(Dashboard!C53)=0,Dashboard!C53,"")</f>
        <v>flh_solar_pv_solar_radiation_max</v>
      </c>
      <c r="C53" t="str">
        <f>IF(COUNTBLANK(Dashboard!E53)=0,Dashboard!E53,"")</f>
        <v/>
      </c>
      <c r="D53" s="86" t="str">
        <f t="shared" si="6"/>
        <v xml:space="preserve">- flh_solar_pv_solar_radiation_max = </v>
      </c>
    </row>
    <row r="54" spans="2:4" x14ac:dyDescent="0.2">
      <c r="B54" s="85" t="str">
        <f>IF(COUNTBLANK(Dashboard!C54)=0,Dashboard!C54,"")</f>
        <v>total_land_area</v>
      </c>
      <c r="C54" t="str">
        <f>IF(COUNTBLANK(Dashboard!E54)=0,Dashboard!E54,"")</f>
        <v/>
      </c>
      <c r="D54" s="86" t="str">
        <f t="shared" si="6"/>
        <v xml:space="preserve">- total_land_area = </v>
      </c>
    </row>
    <row r="55" spans="2:4" x14ac:dyDescent="0.2">
      <c r="B55" s="85" t="str">
        <f>IF(COUNTBLANK(Dashboard!C55)=0,Dashboard!C55,"")</f>
        <v>number_of_inhabitants</v>
      </c>
      <c r="C55" t="str">
        <f>IF(COUNTBLANK(Dashboard!E55)=0,Dashboard!E55,"")</f>
        <v/>
      </c>
      <c r="D55" s="86" t="str">
        <f t="shared" si="6"/>
        <v xml:space="preserve">- number_of_inhabitants = </v>
      </c>
    </row>
    <row r="56" spans="2:4" x14ac:dyDescent="0.2">
      <c r="B56" s="85" t="str">
        <f>IF(COUNTBLANK(Dashboard!C56)=0,Dashboard!C56,"")</f>
        <v>offshore_suitable_for_wind</v>
      </c>
      <c r="C56" t="str">
        <f>IF(COUNTBLANK(Dashboard!E56)=0,Dashboard!E56,"")</f>
        <v/>
      </c>
      <c r="D56" s="86" t="str">
        <f t="shared" si="6"/>
        <v xml:space="preserve">- offshore_suitable_for_wind = </v>
      </c>
    </row>
    <row r="57" spans="2:4" x14ac:dyDescent="0.2">
      <c r="B57" s="85" t="str">
        <f>IF(COUNTBLANK(Dashboard!C57)=0,Dashboard!C57,"")</f>
        <v>non_energetic_emissions_co2_chemical_industry</v>
      </c>
      <c r="C57" t="str">
        <f>IF(COUNTBLANK(Dashboard!E57)=0,Dashboard!E57,"")</f>
        <v/>
      </c>
      <c r="D57" s="86" t="str">
        <f t="shared" si="6"/>
        <v xml:space="preserve">- non_energetic_emissions_co2_chemical_industry = </v>
      </c>
    </row>
    <row r="58" spans="2:4" x14ac:dyDescent="0.2">
      <c r="B58" s="85" t="str">
        <f>IF(COUNTBLANK(Dashboard!C58)=0,Dashboard!C58,"")</f>
        <v>non_energetic_emissions_co2_other_industry</v>
      </c>
      <c r="C58" t="str">
        <f>IF(COUNTBLANK(Dashboard!E58)=0,Dashboard!E58,"")</f>
        <v/>
      </c>
      <c r="D58" s="86" t="str">
        <f t="shared" si="6"/>
        <v xml:space="preserve">- non_energetic_emissions_co2_other_industry = </v>
      </c>
    </row>
    <row r="59" spans="2:4" x14ac:dyDescent="0.2">
      <c r="B59" s="85" t="str">
        <f>IF(COUNTBLANK(Dashboard!C59)=0,Dashboard!C59,"")</f>
        <v>non_energetic_emissions_co2_agriculture_manure</v>
      </c>
      <c r="C59" t="str">
        <f>IF(COUNTBLANK(Dashboard!E59)=0,Dashboard!E59,"")</f>
        <v/>
      </c>
      <c r="D59" s="86" t="str">
        <f t="shared" si="6"/>
        <v xml:space="preserve">- non_energetic_emissions_co2_agriculture_manure = </v>
      </c>
    </row>
    <row r="60" spans="2:4" x14ac:dyDescent="0.2">
      <c r="B60" s="85" t="str">
        <f>IF(COUNTBLANK(Dashboard!C60)=0,Dashboard!C60,"")</f>
        <v>non_energetic_emissions_co2_agriculture_soil_cultivation</v>
      </c>
      <c r="C60" t="str">
        <f>IF(COUNTBLANK(Dashboard!E60)=0,Dashboard!E60,"")</f>
        <v/>
      </c>
      <c r="D60" s="86" t="str">
        <f t="shared" si="6"/>
        <v xml:space="preserve">- non_energetic_emissions_co2_agriculture_soil_cultivation = </v>
      </c>
    </row>
    <row r="61" spans="2:4" x14ac:dyDescent="0.2">
      <c r="B61" s="85" t="str">
        <f>IF(COUNTBLANK(Dashboard!C61)=0,Dashboard!C61,"")</f>
        <v>non_energetic_emissions_co2_waste_management</v>
      </c>
      <c r="C61" t="str">
        <f>IF(COUNTBLANK(Dashboard!E61)=0,Dashboard!E61,"")</f>
        <v/>
      </c>
      <c r="D61" s="86" t="str">
        <f t="shared" si="6"/>
        <v xml:space="preserve">- non_energetic_emissions_co2_waste_management = </v>
      </c>
    </row>
    <row r="62" spans="2:4" x14ac:dyDescent="0.2">
      <c r="B62" s="85" t="str">
        <f>IF(COUNTBLANK(Dashboard!C62)=0,Dashboard!C62,"")</f>
        <v>indirect_emissions_co2</v>
      </c>
      <c r="C62" t="str">
        <f>IF(COUNTBLANK(Dashboard!E62)=0,Dashboard!E62,"")</f>
        <v/>
      </c>
      <c r="D62" s="86" t="str">
        <f t="shared" si="6"/>
        <v xml:space="preserve">- indirect_emissions_co2 = </v>
      </c>
    </row>
    <row r="63" spans="2:4" x14ac:dyDescent="0.2">
      <c r="B63" s="85" t="str">
        <f>IF(COUNTBLANK(Dashboard!C63)=0,Dashboard!C63,"")</f>
        <v>energetic_emissions_other_ghg_industry</v>
      </c>
      <c r="C63" t="str">
        <f>IF(COUNTBLANK(Dashboard!E63)=0,Dashboard!E63,"")</f>
        <v/>
      </c>
      <c r="D63" s="86" t="str">
        <f t="shared" si="6"/>
        <v xml:space="preserve">- energetic_emissions_other_ghg_industry = </v>
      </c>
    </row>
    <row r="64" spans="2:4" x14ac:dyDescent="0.2">
      <c r="B64" s="85" t="str">
        <f>IF(COUNTBLANK(Dashboard!C64)=0,Dashboard!C64,"")</f>
        <v>energetic_emissions_other_ghg_energy</v>
      </c>
      <c r="C64" t="str">
        <f>IF(COUNTBLANK(Dashboard!E64)=0,Dashboard!E64,"")</f>
        <v/>
      </c>
      <c r="D64" s="86" t="str">
        <f t="shared" si="6"/>
        <v xml:space="preserve">- energetic_emissions_other_ghg_energy = </v>
      </c>
    </row>
    <row r="65" spans="2:4" x14ac:dyDescent="0.2">
      <c r="B65" s="85" t="str">
        <f>IF(COUNTBLANK(Dashboard!C65)=0,Dashboard!C65,"")</f>
        <v>energetic_emissions_other_ghg_transport</v>
      </c>
      <c r="C65" t="str">
        <f>IF(COUNTBLANK(Dashboard!E65)=0,Dashboard!E65,"")</f>
        <v/>
      </c>
      <c r="D65" s="86" t="str">
        <f t="shared" si="6"/>
        <v xml:space="preserve">- energetic_emissions_other_ghg_transport = </v>
      </c>
    </row>
    <row r="66" spans="2:4" x14ac:dyDescent="0.2">
      <c r="B66" s="85" t="str">
        <f>IF(COUNTBLANK(Dashboard!C66)=0,Dashboard!C66,"")</f>
        <v>energetic_emissions_other_ghg_buildings</v>
      </c>
      <c r="C66" t="str">
        <f>IF(COUNTBLANK(Dashboard!E66)=0,Dashboard!E66,"")</f>
        <v/>
      </c>
      <c r="D66" s="86" t="str">
        <f t="shared" si="6"/>
        <v xml:space="preserve">- energetic_emissions_other_ghg_buildings = </v>
      </c>
    </row>
    <row r="67" spans="2:4" x14ac:dyDescent="0.2">
      <c r="B67" s="85" t="str">
        <f>IF(COUNTBLANK(Dashboard!C67)=0,Dashboard!C67,"")</f>
        <v>energetic_emissions_other_ghg_households</v>
      </c>
      <c r="C67" t="str">
        <f>IF(COUNTBLANK(Dashboard!E67)=0,Dashboard!E67,"")</f>
        <v/>
      </c>
      <c r="D67" s="86" t="str">
        <f t="shared" si="6"/>
        <v xml:space="preserve">- energetic_emissions_other_ghg_households = </v>
      </c>
    </row>
    <row r="68" spans="2:4" x14ac:dyDescent="0.2">
      <c r="B68" s="85" t="str">
        <f>IF(COUNTBLANK(Dashboard!C68)=0,Dashboard!C68,"")</f>
        <v>energetic_emissions_other_ghg_agriculture</v>
      </c>
      <c r="C68" t="str">
        <f>IF(COUNTBLANK(Dashboard!E68)=0,Dashboard!E68,"")</f>
        <v/>
      </c>
      <c r="D68" s="86" t="str">
        <f t="shared" ref="D68:D131" si="7">IF(COUNTBLANK(B68)=0,"- "&amp;B68&amp;" = "&amp;LOWER(C68),"")</f>
        <v xml:space="preserve">- energetic_emissions_other_ghg_agriculture = </v>
      </c>
    </row>
    <row r="69" spans="2:4" x14ac:dyDescent="0.2">
      <c r="B69" s="85" t="str">
        <f>IF(COUNTBLANK(Dashboard!C69)=0,Dashboard!C69,"")</f>
        <v>non_energetic_emissions_other_ghg_chemical_industry</v>
      </c>
      <c r="C69" t="str">
        <f>IF(COUNTBLANK(Dashboard!E69)=0,Dashboard!E69,"")</f>
        <v/>
      </c>
      <c r="D69" s="86" t="str">
        <f t="shared" si="7"/>
        <v xml:space="preserve">- non_energetic_emissions_other_ghg_chemical_industry = </v>
      </c>
    </row>
    <row r="70" spans="2:4" x14ac:dyDescent="0.2">
      <c r="B70" s="85" t="str">
        <f>IF(COUNTBLANK(Dashboard!C70)=0,Dashboard!C70,"")</f>
        <v>non_energetic_emissions_other_ghg_other_industry</v>
      </c>
      <c r="C70" t="str">
        <f>IF(COUNTBLANK(Dashboard!E70)=0,Dashboard!E70,"")</f>
        <v/>
      </c>
      <c r="D70" s="86" t="str">
        <f t="shared" si="7"/>
        <v xml:space="preserve">- non_energetic_emissions_other_ghg_other_industry = </v>
      </c>
    </row>
    <row r="71" spans="2:4" x14ac:dyDescent="0.2">
      <c r="B71" s="85" t="str">
        <f>IF(COUNTBLANK(Dashboard!C71)=0,Dashboard!C71,"")</f>
        <v>non_energetic_emissions_other_ghg_agriculture_fermentation</v>
      </c>
      <c r="C71" t="str">
        <f>IF(COUNTBLANK(Dashboard!E71)=0,Dashboard!E71,"")</f>
        <v/>
      </c>
      <c r="D71" s="86" t="str">
        <f t="shared" si="7"/>
        <v xml:space="preserve">- non_energetic_emissions_other_ghg_agriculture_fermentation = </v>
      </c>
    </row>
    <row r="72" spans="2:4" x14ac:dyDescent="0.2">
      <c r="B72" s="85" t="str">
        <f>IF(COUNTBLANK(Dashboard!C72)=0,Dashboard!C72,"")</f>
        <v>non_energetic_emissions_other_ghg_agriculture_manure</v>
      </c>
      <c r="C72" t="str">
        <f>IF(COUNTBLANK(Dashboard!E72)=0,Dashboard!E72,"")</f>
        <v/>
      </c>
      <c r="D72" s="86" t="str">
        <f t="shared" si="7"/>
        <v xml:space="preserve">- non_energetic_emissions_other_ghg_agriculture_manure = </v>
      </c>
    </row>
    <row r="73" spans="2:4" x14ac:dyDescent="0.2">
      <c r="B73" s="85" t="str">
        <f>IF(COUNTBLANK(Dashboard!C73)=0,Dashboard!C73,"")</f>
        <v>non_energetic_emissions_other_ghg_agriculture_soil_cultivation</v>
      </c>
      <c r="C73" t="str">
        <f>IF(COUNTBLANK(Dashboard!E73)=0,Dashboard!E73,"")</f>
        <v/>
      </c>
      <c r="D73" s="86" t="str">
        <f t="shared" si="7"/>
        <v xml:space="preserve">- non_energetic_emissions_other_ghg_agriculture_soil_cultivation = </v>
      </c>
    </row>
    <row r="74" spans="2:4" x14ac:dyDescent="0.2">
      <c r="B74" s="85" t="str">
        <f>IF(COUNTBLANK(Dashboard!C74)=0,Dashboard!C74,"")</f>
        <v>non_energetic_emissions_other_ghg_agriculture_other</v>
      </c>
      <c r="C74" t="str">
        <f>IF(COUNTBLANK(Dashboard!E74)=0,Dashboard!E74,"")</f>
        <v/>
      </c>
      <c r="D74" s="86" t="str">
        <f t="shared" si="7"/>
        <v xml:space="preserve">- non_energetic_emissions_other_ghg_agriculture_other = </v>
      </c>
    </row>
    <row r="75" spans="2:4" x14ac:dyDescent="0.2">
      <c r="B75" s="85" t="str">
        <f>IF(COUNTBLANK(Dashboard!C75)=0,Dashboard!C75,"")</f>
        <v>non_energetic_emissions_other_ghg_waste_management</v>
      </c>
      <c r="C75" t="str">
        <f>IF(COUNTBLANK(Dashboard!E75)=0,Dashboard!E75,"")</f>
        <v/>
      </c>
      <c r="D75" s="86" t="str">
        <f t="shared" si="7"/>
        <v xml:space="preserve">- non_energetic_emissions_other_ghg_waste_management = </v>
      </c>
    </row>
    <row r="76" spans="2:4" x14ac:dyDescent="0.2">
      <c r="B76" s="85" t="str">
        <f>IF(COUNTBLANK(Dashboard!C76)=0,Dashboard!C76,"")</f>
        <v>solar_pv_profile_1_share</v>
      </c>
      <c r="C76" t="str">
        <f>IF(COUNTBLANK(Dashboard!E76)=0,Dashboard!E76,"")</f>
        <v/>
      </c>
      <c r="D76" s="86" t="str">
        <f t="shared" si="7"/>
        <v xml:space="preserve">- solar_pv_profile_1_share = </v>
      </c>
    </row>
    <row r="77" spans="2:4" x14ac:dyDescent="0.2">
      <c r="B77" s="85" t="str">
        <f>IF(COUNTBLANK(Dashboard!C77)=0,Dashboard!C77,"")</f>
        <v>solar_pv_profile_2_share</v>
      </c>
      <c r="C77" t="str">
        <f>IF(COUNTBLANK(Dashboard!E77)=0,Dashboard!E77,"")</f>
        <v/>
      </c>
      <c r="D77" s="86" t="str">
        <f t="shared" si="7"/>
        <v xml:space="preserve">- solar_pv_profile_2_share = </v>
      </c>
    </row>
    <row r="78" spans="2:4" x14ac:dyDescent="0.2">
      <c r="B78" s="85" t="str">
        <f>IF(COUNTBLANK(Dashboard!C78)=0,Dashboard!C78,"")</f>
        <v>aquathermal_potential_for_surface_water</v>
      </c>
      <c r="C78">
        <f>IF(COUNTBLANK(Dashboard!E78)=0,Dashboard!E78,"")</f>
        <v>0</v>
      </c>
      <c r="D78" s="86" t="str">
        <f t="shared" si="7"/>
        <v>- aquathermal_potential_for_surface_water = 0</v>
      </c>
    </row>
    <row r="79" spans="2:4" x14ac:dyDescent="0.2">
      <c r="B79" s="85" t="str">
        <f>IF(COUNTBLANK(Dashboard!C79)=0,Dashboard!C79,"")</f>
        <v>aquathermal_potential_for_waste_water</v>
      </c>
      <c r="C79">
        <f>IF(COUNTBLANK(Dashboard!E79)=0,Dashboard!E79,"")</f>
        <v>0</v>
      </c>
      <c r="D79" s="86" t="str">
        <f t="shared" si="7"/>
        <v>- aquathermal_potential_for_waste_water = 0</v>
      </c>
    </row>
    <row r="80" spans="2:4" x14ac:dyDescent="0.2">
      <c r="B80" s="85" t="str">
        <f>IF(COUNTBLANK(Dashboard!C80)=0,Dashboard!C80,"")</f>
        <v>aquathermal_potential_for_drink_water</v>
      </c>
      <c r="C80">
        <f>IF(COUNTBLANK(Dashboard!E80)=0,Dashboard!E80,"")</f>
        <v>0</v>
      </c>
      <c r="D80" s="86" t="str">
        <f t="shared" si="7"/>
        <v>- aquathermal_potential_for_drink_water = 0</v>
      </c>
    </row>
    <row r="81" spans="2:4" x14ac:dyDescent="0.2">
      <c r="B81" s="85" t="str">
        <f>IF(COUNTBLANK(Dashboard!C81)=0,Dashboard!C81,"")</f>
        <v>hydrogen_electrolysis_solar_pv_capacity_ratio</v>
      </c>
      <c r="C81" t="str">
        <f>IF(COUNTBLANK(Dashboard!E81)=0,Dashboard!E81,"")</f>
        <v/>
      </c>
      <c r="D81" s="86" t="str">
        <f t="shared" si="7"/>
        <v xml:space="preserve">- hydrogen_electrolysis_solar_pv_capacity_ratio = </v>
      </c>
    </row>
    <row r="82" spans="2:4" x14ac:dyDescent="0.2">
      <c r="B82" s="85" t="str">
        <f>IF(COUNTBLANK(Dashboard!C82)=0,Dashboard!C82,"")</f>
        <v/>
      </c>
      <c r="C82" t="str">
        <f>IF(COUNTBLANK(Dashboard!E82)=0,Dashboard!E82,"")</f>
        <v/>
      </c>
      <c r="D82" s="86" t="str">
        <f t="shared" si="7"/>
        <v/>
      </c>
    </row>
    <row r="83" spans="2:4" x14ac:dyDescent="0.2">
      <c r="B83" s="85" t="str">
        <f>IF(COUNTBLANK(Dashboard!C83)=0,Dashboard!C83,"")</f>
        <v/>
      </c>
      <c r="C83" t="str">
        <f>IF(COUNTBLANK(Dashboard!E83)=0,Dashboard!E83,"")</f>
        <v/>
      </c>
      <c r="D83" s="86" t="str">
        <f t="shared" si="7"/>
        <v/>
      </c>
    </row>
    <row r="84" spans="2:4" x14ac:dyDescent="0.2">
      <c r="B84" s="85" t="str">
        <f>IF(COUNTBLANK(Dashboard!C84)=0,Dashboard!C84,"")</f>
        <v>present_number_of_buildings</v>
      </c>
      <c r="C84" t="str">
        <f>IF(COUNTBLANK(Dashboard!E84)=0,Dashboard!E84,"")</f>
        <v/>
      </c>
      <c r="D84" s="86" t="str">
        <f t="shared" si="7"/>
        <v xml:space="preserve">- present_number_of_buildings = </v>
      </c>
    </row>
    <row r="85" spans="2:4" x14ac:dyDescent="0.2">
      <c r="B85" s="85" t="str">
        <f>IF(COUNTBLANK(Dashboard!C85)=0,Dashboard!C85,"")</f>
        <v>present_number_of_residences</v>
      </c>
      <c r="C85">
        <f>IF(COUNTBLANK(Dashboard!E85)=0,Dashboard!E85,"")</f>
        <v>0</v>
      </c>
      <c r="D85" s="86" t="str">
        <f t="shared" si="7"/>
        <v>- present_number_of_residences = 0</v>
      </c>
    </row>
    <row r="86" spans="2:4" x14ac:dyDescent="0.2">
      <c r="B86" s="85" t="str">
        <f>IF(COUNTBLANK(Dashboard!C86)=0,Dashboard!C86,"")</f>
        <v>present_number_of_apartments_before_1945</v>
      </c>
      <c r="C86">
        <f>IF(COUNTBLANK(Dashboard!E86)=0,Dashboard!E86,"")</f>
        <v>0</v>
      </c>
      <c r="D86" s="86" t="str">
        <f t="shared" si="7"/>
        <v>- present_number_of_apartments_before_1945 = 0</v>
      </c>
    </row>
    <row r="87" spans="2:4" x14ac:dyDescent="0.2">
      <c r="B87" s="85" t="str">
        <f>IF(COUNTBLANK(Dashboard!C87)=0,Dashboard!C87,"")</f>
        <v>present_number_of_apartments_1945_1964</v>
      </c>
      <c r="C87">
        <f>IF(COUNTBLANK(Dashboard!E87)=0,Dashboard!E87,"")</f>
        <v>0</v>
      </c>
      <c r="D87" s="86" t="str">
        <f t="shared" si="7"/>
        <v>- present_number_of_apartments_1945_1964 = 0</v>
      </c>
    </row>
    <row r="88" spans="2:4" x14ac:dyDescent="0.2">
      <c r="B88" s="85" t="str">
        <f>IF(COUNTBLANK(Dashboard!C88)=0,Dashboard!C88,"")</f>
        <v>present_number_of_apartments_1965_1984</v>
      </c>
      <c r="C88">
        <f>IF(COUNTBLANK(Dashboard!E88)=0,Dashboard!E88,"")</f>
        <v>0</v>
      </c>
      <c r="D88" s="86" t="str">
        <f t="shared" si="7"/>
        <v>- present_number_of_apartments_1965_1984 = 0</v>
      </c>
    </row>
    <row r="89" spans="2:4" x14ac:dyDescent="0.2">
      <c r="B89" s="85" t="str">
        <f>IF(COUNTBLANK(Dashboard!C89)=0,Dashboard!C89,"")</f>
        <v>present_number_of_apartments_1985_2004</v>
      </c>
      <c r="C89">
        <f>IF(COUNTBLANK(Dashboard!E89)=0,Dashboard!E89,"")</f>
        <v>0</v>
      </c>
      <c r="D89" s="86" t="str">
        <f t="shared" si="7"/>
        <v>- present_number_of_apartments_1985_2004 = 0</v>
      </c>
    </row>
    <row r="90" spans="2:4" x14ac:dyDescent="0.2">
      <c r="B90" s="85" t="str">
        <f>IF(COUNTBLANK(Dashboard!C90)=0,Dashboard!C90,"")</f>
        <v>present_number_of_apartments_2005_present</v>
      </c>
      <c r="C90">
        <f>IF(COUNTBLANK(Dashboard!E90)=0,Dashboard!E90,"")</f>
        <v>0</v>
      </c>
      <c r="D90" s="86" t="str">
        <f t="shared" si="7"/>
        <v>- present_number_of_apartments_2005_present = 0</v>
      </c>
    </row>
    <row r="91" spans="2:4" x14ac:dyDescent="0.2">
      <c r="B91" s="85" t="str">
        <f>IF(COUNTBLANK(Dashboard!C91)=0,Dashboard!C91,"")</f>
        <v>present_number_of_detached_houses_before_1945</v>
      </c>
      <c r="C91">
        <f>IF(COUNTBLANK(Dashboard!E91)=0,Dashboard!E91,"")</f>
        <v>0</v>
      </c>
      <c r="D91" s="86" t="str">
        <f t="shared" si="7"/>
        <v>- present_number_of_detached_houses_before_1945 = 0</v>
      </c>
    </row>
    <row r="92" spans="2:4" x14ac:dyDescent="0.2">
      <c r="B92" s="85" t="str">
        <f>IF(COUNTBLANK(Dashboard!C92)=0,Dashboard!C92,"")</f>
        <v>present_number_of_detached_houses_1945_1964</v>
      </c>
      <c r="C92">
        <f>IF(COUNTBLANK(Dashboard!E92)=0,Dashboard!E92,"")</f>
        <v>0</v>
      </c>
      <c r="D92" s="86" t="str">
        <f t="shared" si="7"/>
        <v>- present_number_of_detached_houses_1945_1964 = 0</v>
      </c>
    </row>
    <row r="93" spans="2:4" x14ac:dyDescent="0.2">
      <c r="B93" s="85" t="str">
        <f>IF(COUNTBLANK(Dashboard!C93)=0,Dashboard!C93,"")</f>
        <v>present_number_of_detached_houses_1965_1984</v>
      </c>
      <c r="C93">
        <f>IF(COUNTBLANK(Dashboard!E93)=0,Dashboard!E93,"")</f>
        <v>0</v>
      </c>
      <c r="D93" s="86" t="str">
        <f t="shared" si="7"/>
        <v>- present_number_of_detached_houses_1965_1984 = 0</v>
      </c>
    </row>
    <row r="94" spans="2:4" x14ac:dyDescent="0.2">
      <c r="B94" s="85" t="str">
        <f>IF(COUNTBLANK(Dashboard!C94)=0,Dashboard!C94,"")</f>
        <v>present_number_of_detached_houses_1985_2004</v>
      </c>
      <c r="C94">
        <f>IF(COUNTBLANK(Dashboard!E94)=0,Dashboard!E94,"")</f>
        <v>0</v>
      </c>
      <c r="D94" s="86" t="str">
        <f t="shared" si="7"/>
        <v>- present_number_of_detached_houses_1985_2004 = 0</v>
      </c>
    </row>
    <row r="95" spans="2:4" x14ac:dyDescent="0.2">
      <c r="B95" s="85" t="str">
        <f>IF(COUNTBLANK(Dashboard!C95)=0,Dashboard!C95,"")</f>
        <v>present_number_of_detached_houses_2005_present</v>
      </c>
      <c r="C95">
        <f>IF(COUNTBLANK(Dashboard!E95)=0,Dashboard!E95,"")</f>
        <v>0</v>
      </c>
      <c r="D95" s="86" t="str">
        <f t="shared" si="7"/>
        <v>- present_number_of_detached_houses_2005_present = 0</v>
      </c>
    </row>
    <row r="96" spans="2:4" x14ac:dyDescent="0.2">
      <c r="B96" s="85" t="str">
        <f>IF(COUNTBLANK(Dashboard!C96)=0,Dashboard!C96,"")</f>
        <v>present_number_of_semi_detached_houses_before_1945</v>
      </c>
      <c r="C96">
        <f>IF(COUNTBLANK(Dashboard!E96)=0,Dashboard!E96,"")</f>
        <v>0</v>
      </c>
      <c r="D96" s="86" t="str">
        <f t="shared" si="7"/>
        <v>- present_number_of_semi_detached_houses_before_1945 = 0</v>
      </c>
    </row>
    <row r="97" spans="2:4" x14ac:dyDescent="0.2">
      <c r="B97" s="85" t="str">
        <f>IF(COUNTBLANK(Dashboard!C97)=0,Dashboard!C97,"")</f>
        <v>present_number_of_semi_detached_houses_1945_1964</v>
      </c>
      <c r="C97">
        <f>IF(COUNTBLANK(Dashboard!E97)=0,Dashboard!E97,"")</f>
        <v>0</v>
      </c>
      <c r="D97" s="86" t="str">
        <f t="shared" si="7"/>
        <v>- present_number_of_semi_detached_houses_1945_1964 = 0</v>
      </c>
    </row>
    <row r="98" spans="2:4" x14ac:dyDescent="0.2">
      <c r="B98" s="85" t="str">
        <f>IF(COUNTBLANK(Dashboard!C98)=0,Dashboard!C98,"")</f>
        <v>present_number_of_semi_detached_houses_1965_1984</v>
      </c>
      <c r="C98">
        <f>IF(COUNTBLANK(Dashboard!E98)=0,Dashboard!E98,"")</f>
        <v>0</v>
      </c>
      <c r="D98" s="86" t="str">
        <f t="shared" si="7"/>
        <v>- present_number_of_semi_detached_houses_1965_1984 = 0</v>
      </c>
    </row>
    <row r="99" spans="2:4" x14ac:dyDescent="0.2">
      <c r="B99" s="85" t="str">
        <f>IF(COUNTBLANK(Dashboard!C99)=0,Dashboard!C99,"")</f>
        <v>present_number_of_semi_detached_houses_1985_2004</v>
      </c>
      <c r="C99">
        <f>IF(COUNTBLANK(Dashboard!E99)=0,Dashboard!E99,"")</f>
        <v>0</v>
      </c>
      <c r="D99" s="86" t="str">
        <f t="shared" si="7"/>
        <v>- present_number_of_semi_detached_houses_1985_2004 = 0</v>
      </c>
    </row>
    <row r="100" spans="2:4" x14ac:dyDescent="0.2">
      <c r="B100" s="85" t="str">
        <f>IF(COUNTBLANK(Dashboard!C100)=0,Dashboard!C100,"")</f>
        <v>present_number_of_semi_detached_houses_2005_present</v>
      </c>
      <c r="C100">
        <f>IF(COUNTBLANK(Dashboard!E100)=0,Dashboard!E100,"")</f>
        <v>0</v>
      </c>
      <c r="D100" s="86" t="str">
        <f t="shared" si="7"/>
        <v>- present_number_of_semi_detached_houses_2005_present = 0</v>
      </c>
    </row>
    <row r="101" spans="2:4" x14ac:dyDescent="0.2">
      <c r="B101" s="85" t="str">
        <f>IF(COUNTBLANK(Dashboard!C101)=0,Dashboard!C101,"")</f>
        <v>present_number_of_terraced_houses_before_1945</v>
      </c>
      <c r="C101">
        <f>IF(COUNTBLANK(Dashboard!E101)=0,Dashboard!E101,"")</f>
        <v>0</v>
      </c>
      <c r="D101" s="86" t="str">
        <f t="shared" si="7"/>
        <v>- present_number_of_terraced_houses_before_1945 = 0</v>
      </c>
    </row>
    <row r="102" spans="2:4" x14ac:dyDescent="0.2">
      <c r="B102" s="85" t="str">
        <f>IF(COUNTBLANK(Dashboard!C102)=0,Dashboard!C102,"")</f>
        <v>present_number_of_terraced_houses_1945_1964</v>
      </c>
      <c r="C102">
        <f>IF(COUNTBLANK(Dashboard!E102)=0,Dashboard!E102,"")</f>
        <v>0</v>
      </c>
      <c r="D102" s="86" t="str">
        <f t="shared" si="7"/>
        <v>- present_number_of_terraced_houses_1945_1964 = 0</v>
      </c>
    </row>
    <row r="103" spans="2:4" x14ac:dyDescent="0.2">
      <c r="B103" s="85" t="str">
        <f>IF(COUNTBLANK(Dashboard!C103)=0,Dashboard!C103,"")</f>
        <v>present_number_of_terraced_houses_1965_1984</v>
      </c>
      <c r="C103">
        <f>IF(COUNTBLANK(Dashboard!E103)=0,Dashboard!E103,"")</f>
        <v>0</v>
      </c>
      <c r="D103" s="86" t="str">
        <f t="shared" si="7"/>
        <v>- present_number_of_terraced_houses_1965_1984 = 0</v>
      </c>
    </row>
    <row r="104" spans="2:4" x14ac:dyDescent="0.2">
      <c r="B104" s="85" t="str">
        <f>IF(COUNTBLANK(Dashboard!C104)=0,Dashboard!C104,"")</f>
        <v>present_number_of_terraced_houses_1985_2004</v>
      </c>
      <c r="C104">
        <f>IF(COUNTBLANK(Dashboard!E104)=0,Dashboard!E104,"")</f>
        <v>0</v>
      </c>
      <c r="D104" s="86" t="str">
        <f t="shared" si="7"/>
        <v>- present_number_of_terraced_houses_1985_2004 = 0</v>
      </c>
    </row>
    <row r="105" spans="2:4" x14ac:dyDescent="0.2">
      <c r="B105" s="85" t="str">
        <f>IF(COUNTBLANK(Dashboard!C105)=0,Dashboard!C105,"")</f>
        <v>present_number_of_terraced_houses_2005_present</v>
      </c>
      <c r="C105">
        <f>IF(COUNTBLANK(Dashboard!E105)=0,Dashboard!E105,"")</f>
        <v>0</v>
      </c>
      <c r="D105" s="86" t="str">
        <f t="shared" si="7"/>
        <v>- present_number_of_terraced_houses_2005_present = 0</v>
      </c>
    </row>
    <row r="106" spans="2:4" x14ac:dyDescent="0.2">
      <c r="B106" s="85" t="str">
        <f>IF(COUNTBLANK(Dashboard!C106)=0,Dashboard!C106,"")</f>
        <v>present_share_of_apartments_before_1945_in_useful_demand_for_space_heating</v>
      </c>
      <c r="C106">
        <f>IF(COUNTBLANK(Dashboard!E106)=0,Dashboard!E106,"")</f>
        <v>0</v>
      </c>
      <c r="D106" s="86" t="str">
        <f t="shared" si="7"/>
        <v>- present_share_of_apartments_before_1945_in_useful_demand_for_space_heating = 0</v>
      </c>
    </row>
    <row r="107" spans="2:4" x14ac:dyDescent="0.2">
      <c r="B107" s="85" t="str">
        <f>IF(COUNTBLANK(Dashboard!C107)=0,Dashboard!C107,"")</f>
        <v>present_share_of_apartments_1945_1964_in_useful_demand_for_space_heating</v>
      </c>
      <c r="C107">
        <f>IF(COUNTBLANK(Dashboard!E107)=0,Dashboard!E107,"")</f>
        <v>0</v>
      </c>
      <c r="D107" s="86" t="str">
        <f t="shared" si="7"/>
        <v>- present_share_of_apartments_1945_1964_in_useful_demand_for_space_heating = 0</v>
      </c>
    </row>
    <row r="108" spans="2:4" x14ac:dyDescent="0.2">
      <c r="B108" s="85" t="str">
        <f>IF(COUNTBLANK(Dashboard!C108)=0,Dashboard!C108,"")</f>
        <v>present_share_of_apartments_1965_1984_in_useful_demand_for_space_heating</v>
      </c>
      <c r="C108">
        <f>IF(COUNTBLANK(Dashboard!E108)=0,Dashboard!E108,"")</f>
        <v>0</v>
      </c>
      <c r="D108" s="86" t="str">
        <f t="shared" si="7"/>
        <v>- present_share_of_apartments_1965_1984_in_useful_demand_for_space_heating = 0</v>
      </c>
    </row>
    <row r="109" spans="2:4" x14ac:dyDescent="0.2">
      <c r="B109" s="85" t="str">
        <f>IF(COUNTBLANK(Dashboard!C109)=0,Dashboard!C109,"")</f>
        <v>present_share_of_apartments_1985_2004_in_useful_demand_for_space_heating</v>
      </c>
      <c r="C109">
        <f>IF(COUNTBLANK(Dashboard!E109)=0,Dashboard!E109,"")</f>
        <v>0</v>
      </c>
      <c r="D109" s="86" t="str">
        <f t="shared" si="7"/>
        <v>- present_share_of_apartments_1985_2004_in_useful_demand_for_space_heating = 0</v>
      </c>
    </row>
    <row r="110" spans="2:4" x14ac:dyDescent="0.2">
      <c r="B110" s="85" t="str">
        <f>IF(COUNTBLANK(Dashboard!C110)=0,Dashboard!C110,"")</f>
        <v>present_share_of_apartments_2005_present_in_useful_demand_for_space_heating</v>
      </c>
      <c r="C110">
        <f>IF(COUNTBLANK(Dashboard!E110)=0,Dashboard!E110,"")</f>
        <v>0</v>
      </c>
      <c r="D110" s="86" t="str">
        <f t="shared" si="7"/>
        <v>- present_share_of_apartments_2005_present_in_useful_demand_for_space_heating = 0</v>
      </c>
    </row>
    <row r="111" spans="2:4" x14ac:dyDescent="0.2">
      <c r="B111" s="85" t="str">
        <f>IF(COUNTBLANK(Dashboard!C111)=0,Dashboard!C111,"")</f>
        <v>present_share_of_detached_houses_before_1945_in_useful_demand_for_space_heating</v>
      </c>
      <c r="C111">
        <f>IF(COUNTBLANK(Dashboard!E111)=0,Dashboard!E111,"")</f>
        <v>0</v>
      </c>
      <c r="D111" s="86" t="str">
        <f t="shared" si="7"/>
        <v>- present_share_of_detached_houses_before_1945_in_useful_demand_for_space_heating = 0</v>
      </c>
    </row>
    <row r="112" spans="2:4" x14ac:dyDescent="0.2">
      <c r="B112" s="85" t="str">
        <f>IF(COUNTBLANK(Dashboard!C112)=0,Dashboard!C112,"")</f>
        <v>present_share_of_detached_houses_1945_1964_in_useful_demand_for_space_heating</v>
      </c>
      <c r="C112">
        <f>IF(COUNTBLANK(Dashboard!E112)=0,Dashboard!E112,"")</f>
        <v>0</v>
      </c>
      <c r="D112" s="86" t="str">
        <f t="shared" si="7"/>
        <v>- present_share_of_detached_houses_1945_1964_in_useful_demand_for_space_heating = 0</v>
      </c>
    </row>
    <row r="113" spans="2:4" x14ac:dyDescent="0.2">
      <c r="B113" s="85" t="str">
        <f>IF(COUNTBLANK(Dashboard!C113)=0,Dashboard!C113,"")</f>
        <v>present_share_of_detached_houses_1965_1984_in_useful_demand_for_space_heating</v>
      </c>
      <c r="C113">
        <f>IF(COUNTBLANK(Dashboard!E113)=0,Dashboard!E113,"")</f>
        <v>0</v>
      </c>
      <c r="D113" s="86" t="str">
        <f t="shared" si="7"/>
        <v>- present_share_of_detached_houses_1965_1984_in_useful_demand_for_space_heating = 0</v>
      </c>
    </row>
    <row r="114" spans="2:4" x14ac:dyDescent="0.2">
      <c r="B114" s="85" t="str">
        <f>IF(COUNTBLANK(Dashboard!C114)=0,Dashboard!C114,"")</f>
        <v>present_share_of_detached_houses_1985_2004_in_useful_demand_for_space_heating</v>
      </c>
      <c r="C114">
        <f>IF(COUNTBLANK(Dashboard!E114)=0,Dashboard!E114,"")</f>
        <v>0</v>
      </c>
      <c r="D114" s="86" t="str">
        <f t="shared" si="7"/>
        <v>- present_share_of_detached_houses_1985_2004_in_useful_demand_for_space_heating = 0</v>
      </c>
    </row>
    <row r="115" spans="2:4" x14ac:dyDescent="0.2">
      <c r="B115" s="85" t="str">
        <f>IF(COUNTBLANK(Dashboard!C115)=0,Dashboard!C115,"")</f>
        <v>present_share_of_detached_houses_2005_present_in_useful_demand_for_space_heating</v>
      </c>
      <c r="C115">
        <f>IF(COUNTBLANK(Dashboard!E115)=0,Dashboard!E115,"")</f>
        <v>0</v>
      </c>
      <c r="D115" s="86" t="str">
        <f t="shared" si="7"/>
        <v>- present_share_of_detached_houses_2005_present_in_useful_demand_for_space_heating = 0</v>
      </c>
    </row>
    <row r="116" spans="2:4" x14ac:dyDescent="0.2">
      <c r="B116" s="85" t="str">
        <f>IF(COUNTBLANK(Dashboard!C116)=0,Dashboard!C116,"")</f>
        <v>present_share_of_semi_detached_houses_before_1945_in_useful_demand_for_space_heating</v>
      </c>
      <c r="C116">
        <f>IF(COUNTBLANK(Dashboard!E116)=0,Dashboard!E116,"")</f>
        <v>0</v>
      </c>
      <c r="D116" s="86" t="str">
        <f t="shared" si="7"/>
        <v>- present_share_of_semi_detached_houses_before_1945_in_useful_demand_for_space_heating = 0</v>
      </c>
    </row>
    <row r="117" spans="2:4" x14ac:dyDescent="0.2">
      <c r="B117" s="85" t="str">
        <f>IF(COUNTBLANK(Dashboard!C117)=0,Dashboard!C117,"")</f>
        <v>present_share_of_semi_detached_houses_1945_1964_in_useful_demand_for_space_heating</v>
      </c>
      <c r="C117">
        <f>IF(COUNTBLANK(Dashboard!E117)=0,Dashboard!E117,"")</f>
        <v>0</v>
      </c>
      <c r="D117" s="86" t="str">
        <f t="shared" si="7"/>
        <v>- present_share_of_semi_detached_houses_1945_1964_in_useful_demand_for_space_heating = 0</v>
      </c>
    </row>
    <row r="118" spans="2:4" x14ac:dyDescent="0.2">
      <c r="B118" s="85" t="str">
        <f>IF(COUNTBLANK(Dashboard!C118)=0,Dashboard!C118,"")</f>
        <v>present_share_of_semi_detached_houses_1965_1984_in_useful_demand_for_space_heating</v>
      </c>
      <c r="C118">
        <f>IF(COUNTBLANK(Dashboard!E118)=0,Dashboard!E118,"")</f>
        <v>0</v>
      </c>
      <c r="D118" s="86" t="str">
        <f t="shared" si="7"/>
        <v>- present_share_of_semi_detached_houses_1965_1984_in_useful_demand_for_space_heating = 0</v>
      </c>
    </row>
    <row r="119" spans="2:4" x14ac:dyDescent="0.2">
      <c r="B119" s="85" t="str">
        <f>IF(COUNTBLANK(Dashboard!C119)=0,Dashboard!C119,"")</f>
        <v>present_share_of_semi_detached_houses_1985_2004_in_useful_demand_for_space_heating</v>
      </c>
      <c r="C119">
        <f>IF(COUNTBLANK(Dashboard!E119)=0,Dashboard!E119,"")</f>
        <v>0</v>
      </c>
      <c r="D119" s="86" t="str">
        <f t="shared" si="7"/>
        <v>- present_share_of_semi_detached_houses_1985_2004_in_useful_demand_for_space_heating = 0</v>
      </c>
    </row>
    <row r="120" spans="2:4" x14ac:dyDescent="0.2">
      <c r="B120" s="85" t="str">
        <f>IF(COUNTBLANK(Dashboard!C120)=0,Dashboard!C120,"")</f>
        <v>present_share_of_semi_detached_houses_2005_present_in_useful_demand_for_space_heating</v>
      </c>
      <c r="C120">
        <f>IF(COUNTBLANK(Dashboard!E120)=0,Dashboard!E120,"")</f>
        <v>0</v>
      </c>
      <c r="D120" s="86" t="str">
        <f t="shared" si="7"/>
        <v>- present_share_of_semi_detached_houses_2005_present_in_useful_demand_for_space_heating = 0</v>
      </c>
    </row>
    <row r="121" spans="2:4" x14ac:dyDescent="0.2">
      <c r="B121" s="85" t="str">
        <f>IF(COUNTBLANK(Dashboard!C121)=0,Dashboard!C121,"")</f>
        <v>present_share_of_terraced_houses_before_1945_in_useful_demand_for_space_heating</v>
      </c>
      <c r="C121">
        <f>IF(COUNTBLANK(Dashboard!E121)=0,Dashboard!E121,"")</f>
        <v>0</v>
      </c>
      <c r="D121" s="86" t="str">
        <f t="shared" si="7"/>
        <v>- present_share_of_terraced_houses_before_1945_in_useful_demand_for_space_heating = 0</v>
      </c>
    </row>
    <row r="122" spans="2:4" x14ac:dyDescent="0.2">
      <c r="B122" s="85" t="str">
        <f>IF(COUNTBLANK(Dashboard!C122)=0,Dashboard!C122,"")</f>
        <v>present_share_of_terraced_houses_1945_1964_in_useful_demand_for_space_heating</v>
      </c>
      <c r="C122">
        <f>IF(COUNTBLANK(Dashboard!E122)=0,Dashboard!E122,"")</f>
        <v>0</v>
      </c>
      <c r="D122" s="86" t="str">
        <f t="shared" si="7"/>
        <v>- present_share_of_terraced_houses_1945_1964_in_useful_demand_for_space_heating = 0</v>
      </c>
    </row>
    <row r="123" spans="2:4" x14ac:dyDescent="0.2">
      <c r="B123" s="85" t="str">
        <f>IF(COUNTBLANK(Dashboard!C123)=0,Dashboard!C123,"")</f>
        <v>present_share_of_terraced_houses_1965_1984_in_useful_demand_for_space_heating</v>
      </c>
      <c r="C123">
        <f>IF(COUNTBLANK(Dashboard!E123)=0,Dashboard!E123,"")</f>
        <v>0</v>
      </c>
      <c r="D123" s="86" t="str">
        <f t="shared" si="7"/>
        <v>- present_share_of_terraced_houses_1965_1984_in_useful_demand_for_space_heating = 0</v>
      </c>
    </row>
    <row r="124" spans="2:4" x14ac:dyDescent="0.2">
      <c r="B124" s="85" t="str">
        <f>IF(COUNTBLANK(Dashboard!C124)=0,Dashboard!C124,"")</f>
        <v>present_share_of_terraced_houses_1985_2004_in_useful_demand_for_space_heating</v>
      </c>
      <c r="C124">
        <f>IF(COUNTBLANK(Dashboard!E124)=0,Dashboard!E124,"")</f>
        <v>0</v>
      </c>
      <c r="D124" s="86" t="str">
        <f t="shared" si="7"/>
        <v>- present_share_of_terraced_houses_1985_2004_in_useful_demand_for_space_heating = 0</v>
      </c>
    </row>
    <row r="125" spans="2:4" x14ac:dyDescent="0.2">
      <c r="B125" s="85" t="str">
        <f>IF(COUNTBLANK(Dashboard!C125)=0,Dashboard!C125,"")</f>
        <v>present_share_of_terraced_houses_2005_present_in_useful_demand_for_space_heating</v>
      </c>
      <c r="C125">
        <f>IF(COUNTBLANK(Dashboard!E125)=0,Dashboard!E125,"")</f>
        <v>0</v>
      </c>
      <c r="D125" s="86" t="str">
        <f t="shared" si="7"/>
        <v>- present_share_of_terraced_houses_2005_present_in_useful_demand_for_space_heating = 0</v>
      </c>
    </row>
    <row r="126" spans="2:4" x14ac:dyDescent="0.2">
      <c r="B126" s="85" t="str">
        <f>IF(COUNTBLANK(Dashboard!C126)=0,Dashboard!C126,"")</f>
        <v>typical_useful_demand_for_space_heating_apartments_before_1945</v>
      </c>
      <c r="C126" t="str">
        <f>IF(COUNTBLANK(Dashboard!E126)=0,Dashboard!E126,"")</f>
        <v/>
      </c>
      <c r="D126" s="86" t="str">
        <f t="shared" si="7"/>
        <v xml:space="preserve">- typical_useful_demand_for_space_heating_apartments_before_1945 = </v>
      </c>
    </row>
    <row r="127" spans="2:4" x14ac:dyDescent="0.2">
      <c r="B127" s="85" t="str">
        <f>IF(COUNTBLANK(Dashboard!C127)=0,Dashboard!C127,"")</f>
        <v>typical_useful_demand_for_space_heating_apartments_1945_1964</v>
      </c>
      <c r="C127" t="str">
        <f>IF(COUNTBLANK(Dashboard!E127)=0,Dashboard!E127,"")</f>
        <v/>
      </c>
      <c r="D127" s="86" t="str">
        <f t="shared" si="7"/>
        <v xml:space="preserve">- typical_useful_demand_for_space_heating_apartments_1945_1964 = </v>
      </c>
    </row>
    <row r="128" spans="2:4" x14ac:dyDescent="0.2">
      <c r="B128" s="85" t="str">
        <f>IF(COUNTBLANK(Dashboard!C128)=0,Dashboard!C128,"")</f>
        <v>typical_useful_demand_for_space_heating_apartments_1965_1984</v>
      </c>
      <c r="C128" t="str">
        <f>IF(COUNTBLANK(Dashboard!E128)=0,Dashboard!E128,"")</f>
        <v/>
      </c>
      <c r="D128" s="86" t="str">
        <f t="shared" si="7"/>
        <v xml:space="preserve">- typical_useful_demand_for_space_heating_apartments_1965_1984 = </v>
      </c>
    </row>
    <row r="129" spans="2:4" x14ac:dyDescent="0.2">
      <c r="B129" s="85" t="str">
        <f>IF(COUNTBLANK(Dashboard!C129)=0,Dashboard!C129,"")</f>
        <v>typical_useful_demand_for_space_heating_apartments_1985_2004</v>
      </c>
      <c r="C129" t="str">
        <f>IF(COUNTBLANK(Dashboard!E129)=0,Dashboard!E129,"")</f>
        <v/>
      </c>
      <c r="D129" s="86" t="str">
        <f t="shared" si="7"/>
        <v xml:space="preserve">- typical_useful_demand_for_space_heating_apartments_1985_2004 = </v>
      </c>
    </row>
    <row r="130" spans="2:4" x14ac:dyDescent="0.2">
      <c r="B130" s="85" t="str">
        <f>IF(COUNTBLANK(Dashboard!C130)=0,Dashboard!C130,"")</f>
        <v>typical_useful_demand_for_space_heating_apartments_2005_present</v>
      </c>
      <c r="C130" t="str">
        <f>IF(COUNTBLANK(Dashboard!E130)=0,Dashboard!E130,"")</f>
        <v/>
      </c>
      <c r="D130" s="86" t="str">
        <f t="shared" si="7"/>
        <v xml:space="preserve">- typical_useful_demand_for_space_heating_apartments_2005_present = </v>
      </c>
    </row>
    <row r="131" spans="2:4" x14ac:dyDescent="0.2">
      <c r="B131" s="85" t="str">
        <f>IF(COUNTBLANK(Dashboard!C131)=0,Dashboard!C131,"")</f>
        <v>typical_useful_demand_for_space_heating_apartments_future</v>
      </c>
      <c r="C131" t="str">
        <f>IF(COUNTBLANK(Dashboard!E131)=0,Dashboard!E131,"")</f>
        <v/>
      </c>
      <c r="D131" s="86" t="str">
        <f t="shared" si="7"/>
        <v xml:space="preserve">- typical_useful_demand_for_space_heating_apartments_future = </v>
      </c>
    </row>
    <row r="132" spans="2:4" x14ac:dyDescent="0.2">
      <c r="B132" s="85" t="str">
        <f>IF(COUNTBLANK(Dashboard!C132)=0,Dashboard!C132,"")</f>
        <v>typical_useful_demand_for_space_heating_detached_houses_before_1945</v>
      </c>
      <c r="C132" t="str">
        <f>IF(COUNTBLANK(Dashboard!E132)=0,Dashboard!E132,"")</f>
        <v/>
      </c>
      <c r="D132" s="86" t="str">
        <f t="shared" ref="D132:D195" si="8">IF(COUNTBLANK(B132)=0,"- "&amp;B132&amp;" = "&amp;LOWER(C132),"")</f>
        <v xml:space="preserve">- typical_useful_demand_for_space_heating_detached_houses_before_1945 = </v>
      </c>
    </row>
    <row r="133" spans="2:4" x14ac:dyDescent="0.2">
      <c r="B133" s="85" t="str">
        <f>IF(COUNTBLANK(Dashboard!C133)=0,Dashboard!C133,"")</f>
        <v>typical_useful_demand_for_space_heating_detached_houses_1945_1964</v>
      </c>
      <c r="C133" t="str">
        <f>IF(COUNTBLANK(Dashboard!E133)=0,Dashboard!E133,"")</f>
        <v/>
      </c>
      <c r="D133" s="86" t="str">
        <f t="shared" si="8"/>
        <v xml:space="preserve">- typical_useful_demand_for_space_heating_detached_houses_1945_1964 = </v>
      </c>
    </row>
    <row r="134" spans="2:4" x14ac:dyDescent="0.2">
      <c r="B134" s="85" t="str">
        <f>IF(COUNTBLANK(Dashboard!C134)=0,Dashboard!C134,"")</f>
        <v>typical_useful_demand_for_space_heating_detached_houses_1965_1984</v>
      </c>
      <c r="C134" t="str">
        <f>IF(COUNTBLANK(Dashboard!E134)=0,Dashboard!E134,"")</f>
        <v/>
      </c>
      <c r="D134" s="86" t="str">
        <f t="shared" si="8"/>
        <v xml:space="preserve">- typical_useful_demand_for_space_heating_detached_houses_1965_1984 = </v>
      </c>
    </row>
    <row r="135" spans="2:4" x14ac:dyDescent="0.2">
      <c r="B135" s="85" t="str">
        <f>IF(COUNTBLANK(Dashboard!C135)=0,Dashboard!C135,"")</f>
        <v>typical_useful_demand_for_space_heating_detached_houses_1985_2004</v>
      </c>
      <c r="C135" t="str">
        <f>IF(COUNTBLANK(Dashboard!E135)=0,Dashboard!E135,"")</f>
        <v/>
      </c>
      <c r="D135" s="86" t="str">
        <f t="shared" si="8"/>
        <v xml:space="preserve">- typical_useful_demand_for_space_heating_detached_houses_1985_2004 = </v>
      </c>
    </row>
    <row r="136" spans="2:4" x14ac:dyDescent="0.2">
      <c r="B136" s="85" t="str">
        <f>IF(COUNTBLANK(Dashboard!C136)=0,Dashboard!C136,"")</f>
        <v>typical_useful_demand_for_space_heating_detached_houses_2005_present</v>
      </c>
      <c r="C136" t="str">
        <f>IF(COUNTBLANK(Dashboard!E136)=0,Dashboard!E136,"")</f>
        <v/>
      </c>
      <c r="D136" s="86" t="str">
        <f t="shared" si="8"/>
        <v xml:space="preserve">- typical_useful_demand_for_space_heating_detached_houses_2005_present = </v>
      </c>
    </row>
    <row r="137" spans="2:4" x14ac:dyDescent="0.2">
      <c r="B137" s="85" t="str">
        <f>IF(COUNTBLANK(Dashboard!C137)=0,Dashboard!C137,"")</f>
        <v>typical_useful_demand_for_space_heating_detached_houses_future</v>
      </c>
      <c r="C137" t="str">
        <f>IF(COUNTBLANK(Dashboard!E137)=0,Dashboard!E137,"")</f>
        <v/>
      </c>
      <c r="D137" s="86" t="str">
        <f t="shared" si="8"/>
        <v xml:space="preserve">- typical_useful_demand_for_space_heating_detached_houses_future = </v>
      </c>
    </row>
    <row r="138" spans="2:4" x14ac:dyDescent="0.2">
      <c r="B138" s="85" t="str">
        <f>IF(COUNTBLANK(Dashboard!C138)=0,Dashboard!C138,"")</f>
        <v>typical_useful_demand_for_space_heating_semi_detached_houses_before_1945</v>
      </c>
      <c r="C138" t="str">
        <f>IF(COUNTBLANK(Dashboard!E138)=0,Dashboard!E138,"")</f>
        <v/>
      </c>
      <c r="D138" s="86" t="str">
        <f t="shared" si="8"/>
        <v xml:space="preserve">- typical_useful_demand_for_space_heating_semi_detached_houses_before_1945 = </v>
      </c>
    </row>
    <row r="139" spans="2:4" x14ac:dyDescent="0.2">
      <c r="B139" s="85" t="str">
        <f>IF(COUNTBLANK(Dashboard!C139)=0,Dashboard!C139,"")</f>
        <v>typical_useful_demand_for_space_heating_semi_detached_houses_1945_1964</v>
      </c>
      <c r="C139" t="str">
        <f>IF(COUNTBLANK(Dashboard!E139)=0,Dashboard!E139,"")</f>
        <v/>
      </c>
      <c r="D139" s="86" t="str">
        <f t="shared" si="8"/>
        <v xml:space="preserve">- typical_useful_demand_for_space_heating_semi_detached_houses_1945_1964 = </v>
      </c>
    </row>
    <row r="140" spans="2:4" x14ac:dyDescent="0.2">
      <c r="B140" s="85" t="str">
        <f>IF(COUNTBLANK(Dashboard!C140)=0,Dashboard!C140,"")</f>
        <v>typical_useful_demand_for_space_heating_semi_detached_houses_1965_1984</v>
      </c>
      <c r="C140" t="str">
        <f>IF(COUNTBLANK(Dashboard!E140)=0,Dashboard!E140,"")</f>
        <v/>
      </c>
      <c r="D140" s="86" t="str">
        <f t="shared" si="8"/>
        <v xml:space="preserve">- typical_useful_demand_for_space_heating_semi_detached_houses_1965_1984 = </v>
      </c>
    </row>
    <row r="141" spans="2:4" x14ac:dyDescent="0.2">
      <c r="B141" s="85" t="str">
        <f>IF(COUNTBLANK(Dashboard!C141)=0,Dashboard!C141,"")</f>
        <v>typical_useful_demand_for_space_heating_semi_detached_houses_1985_2004</v>
      </c>
      <c r="C141" t="str">
        <f>IF(COUNTBLANK(Dashboard!E141)=0,Dashboard!E141,"")</f>
        <v/>
      </c>
      <c r="D141" s="86" t="str">
        <f t="shared" si="8"/>
        <v xml:space="preserve">- typical_useful_demand_for_space_heating_semi_detached_houses_1985_2004 = </v>
      </c>
    </row>
    <row r="142" spans="2:4" x14ac:dyDescent="0.2">
      <c r="B142" s="85" t="str">
        <f>IF(COUNTBLANK(Dashboard!C142)=0,Dashboard!C142,"")</f>
        <v>typical_useful_demand_for_space_heating_semi_detached_houses_2005_present</v>
      </c>
      <c r="C142" t="str">
        <f>IF(COUNTBLANK(Dashboard!E142)=0,Dashboard!E142,"")</f>
        <v/>
      </c>
      <c r="D142" s="86" t="str">
        <f t="shared" si="8"/>
        <v xml:space="preserve">- typical_useful_demand_for_space_heating_semi_detached_houses_2005_present = </v>
      </c>
    </row>
    <row r="143" spans="2:4" x14ac:dyDescent="0.2">
      <c r="B143" s="85" t="str">
        <f>IF(COUNTBLANK(Dashboard!C143)=0,Dashboard!C143,"")</f>
        <v>typical_useful_demand_for_space_heating_semi_detached_houses_future</v>
      </c>
      <c r="C143" t="str">
        <f>IF(COUNTBLANK(Dashboard!E143)=0,Dashboard!E143,"")</f>
        <v/>
      </c>
      <c r="D143" s="86" t="str">
        <f t="shared" si="8"/>
        <v xml:space="preserve">- typical_useful_demand_for_space_heating_semi_detached_houses_future = </v>
      </c>
    </row>
    <row r="144" spans="2:4" x14ac:dyDescent="0.2">
      <c r="B144" s="85" t="str">
        <f>IF(COUNTBLANK(Dashboard!C144)=0,Dashboard!C144,"")</f>
        <v>typical_useful_demand_for_space_heating_terraced_houses_before_1945</v>
      </c>
      <c r="C144" t="str">
        <f>IF(COUNTBLANK(Dashboard!E144)=0,Dashboard!E144,"")</f>
        <v/>
      </c>
      <c r="D144" s="86" t="str">
        <f t="shared" si="8"/>
        <v xml:space="preserve">- typical_useful_demand_for_space_heating_terraced_houses_before_1945 = </v>
      </c>
    </row>
    <row r="145" spans="2:4" x14ac:dyDescent="0.2">
      <c r="B145" s="85" t="str">
        <f>IF(COUNTBLANK(Dashboard!C145)=0,Dashboard!C145,"")</f>
        <v>typical_useful_demand_for_space_heating_terraced_houses_1945_1964</v>
      </c>
      <c r="C145" t="str">
        <f>IF(COUNTBLANK(Dashboard!E145)=0,Dashboard!E145,"")</f>
        <v/>
      </c>
      <c r="D145" s="86" t="str">
        <f t="shared" si="8"/>
        <v xml:space="preserve">- typical_useful_demand_for_space_heating_terraced_houses_1945_1964 = </v>
      </c>
    </row>
    <row r="146" spans="2:4" x14ac:dyDescent="0.2">
      <c r="B146" s="85" t="str">
        <f>IF(COUNTBLANK(Dashboard!C146)=0,Dashboard!C146,"")</f>
        <v>typical_useful_demand_for_space_heating_terraced_houses_1965_1984</v>
      </c>
      <c r="C146" t="str">
        <f>IF(COUNTBLANK(Dashboard!E146)=0,Dashboard!E146,"")</f>
        <v/>
      </c>
      <c r="D146" s="86" t="str">
        <f t="shared" si="8"/>
        <v xml:space="preserve">- typical_useful_demand_for_space_heating_terraced_houses_1965_1984 = </v>
      </c>
    </row>
    <row r="147" spans="2:4" x14ac:dyDescent="0.2">
      <c r="B147" s="85" t="str">
        <f>IF(COUNTBLANK(Dashboard!C147)=0,Dashboard!C147,"")</f>
        <v>typical_useful_demand_for_space_heating_terraced_houses_1985_2004</v>
      </c>
      <c r="C147" t="str">
        <f>IF(COUNTBLANK(Dashboard!E147)=0,Dashboard!E147,"")</f>
        <v/>
      </c>
      <c r="D147" s="86" t="str">
        <f t="shared" si="8"/>
        <v xml:space="preserve">- typical_useful_demand_for_space_heating_terraced_houses_1985_2004 = </v>
      </c>
    </row>
    <row r="148" spans="2:4" x14ac:dyDescent="0.2">
      <c r="B148" s="85" t="str">
        <f>IF(COUNTBLANK(Dashboard!C148)=0,Dashboard!C148,"")</f>
        <v>typical_useful_demand_for_space_heating_terraced_houses_2005_present</v>
      </c>
      <c r="C148" t="str">
        <f>IF(COUNTBLANK(Dashboard!E148)=0,Dashboard!E148,"")</f>
        <v/>
      </c>
      <c r="D148" s="86" t="str">
        <f t="shared" si="8"/>
        <v xml:space="preserve">- typical_useful_demand_for_space_heating_terraced_houses_2005_present = </v>
      </c>
    </row>
    <row r="149" spans="2:4" x14ac:dyDescent="0.2">
      <c r="B149" s="85" t="str">
        <f>IF(COUNTBLANK(Dashboard!C149)=0,Dashboard!C149,"")</f>
        <v>typical_useful_demand_for_space_heating_terraced_houses_future</v>
      </c>
      <c r="C149" t="str">
        <f>IF(COUNTBLANK(Dashboard!E149)=0,Dashboard!E149,"")</f>
        <v/>
      </c>
      <c r="D149" s="86" t="str">
        <f t="shared" si="8"/>
        <v xml:space="preserve">- typical_useful_demand_for_space_heating_terraced_houses_future = </v>
      </c>
    </row>
    <row r="150" spans="2:4" x14ac:dyDescent="0.2">
      <c r="B150" s="85" t="str">
        <f>IF(COUNTBLANK(Dashboard!C150)=0,Dashboard!C150,"")</f>
        <v>typical_useful_demand_for_space_heating_buildings_present</v>
      </c>
      <c r="C150" t="str">
        <f>IF(COUNTBLANK(Dashboard!E150)=0,Dashboard!E150,"")</f>
        <v/>
      </c>
      <c r="D150" s="86" t="str">
        <f t="shared" si="8"/>
        <v xml:space="preserve">- typical_useful_demand_for_space_heating_buildings_present = </v>
      </c>
    </row>
    <row r="151" spans="2:4" x14ac:dyDescent="0.2">
      <c r="B151" s="85" t="str">
        <f>IF(COUNTBLANK(Dashboard!C151)=0,Dashboard!C151,"")</f>
        <v>typical_useful_demand_for_space_heating_buildings_future</v>
      </c>
      <c r="C151" t="str">
        <f>IF(COUNTBLANK(Dashboard!E151)=0,Dashboard!E151,"")</f>
        <v/>
      </c>
      <c r="D151" s="86" t="str">
        <f t="shared" si="8"/>
        <v xml:space="preserve">- typical_useful_demand_for_space_heating_buildings_future = </v>
      </c>
    </row>
    <row r="152" spans="2:4" x14ac:dyDescent="0.2">
      <c r="B152" s="85" t="str">
        <f>IF(COUNTBLANK(Dashboard!C152)=0,Dashboard!C152,"")</f>
        <v>residences_roof_surface_available_for_pv</v>
      </c>
      <c r="C152" t="str">
        <f>IF(COUNTBLANK(Dashboard!E152)=0,Dashboard!E152,"")</f>
        <v/>
      </c>
      <c r="D152" s="86" t="str">
        <f t="shared" si="8"/>
        <v xml:space="preserve">- residences_roof_surface_available_for_pv = </v>
      </c>
    </row>
    <row r="153" spans="2:4" x14ac:dyDescent="0.2">
      <c r="B153" s="85" t="str">
        <f>IF(COUNTBLANK(Dashboard!C153)=0,Dashboard!C153,"")</f>
        <v>buildings_roof_surface_available_for_pv</v>
      </c>
      <c r="C153" t="str">
        <f>IF(COUNTBLANK(Dashboard!E153)=0,Dashboard!E153,"")</f>
        <v/>
      </c>
      <c r="D153" s="86" t="str">
        <f t="shared" si="8"/>
        <v xml:space="preserve">- buildings_roof_surface_available_for_pv = </v>
      </c>
    </row>
    <row r="154" spans="2:4" x14ac:dyDescent="0.2">
      <c r="B154" s="85" t="str">
        <f>IF(COUNTBLANK(Dashboard!C154)=0,Dashboard!C154,"")</f>
        <v/>
      </c>
      <c r="C154" t="str">
        <f>IF(COUNTBLANK(Dashboard!E154)=0,Dashboard!E154,"")</f>
        <v/>
      </c>
      <c r="D154" s="86" t="str">
        <f t="shared" si="8"/>
        <v/>
      </c>
    </row>
    <row r="155" spans="2:4" x14ac:dyDescent="0.2">
      <c r="B155" s="85" t="str">
        <f>IF(COUNTBLANK(Dashboard!C155)=0,Dashboard!C155,"")</f>
        <v/>
      </c>
      <c r="C155" t="str">
        <f>IF(COUNTBLANK(Dashboard!E155)=0,Dashboard!E155,"")</f>
        <v/>
      </c>
      <c r="D155" s="86" t="str">
        <f t="shared" si="8"/>
        <v/>
      </c>
    </row>
    <row r="156" spans="2:4" x14ac:dyDescent="0.2">
      <c r="B156" s="85" t="str">
        <f>IF(COUNTBLANK(Dashboard!C156)=0,Dashboard!C156,"")</f>
        <v>co2_emission_1990</v>
      </c>
      <c r="C156" t="str">
        <f>IF(COUNTBLANK(Dashboard!E156)=0,Dashboard!E156,"")</f>
        <v/>
      </c>
      <c r="D156" s="86" t="str">
        <f t="shared" si="8"/>
        <v xml:space="preserve">- co2_emission_1990 = </v>
      </c>
    </row>
    <row r="157" spans="2:4" x14ac:dyDescent="0.2">
      <c r="B157" s="85" t="str">
        <f>IF(COUNTBLANK(Dashboard!C157)=0,Dashboard!C157,"")</f>
        <v>co2_emission_1990_aviation_bunkers</v>
      </c>
      <c r="C157" t="str">
        <f>IF(COUNTBLANK(Dashboard!E157)=0,Dashboard!E157,"")</f>
        <v/>
      </c>
      <c r="D157" s="86" t="str">
        <f t="shared" si="8"/>
        <v xml:space="preserve">- co2_emission_1990_aviation_bunkers = </v>
      </c>
    </row>
    <row r="158" spans="2:4" x14ac:dyDescent="0.2">
      <c r="B158" s="85" t="str">
        <f>IF(COUNTBLANK(Dashboard!C158)=0,Dashboard!C158,"")</f>
        <v>co2_emission_1990_marine_bunkers</v>
      </c>
      <c r="C158" t="str">
        <f>IF(COUNTBLANK(Dashboard!E158)=0,Dashboard!E158,"")</f>
        <v/>
      </c>
      <c r="D158" s="86" t="str">
        <f t="shared" ref="D158:D174" si="9">IF(COUNTBLANK(B158)=0,"- "&amp;B158&amp;" = "&amp;LOWER(C158),"")</f>
        <v xml:space="preserve">- co2_emission_1990_marine_bunkers = </v>
      </c>
    </row>
    <row r="159" spans="2:4" x14ac:dyDescent="0.2">
      <c r="B159" s="85" t="str">
        <f>IF(COUNTBLANK(Dashboard!C159)=0,Dashboard!C159,"")</f>
        <v>co2_percentage_free</v>
      </c>
      <c r="C159" t="str">
        <f>IF(COUNTBLANK(Dashboard!E159)=0,Dashboard!E159,"")</f>
        <v/>
      </c>
      <c r="D159" s="86" t="str">
        <f t="shared" si="9"/>
        <v xml:space="preserve">- co2_percentage_free = </v>
      </c>
    </row>
    <row r="160" spans="2:4" x14ac:dyDescent="0.2">
      <c r="B160" s="85" t="str">
        <f>IF(COUNTBLANK(Dashboard!C160)=0,Dashboard!C160,"")</f>
        <v>co2_price</v>
      </c>
      <c r="C160" t="str">
        <f>IF(COUNTBLANK(Dashboard!E160)=0,Dashboard!E160,"")</f>
        <v/>
      </c>
      <c r="D160" s="86" t="str">
        <f t="shared" si="9"/>
        <v xml:space="preserve">- co2_price = </v>
      </c>
    </row>
    <row r="161" spans="2:4" x14ac:dyDescent="0.2">
      <c r="B161" s="85" t="str">
        <f>IF(COUNTBLANK(Dashboard!C161)=0,Dashboard!C161,"")</f>
        <v>captured_biogenic_co2_price</v>
      </c>
      <c r="C161" t="str">
        <f>IF(COUNTBLANK(Dashboard!E161)=0,Dashboard!E161,"")</f>
        <v/>
      </c>
      <c r="D161" s="86" t="str">
        <f t="shared" si="9"/>
        <v xml:space="preserve">- captured_biogenic_co2_price = </v>
      </c>
    </row>
    <row r="162" spans="2:4" x14ac:dyDescent="0.2">
      <c r="B162" s="85" t="str">
        <f>IF(COUNTBLANK(Dashboard!C162)=0,Dashboard!C162,"")</f>
        <v/>
      </c>
      <c r="C162" t="str">
        <f>IF(COUNTBLANK(Dashboard!E162)=0,Dashboard!E162,"")</f>
        <v/>
      </c>
      <c r="D162" s="86" t="str">
        <f t="shared" si="9"/>
        <v/>
      </c>
    </row>
    <row r="163" spans="2:4" x14ac:dyDescent="0.2">
      <c r="B163" s="85" t="str">
        <f>IF(COUNTBLANK(Dashboard!C163)=0,Dashboard!C163,"")</f>
        <v/>
      </c>
      <c r="C163" t="str">
        <f>IF(COUNTBLANK(Dashboard!E163)=0,Dashboard!E163,"")</f>
        <v/>
      </c>
      <c r="D163" s="86" t="str">
        <f t="shared" si="9"/>
        <v/>
      </c>
    </row>
    <row r="164" spans="2:4" x14ac:dyDescent="0.2">
      <c r="B164" s="85" t="str">
        <f>IF(COUNTBLANK(Dashboard!C164)=0,Dashboard!C164,"")</f>
        <v>lv_net_capacity_per_step</v>
      </c>
      <c r="C164" t="str">
        <f>IF(COUNTBLANK(Dashboard!E164)=0,Dashboard!E164,"")</f>
        <v/>
      </c>
      <c r="D164" s="86" t="str">
        <f t="shared" si="9"/>
        <v xml:space="preserve">- lv_net_capacity_per_step = </v>
      </c>
    </row>
    <row r="165" spans="2:4" x14ac:dyDescent="0.2">
      <c r="B165" s="85" t="str">
        <f>IF(COUNTBLANK(Dashboard!C165)=0,Dashboard!C165,"")</f>
        <v>lv_net_costs_per_capacity_step</v>
      </c>
      <c r="C165" t="str">
        <f>IF(COUNTBLANK(Dashboard!E165)=0,Dashboard!E165,"")</f>
        <v/>
      </c>
      <c r="D165" s="86" t="str">
        <f t="shared" si="9"/>
        <v xml:space="preserve">- lv_net_costs_per_capacity_step = </v>
      </c>
    </row>
    <row r="166" spans="2:4" x14ac:dyDescent="0.2">
      <c r="B166" s="85" t="str">
        <f>IF(COUNTBLANK(Dashboard!C166)=0,Dashboard!C166,"")</f>
        <v>lv_net_spare_capacity</v>
      </c>
      <c r="C166" t="str">
        <f>IF(COUNTBLANK(Dashboard!E166)=0,Dashboard!E166,"")</f>
        <v/>
      </c>
      <c r="D166" s="86" t="str">
        <f t="shared" si="9"/>
        <v xml:space="preserve">- lv_net_spare_capacity = </v>
      </c>
    </row>
    <row r="167" spans="2:4" x14ac:dyDescent="0.2">
      <c r="B167" s="85" t="str">
        <f>IF(COUNTBLANK(Dashboard!C167)=0,Dashboard!C167,"")</f>
        <v>lv_net_total_costs_present</v>
      </c>
      <c r="C167" t="str">
        <f>IF(COUNTBLANK(Dashboard!E167)=0,Dashboard!E167,"")</f>
        <v/>
      </c>
      <c r="D167" s="86" t="str">
        <f t="shared" si="9"/>
        <v xml:space="preserve">- lv_net_total_costs_present = </v>
      </c>
    </row>
    <row r="168" spans="2:4" x14ac:dyDescent="0.2">
      <c r="B168" s="85" t="str">
        <f>IF(COUNTBLANK(Dashboard!C168)=0,Dashboard!C168,"")</f>
        <v>lv_mv_trafo_capacity_per_step</v>
      </c>
      <c r="C168" t="str">
        <f>IF(COUNTBLANK(Dashboard!E168)=0,Dashboard!E168,"")</f>
        <v/>
      </c>
      <c r="D168" s="86" t="str">
        <f t="shared" si="9"/>
        <v xml:space="preserve">- lv_mv_trafo_capacity_per_step = </v>
      </c>
    </row>
    <row r="169" spans="2:4" x14ac:dyDescent="0.2">
      <c r="B169" s="85" t="str">
        <f>IF(COUNTBLANK(Dashboard!C169)=0,Dashboard!C169,"")</f>
        <v>lv_mv_trafo_costs_per_capacity_step</v>
      </c>
      <c r="C169" t="str">
        <f>IF(COUNTBLANK(Dashboard!E169)=0,Dashboard!E169,"")</f>
        <v/>
      </c>
      <c r="D169" s="86" t="str">
        <f t="shared" si="9"/>
        <v xml:space="preserve">- lv_mv_trafo_costs_per_capacity_step = </v>
      </c>
    </row>
    <row r="170" spans="2:4" x14ac:dyDescent="0.2">
      <c r="B170" s="85" t="str">
        <f>IF(COUNTBLANK(Dashboard!C170)=0,Dashboard!C170,"")</f>
        <v>lv_mv_trafo_spare_capacity</v>
      </c>
      <c r="C170" t="str">
        <f>IF(COUNTBLANK(Dashboard!E170)=0,Dashboard!E170,"")</f>
        <v/>
      </c>
      <c r="D170" s="86" t="str">
        <f t="shared" si="9"/>
        <v xml:space="preserve">- lv_mv_trafo_spare_capacity = </v>
      </c>
    </row>
    <row r="171" spans="2:4" x14ac:dyDescent="0.2">
      <c r="B171" s="85" t="str">
        <f>IF(COUNTBLANK(Dashboard!C171)=0,Dashboard!C171,"")</f>
        <v>lv_mv_trafo_total_costs_present</v>
      </c>
      <c r="C171" t="str">
        <f>IF(COUNTBLANK(Dashboard!E171)=0,Dashboard!E171,"")</f>
        <v/>
      </c>
      <c r="D171" s="86" t="str">
        <f t="shared" si="9"/>
        <v xml:space="preserve">- lv_mv_trafo_total_costs_present = </v>
      </c>
    </row>
    <row r="172" spans="2:4" x14ac:dyDescent="0.2">
      <c r="B172" s="85" t="str">
        <f>IF(COUNTBLANK(Dashboard!C172)=0,Dashboard!C172,"")</f>
        <v>mv_net_capacity_per_step</v>
      </c>
      <c r="C172" t="str">
        <f>IF(COUNTBLANK(Dashboard!E172)=0,Dashboard!E172,"")</f>
        <v/>
      </c>
      <c r="D172" s="86" t="str">
        <f t="shared" si="9"/>
        <v xml:space="preserve">- mv_net_capacity_per_step = </v>
      </c>
    </row>
    <row r="173" spans="2:4" x14ac:dyDescent="0.2">
      <c r="B173" s="85" t="str">
        <f>IF(COUNTBLANK(Dashboard!C173)=0,Dashboard!C173,"")</f>
        <v>mv_net_costs_per_capacity_step</v>
      </c>
      <c r="C173" t="str">
        <f>IF(COUNTBLANK(Dashboard!E173)=0,Dashboard!E173,"")</f>
        <v/>
      </c>
      <c r="D173" s="86" t="str">
        <f t="shared" si="9"/>
        <v xml:space="preserve">- mv_net_costs_per_capacity_step = </v>
      </c>
    </row>
    <row r="174" spans="2:4" x14ac:dyDescent="0.2">
      <c r="B174" s="85" t="str">
        <f>IF(COUNTBLANK(Dashboard!C174)=0,Dashboard!C174,"")</f>
        <v>mv_net_spare_capacity</v>
      </c>
      <c r="C174" t="str">
        <f>IF(COUNTBLANK(Dashboard!E174)=0,Dashboard!E174,"")</f>
        <v/>
      </c>
      <c r="D174" s="86" t="str">
        <f t="shared" si="9"/>
        <v xml:space="preserve">- mv_net_spare_capacity = </v>
      </c>
    </row>
    <row r="175" spans="2:4" x14ac:dyDescent="0.2">
      <c r="B175" s="85" t="str">
        <f>IF(COUNTBLANK(Dashboard!C175)=0,Dashboard!C175,"")</f>
        <v>mv_net_total_costs_present</v>
      </c>
      <c r="C175" t="str">
        <f>IF(COUNTBLANK(Dashboard!E175)=0,Dashboard!E175,"")</f>
        <v/>
      </c>
      <c r="D175" s="86" t="str">
        <f t="shared" ref="D175:D212" si="10">IF(COUNTBLANK(B175)=0,"- "&amp;B175&amp;" = "&amp;LOWER(C175),"")</f>
        <v xml:space="preserve">- mv_net_total_costs_present = </v>
      </c>
    </row>
    <row r="176" spans="2:4" x14ac:dyDescent="0.2">
      <c r="B176" s="85" t="str">
        <f>IF(COUNTBLANK(Dashboard!C176)=0,Dashboard!C176,"")</f>
        <v>mv_hv_trafo_capacity_per_step</v>
      </c>
      <c r="C176" t="str">
        <f>IF(COUNTBLANK(Dashboard!E176)=0,Dashboard!E176,"")</f>
        <v/>
      </c>
      <c r="D176" s="86" t="str">
        <f t="shared" si="10"/>
        <v xml:space="preserve">- mv_hv_trafo_capacity_per_step = </v>
      </c>
    </row>
    <row r="177" spans="2:4" x14ac:dyDescent="0.2">
      <c r="B177" s="85" t="str">
        <f>IF(COUNTBLANK(Dashboard!C177)=0,Dashboard!C177,"")</f>
        <v>mv_hv_trafo_costs_per_capacity_step</v>
      </c>
      <c r="C177" t="str">
        <f>IF(COUNTBLANK(Dashboard!E177)=0,Dashboard!E177,"")</f>
        <v/>
      </c>
      <c r="D177" s="86" t="str">
        <f t="shared" si="10"/>
        <v xml:space="preserve">- mv_hv_trafo_costs_per_capacity_step = </v>
      </c>
    </row>
    <row r="178" spans="2:4" x14ac:dyDescent="0.2">
      <c r="B178" s="85" t="str">
        <f>IF(COUNTBLANK(Dashboard!C178)=0,Dashboard!C178,"")</f>
        <v>mv_hv_trafo_spare_capacity</v>
      </c>
      <c r="C178" t="str">
        <f>IF(COUNTBLANK(Dashboard!E178)=0,Dashboard!E178,"")</f>
        <v/>
      </c>
      <c r="D178" s="86" t="str">
        <f t="shared" si="10"/>
        <v xml:space="preserve">- mv_hv_trafo_spare_capacity = </v>
      </c>
    </row>
    <row r="179" spans="2:4" x14ac:dyDescent="0.2">
      <c r="B179" s="85" t="str">
        <f>IF(COUNTBLANK(Dashboard!C179)=0,Dashboard!C179,"")</f>
        <v>mv_hv_trafo_total_costs_present</v>
      </c>
      <c r="C179" t="str">
        <f>IF(COUNTBLANK(Dashboard!E179)=0,Dashboard!E179,"")</f>
        <v/>
      </c>
      <c r="D179" s="86" t="str">
        <f t="shared" si="10"/>
        <v xml:space="preserve">- mv_hv_trafo_total_costs_present = </v>
      </c>
    </row>
    <row r="180" spans="2:4" x14ac:dyDescent="0.2">
      <c r="B180" s="85" t="str">
        <f>IF(COUNTBLANK(Dashboard!C180)=0,Dashboard!C180,"")</f>
        <v>hv_net_capacity_per_step</v>
      </c>
      <c r="C180" t="str">
        <f>IF(COUNTBLANK(Dashboard!E180)=0,Dashboard!E180,"")</f>
        <v/>
      </c>
      <c r="D180" s="86" t="str">
        <f t="shared" si="10"/>
        <v xml:space="preserve">- hv_net_capacity_per_step = </v>
      </c>
    </row>
    <row r="181" spans="2:4" x14ac:dyDescent="0.2">
      <c r="B181" s="85" t="str">
        <f>IF(COUNTBLANK(Dashboard!C181)=0,Dashboard!C181,"")</f>
        <v>hv_net_costs_per_capacity_step</v>
      </c>
      <c r="C181" t="str">
        <f>IF(COUNTBLANK(Dashboard!E181)=0,Dashboard!E181,"")</f>
        <v/>
      </c>
      <c r="D181" s="86" t="str">
        <f t="shared" si="10"/>
        <v xml:space="preserve">- hv_net_costs_per_capacity_step = </v>
      </c>
    </row>
    <row r="182" spans="2:4" x14ac:dyDescent="0.2">
      <c r="B182" s="85" t="str">
        <f>IF(COUNTBLANK(Dashboard!C182)=0,Dashboard!C182,"")</f>
        <v>hv_net_spare_capacity</v>
      </c>
      <c r="C182" t="str">
        <f>IF(COUNTBLANK(Dashboard!E182)=0,Dashboard!E182,"")</f>
        <v/>
      </c>
      <c r="D182" s="86" t="str">
        <f t="shared" si="10"/>
        <v xml:space="preserve">- hv_net_spare_capacity = </v>
      </c>
    </row>
    <row r="183" spans="2:4" x14ac:dyDescent="0.2">
      <c r="B183" s="85" t="str">
        <f>IF(COUNTBLANK(Dashboard!C183)=0,Dashboard!C183,"")</f>
        <v>hv_net_total_costs_present</v>
      </c>
      <c r="C183" t="str">
        <f>IF(COUNTBLANK(Dashboard!E183)=0,Dashboard!E183,"")</f>
        <v/>
      </c>
      <c r="D183" s="86" t="str">
        <f t="shared" si="10"/>
        <v xml:space="preserve">- hv_net_total_costs_present = </v>
      </c>
    </row>
    <row r="184" spans="2:4" x14ac:dyDescent="0.2">
      <c r="B184" s="85" t="str">
        <f>IF(COUNTBLANK(Dashboard!C184)=0,Dashboard!C184,"")</f>
        <v>interconnection_net_costs_present</v>
      </c>
      <c r="C184" t="str">
        <f>IF(COUNTBLANK(Dashboard!E184)=0,Dashboard!E184,"")</f>
        <v/>
      </c>
      <c r="D184" s="86" t="str">
        <f t="shared" si="10"/>
        <v xml:space="preserve">- interconnection_net_costs_present = </v>
      </c>
    </row>
    <row r="185" spans="2:4" x14ac:dyDescent="0.2">
      <c r="B185" s="85" t="str">
        <f>IF(COUNTBLANK(Dashboard!C185)=0,Dashboard!C185,"")</f>
        <v>interconnector_capacity</v>
      </c>
      <c r="C185" t="str">
        <f>IF(COUNTBLANK(Dashboard!E185)=0,Dashboard!E185,"")</f>
        <v/>
      </c>
      <c r="D185" s="86" t="str">
        <f t="shared" si="10"/>
        <v xml:space="preserve">- interconnector_capacity = </v>
      </c>
    </row>
    <row r="186" spans="2:4" x14ac:dyDescent="0.2">
      <c r="B186" s="85" t="str">
        <f>IF(COUNTBLANK(Dashboard!C186)=0,Dashboard!C186,"")</f>
        <v>offshore_net_costs_present</v>
      </c>
      <c r="C186" t="str">
        <f>IF(COUNTBLANK(Dashboard!E186)=0,Dashboard!E186,"")</f>
        <v/>
      </c>
      <c r="D186" s="86" t="str">
        <f t="shared" si="10"/>
        <v xml:space="preserve">- offshore_net_costs_present = </v>
      </c>
    </row>
    <row r="187" spans="2:4" x14ac:dyDescent="0.2">
      <c r="B187" s="85" t="str">
        <f>IF(COUNTBLANK(Dashboard!C187)=0,Dashboard!C187,"")</f>
        <v>annual_infrastructure_cost_gas</v>
      </c>
      <c r="C187" t="str">
        <f>IF(COUNTBLANK(Dashboard!E187)=0,Dashboard!E187,"")</f>
        <v/>
      </c>
      <c r="D187" s="86" t="str">
        <f t="shared" si="10"/>
        <v xml:space="preserve">- annual_infrastructure_cost_gas = </v>
      </c>
    </row>
    <row r="188" spans="2:4" x14ac:dyDescent="0.2">
      <c r="B188" s="85" t="str">
        <f>IF(COUNTBLANK(Dashboard!C188)=0,Dashboard!C188,"")</f>
        <v/>
      </c>
      <c r="C188" t="str">
        <f>IF(COUNTBLANK(Dashboard!E188)=0,Dashboard!E188,"")</f>
        <v/>
      </c>
      <c r="D188" s="86" t="str">
        <f t="shared" si="10"/>
        <v/>
      </c>
    </row>
    <row r="189" spans="2:4" x14ac:dyDescent="0.2">
      <c r="B189" s="85" t="str">
        <f>IF(COUNTBLANK(Dashboard!C189)=0,Dashboard!C189,"")</f>
        <v>heat_share_of_apartments_with_block_heating</v>
      </c>
      <c r="C189" t="str">
        <f>IF(COUNTBLANK(Dashboard!E189)=0,Dashboard!E189,"")</f>
        <v/>
      </c>
      <c r="D189" s="86" t="str">
        <f t="shared" si="10"/>
        <v xml:space="preserve">- heat_share_of_apartments_with_block_heating = </v>
      </c>
    </row>
    <row r="190" spans="2:4" x14ac:dyDescent="0.2">
      <c r="B190" s="85" t="str">
        <f>IF(COUNTBLANK(Dashboard!C190)=0,Dashboard!C190,"")</f>
        <v>heat_length_of_distribution_pipelines_in_meter_per_residence_object_first_bracket</v>
      </c>
      <c r="C190" t="str">
        <f>IF(COUNTBLANK(Dashboard!E190)=0,Dashboard!E190,"")</f>
        <v/>
      </c>
      <c r="D190" s="86" t="str">
        <f t="shared" si="10"/>
        <v xml:space="preserve">- heat_length_of_distribution_pipelines_in_meter_per_residence_object_first_bracket = </v>
      </c>
    </row>
    <row r="191" spans="2:4" x14ac:dyDescent="0.2">
      <c r="B191" s="85" t="str">
        <f>IF(COUNTBLANK(Dashboard!C191)=0,Dashboard!C191,"")</f>
        <v>heat_length_of_distribution_pipelines_in_meter_per_residence_object_second_bracket</v>
      </c>
      <c r="C191" t="str">
        <f>IF(COUNTBLANK(Dashboard!E191)=0,Dashboard!E191,"")</f>
        <v/>
      </c>
      <c r="D191" s="86" t="str">
        <f t="shared" si="10"/>
        <v xml:space="preserve">- heat_length_of_distribution_pipelines_in_meter_per_residence_object_second_bracket = </v>
      </c>
    </row>
    <row r="192" spans="2:4" x14ac:dyDescent="0.2">
      <c r="B192" s="85" t="str">
        <f>IF(COUNTBLANK(Dashboard!C192)=0,Dashboard!C192,"")</f>
        <v>heat_length_of_distribution_pipelines_in_meter_per_residence_object_third_bracket</v>
      </c>
      <c r="C192" t="str">
        <f>IF(COUNTBLANK(Dashboard!E192)=0,Dashboard!E192,"")</f>
        <v/>
      </c>
      <c r="D192" s="86" t="str">
        <f t="shared" si="10"/>
        <v xml:space="preserve">- heat_length_of_distribution_pipelines_in_meter_per_residence_object_third_bracket = </v>
      </c>
    </row>
    <row r="193" spans="2:4" x14ac:dyDescent="0.2">
      <c r="B193" s="85" t="str">
        <f>IF(COUNTBLANK(Dashboard!C193)=0,Dashboard!C193,"")</f>
        <v>heat_length_of_distribution_pipelines_in_meter_per_residence_object_fourth_bracket</v>
      </c>
      <c r="C193" t="str">
        <f>IF(COUNTBLANK(Dashboard!E193)=0,Dashboard!E193,"")</f>
        <v/>
      </c>
      <c r="D193" s="86" t="str">
        <f t="shared" si="10"/>
        <v xml:space="preserve">- heat_length_of_distribution_pipelines_in_meter_per_residence_object_fourth_bracket = </v>
      </c>
    </row>
    <row r="194" spans="2:4" x14ac:dyDescent="0.2">
      <c r="B194" s="85" t="str">
        <f>IF(COUNTBLANK(Dashboard!C194)=0,Dashboard!C194,"")</f>
        <v>heat_length_of_distribution_pipelines_in_meter_per_residence_object_fifth_bracket</v>
      </c>
      <c r="C194" t="str">
        <f>IF(COUNTBLANK(Dashboard!E194)=0,Dashboard!E194,"")</f>
        <v/>
      </c>
      <c r="D194" s="86" t="str">
        <f t="shared" si="10"/>
        <v xml:space="preserve">- heat_length_of_distribution_pipelines_in_meter_per_residence_object_fifth_bracket = </v>
      </c>
    </row>
    <row r="195" spans="2:4" x14ac:dyDescent="0.2">
      <c r="B195" s="85" t="str">
        <f>IF(COUNTBLANK(Dashboard!C195)=0,Dashboard!C195,"")</f>
        <v>heat_length_of_connection_pipelines_in_meter_per_residence_first_bracket</v>
      </c>
      <c r="C195" t="str">
        <f>IF(COUNTBLANK(Dashboard!E195)=0,Dashboard!E195,"")</f>
        <v/>
      </c>
      <c r="D195" s="86" t="str">
        <f t="shared" si="10"/>
        <v xml:space="preserve">- heat_length_of_connection_pipelines_in_meter_per_residence_first_bracket = </v>
      </c>
    </row>
    <row r="196" spans="2:4" x14ac:dyDescent="0.2">
      <c r="B196" s="85" t="str">
        <f>IF(COUNTBLANK(Dashboard!C196)=0,Dashboard!C196,"")</f>
        <v>heat_length_of_connection_pipelines_in_meter_per_residence_second_bracket</v>
      </c>
      <c r="C196" t="str">
        <f>IF(COUNTBLANK(Dashboard!E196)=0,Dashboard!E196,"")</f>
        <v/>
      </c>
      <c r="D196" s="86" t="str">
        <f t="shared" si="10"/>
        <v xml:space="preserve">- heat_length_of_connection_pipelines_in_meter_per_residence_second_bracket = </v>
      </c>
    </row>
    <row r="197" spans="2:4" x14ac:dyDescent="0.2">
      <c r="B197" s="85" t="str">
        <f>IF(COUNTBLANK(Dashboard!C197)=0,Dashboard!C197,"")</f>
        <v>heat_length_of_connection_pipelines_in_meter_per_residence_third_bracket</v>
      </c>
      <c r="C197" t="str">
        <f>IF(COUNTBLANK(Dashboard!E197)=0,Dashboard!E197,"")</f>
        <v/>
      </c>
      <c r="D197" s="86" t="str">
        <f t="shared" si="10"/>
        <v xml:space="preserve">- heat_length_of_connection_pipelines_in_meter_per_residence_third_bracket = </v>
      </c>
    </row>
    <row r="198" spans="2:4" x14ac:dyDescent="0.2">
      <c r="B198" s="85" t="str">
        <f>IF(COUNTBLANK(Dashboard!C198)=0,Dashboard!C198,"")</f>
        <v>heat_length_of_connection_pipelines_in_meter_per_residence_fourth_bracket</v>
      </c>
      <c r="C198" t="str">
        <f>IF(COUNTBLANK(Dashboard!E198)=0,Dashboard!E198,"")</f>
        <v/>
      </c>
      <c r="D198" s="86" t="str">
        <f t="shared" si="10"/>
        <v xml:space="preserve">- heat_length_of_connection_pipelines_in_meter_per_residence_fourth_bracket = </v>
      </c>
    </row>
    <row r="199" spans="2:4" x14ac:dyDescent="0.2">
      <c r="B199" s="85" t="str">
        <f>IF(COUNTBLANK(Dashboard!C199)=0,Dashboard!C199,"")</f>
        <v>heat_length_of_connection_pipelines_in_meter_per_residence_fifth_bracket</v>
      </c>
      <c r="C199" t="str">
        <f>IF(COUNTBLANK(Dashboard!E199)=0,Dashboard!E199,"")</f>
        <v/>
      </c>
      <c r="D199" s="86" t="str">
        <f t="shared" si="10"/>
        <v xml:space="preserve">- heat_length_of_connection_pipelines_in_meter_per_residence_fifth_bracket = </v>
      </c>
    </row>
    <row r="200" spans="2:4" x14ac:dyDescent="0.2">
      <c r="B200" s="85" t="str">
        <f>IF(COUNTBLANK(Dashboard!C200)=0,Dashboard!C200,"")</f>
        <v>heat_infrastructure_households_lt_indoor_investment_costs_apartments_without_block_heating_eur</v>
      </c>
      <c r="C200" t="str">
        <f>IF(COUNTBLANK(Dashboard!E200)=0,Dashboard!E200,"")</f>
        <v/>
      </c>
      <c r="D200" s="86" t="str">
        <f t="shared" si="10"/>
        <v xml:space="preserve">- heat_infrastructure_households_lt_indoor_investment_costs_apartments_without_block_heating_eur = </v>
      </c>
    </row>
    <row r="201" spans="2:4" x14ac:dyDescent="0.2">
      <c r="B201" s="85" t="str">
        <f>IF(COUNTBLANK(Dashboard!C201)=0,Dashboard!C201,"")</f>
        <v>heat_infrastructure_households_mt_indoor_investment_costs_apartments_without_block_heating_eur</v>
      </c>
      <c r="C201" t="str">
        <f>IF(COUNTBLANK(Dashboard!E201)=0,Dashboard!E201,"")</f>
        <v/>
      </c>
      <c r="D201" s="86" t="str">
        <f t="shared" si="10"/>
        <v xml:space="preserve">- heat_infrastructure_households_mt_indoor_investment_costs_apartments_without_block_heating_eur = </v>
      </c>
    </row>
    <row r="202" spans="2:4" x14ac:dyDescent="0.2">
      <c r="B202" s="85" t="str">
        <f>IF(COUNTBLANK(Dashboard!C202)=0,Dashboard!C202,"")</f>
        <v>heat_infrastructure_households_ht_indoor_investment_costs_apartments_without_block_heating_eur</v>
      </c>
      <c r="C202" t="str">
        <f>IF(COUNTBLANK(Dashboard!E202)=0,Dashboard!E202,"")</f>
        <v/>
      </c>
      <c r="D202" s="86" t="str">
        <f t="shared" si="10"/>
        <v xml:space="preserve">- heat_infrastructure_households_ht_indoor_investment_costs_apartments_without_block_heating_eur = </v>
      </c>
    </row>
    <row r="203" spans="2:4" x14ac:dyDescent="0.2">
      <c r="B203" s="85" t="str">
        <f>IF(COUNTBLANK(Dashboard!C203)=0,Dashboard!C203,"")</f>
        <v>heat_infrastructure_households_lt_indoor_investment_costs_apartments_with_block_heating_eur</v>
      </c>
      <c r="C203" t="str">
        <f>IF(COUNTBLANK(Dashboard!E203)=0,Dashboard!E203,"")</f>
        <v/>
      </c>
      <c r="D203" s="86" t="str">
        <f t="shared" si="10"/>
        <v xml:space="preserve">- heat_infrastructure_households_lt_indoor_investment_costs_apartments_with_block_heating_eur = </v>
      </c>
    </row>
    <row r="204" spans="2:4" x14ac:dyDescent="0.2">
      <c r="B204" s="85" t="str">
        <f>IF(COUNTBLANK(Dashboard!C204)=0,Dashboard!C204,"")</f>
        <v>heat_infrastructure_households_mt_indoor_investment_costs_apartments_with_block_heating_eur</v>
      </c>
      <c r="C204" t="str">
        <f>IF(COUNTBLANK(Dashboard!E204)=0,Dashboard!E204,"")</f>
        <v/>
      </c>
      <c r="D204" s="86" t="str">
        <f t="shared" si="10"/>
        <v xml:space="preserve">- heat_infrastructure_households_mt_indoor_investment_costs_apartments_with_block_heating_eur = </v>
      </c>
    </row>
    <row r="205" spans="2:4" x14ac:dyDescent="0.2">
      <c r="B205" s="85" t="str">
        <f>IF(COUNTBLANK(Dashboard!C205)=0,Dashboard!C205,"")</f>
        <v>heat_infrastructure_households_ht_indoor_investment_costs_apartments_with_block_heating_eur</v>
      </c>
      <c r="C205" t="str">
        <f>IF(COUNTBLANK(Dashboard!E205)=0,Dashboard!E205,"")</f>
        <v/>
      </c>
      <c r="D205" s="86" t="str">
        <f t="shared" si="10"/>
        <v xml:space="preserve">- heat_infrastructure_households_ht_indoor_investment_costs_apartments_with_block_heating_eur = </v>
      </c>
    </row>
    <row r="206" spans="2:4" x14ac:dyDescent="0.2">
      <c r="B206" s="85" t="str">
        <f>IF(COUNTBLANK(Dashboard!C206)=0,Dashboard!C206,"")</f>
        <v>heat_infrastructure_households_lt_indoor_investment_costs_ground_level_houses_eur</v>
      </c>
      <c r="C206" t="str">
        <f>IF(COUNTBLANK(Dashboard!E206)=0,Dashboard!E206,"")</f>
        <v/>
      </c>
      <c r="D206" s="86" t="str">
        <f t="shared" si="10"/>
        <v xml:space="preserve">- heat_infrastructure_households_lt_indoor_investment_costs_ground_level_houses_eur = </v>
      </c>
    </row>
    <row r="207" spans="2:4" x14ac:dyDescent="0.2">
      <c r="B207" s="85" t="str">
        <f>IF(COUNTBLANK(Dashboard!C207)=0,Dashboard!C207,"")</f>
        <v>heat_infrastructure_households_mt_indoor_investment_costs_ground_level_houses_eur</v>
      </c>
      <c r="C207" t="str">
        <f>IF(COUNTBLANK(Dashboard!E207)=0,Dashboard!E207,"")</f>
        <v/>
      </c>
      <c r="D207" s="86" t="str">
        <f t="shared" si="10"/>
        <v xml:space="preserve">- heat_infrastructure_households_mt_indoor_investment_costs_ground_level_houses_eur = </v>
      </c>
    </row>
    <row r="208" spans="2:4" x14ac:dyDescent="0.2">
      <c r="B208" s="85" t="str">
        <f>IF(COUNTBLANK(Dashboard!C208)=0,Dashboard!C208,"")</f>
        <v>heat_infrastructure_households_ht_indoor_investment_costs_ground_level_houses_eur</v>
      </c>
      <c r="C208" t="str">
        <f>IF(COUNTBLANK(Dashboard!E208)=0,Dashboard!E208,"")</f>
        <v/>
      </c>
      <c r="D208" s="86" t="str">
        <f t="shared" si="10"/>
        <v xml:space="preserve">- heat_infrastructure_households_ht_indoor_investment_costs_ground_level_houses_eur = </v>
      </c>
    </row>
    <row r="209" spans="2:4" x14ac:dyDescent="0.2">
      <c r="B209" s="85" t="str">
        <f>IF(COUNTBLANK(Dashboard!C209)=0,Dashboard!C209,"")</f>
        <v>heat_buildings_indoor_investment_costs_eur_per_kw</v>
      </c>
      <c r="C209" t="str">
        <f>IF(COUNTBLANK(Dashboard!E209)=0,Dashboard!E209,"")</f>
        <v/>
      </c>
      <c r="D209" s="86" t="str">
        <f t="shared" si="10"/>
        <v xml:space="preserve">- heat_buildings_indoor_investment_costs_eur_per_kw = </v>
      </c>
    </row>
    <row r="210" spans="2:4" x14ac:dyDescent="0.2">
      <c r="B210" s="85" t="str">
        <f>IF(COUNTBLANK(Dashboard!C210)=0,Dashboard!C210,"")</f>
        <v>heat_buildings_indoor_investment_costs_eur_per_connection</v>
      </c>
      <c r="C210" t="str">
        <f>IF(COUNTBLANK(Dashboard!E210)=0,Dashboard!E210,"")</f>
        <v/>
      </c>
      <c r="D210" s="86" t="str">
        <f t="shared" si="10"/>
        <v xml:space="preserve">- heat_buildings_indoor_investment_costs_eur_per_connection = </v>
      </c>
    </row>
    <row r="211" spans="2:4" x14ac:dyDescent="0.2">
      <c r="B211" s="85" t="str">
        <f>IF(COUNTBLANK(Dashboard!C211)=0,Dashboard!C211,"")</f>
        <v>heat_exchanger_station_investment_costs_eur_per_kw</v>
      </c>
      <c r="C211" t="str">
        <f>IF(COUNTBLANK(Dashboard!E211)=0,Dashboard!E211,"")</f>
        <v/>
      </c>
      <c r="D211" s="86" t="str">
        <f t="shared" si="10"/>
        <v xml:space="preserve">- heat_exchanger_station_investment_costs_eur_per_kw = </v>
      </c>
    </row>
    <row r="212" spans="2:4" x14ac:dyDescent="0.2">
      <c r="B212" s="85" t="str">
        <f>IF(COUNTBLANK(Dashboard!C212)=0,Dashboard!C212,"")</f>
        <v>heat_lt_sub_station_investment_costs_eur_per_kw</v>
      </c>
      <c r="C212" t="str">
        <f>IF(COUNTBLANK(Dashboard!E212)=0,Dashboard!E212,"")</f>
        <v/>
      </c>
      <c r="D212" s="86" t="str">
        <f t="shared" si="10"/>
        <v xml:space="preserve">- heat_lt_sub_station_investment_costs_eur_per_kw = </v>
      </c>
    </row>
    <row r="213" spans="2:4" x14ac:dyDescent="0.2">
      <c r="B213" s="85" t="str">
        <f>IF(COUNTBLANK(Dashboard!C213)=0,Dashboard!C213,"")</f>
        <v>heat_mt_sub_station_investment_costs_eur_per_kw</v>
      </c>
      <c r="C213" t="str">
        <f>IF(COUNTBLANK(Dashboard!E213)=0,Dashboard!E213,"")</f>
        <v/>
      </c>
      <c r="D213" s="86" t="str">
        <f t="shared" ref="D213:D244" si="11">IF(COUNTBLANK(B213)=0,"- "&amp;B213&amp;" = "&amp;LOWER(C213),"")</f>
        <v xml:space="preserve">- heat_mt_sub_station_investment_costs_eur_per_kw = </v>
      </c>
    </row>
    <row r="214" spans="2:4" x14ac:dyDescent="0.2">
      <c r="B214" s="85" t="str">
        <f>IF(COUNTBLANK(Dashboard!C214)=0,Dashboard!C214,"")</f>
        <v>heat_ht_sub_station_investment_costs_eur_per_kw</v>
      </c>
      <c r="C214" t="str">
        <f>IF(COUNTBLANK(Dashboard!E214)=0,Dashboard!E214,"")</f>
        <v/>
      </c>
      <c r="D214" s="86" t="str">
        <f t="shared" si="11"/>
        <v xml:space="preserve">- heat_ht_sub_station_investment_costs_eur_per_kw = </v>
      </c>
    </row>
    <row r="215" spans="2:4" x14ac:dyDescent="0.2">
      <c r="B215" s="85" t="str">
        <f>IF(COUNTBLANK(Dashboard!C215)=0,Dashboard!C215,"")</f>
        <v>heat_lt_distribution_pipelines_investment_costs_eur_per_meter</v>
      </c>
      <c r="C215" t="str">
        <f>IF(COUNTBLANK(Dashboard!E215)=0,Dashboard!E215,"")</f>
        <v/>
      </c>
      <c r="D215" s="86" t="str">
        <f t="shared" si="11"/>
        <v xml:space="preserve">- heat_lt_distribution_pipelines_investment_costs_eur_per_meter = </v>
      </c>
    </row>
    <row r="216" spans="2:4" x14ac:dyDescent="0.2">
      <c r="B216" s="85" t="str">
        <f>IF(COUNTBLANK(Dashboard!C216)=0,Dashboard!C216,"")</f>
        <v>heat_mt_distribution_pipelines_investment_costs_eur_per_meter</v>
      </c>
      <c r="C216" t="str">
        <f>IF(COUNTBLANK(Dashboard!E216)=0,Dashboard!E216,"")</f>
        <v/>
      </c>
      <c r="D216" s="86" t="str">
        <f t="shared" si="11"/>
        <v xml:space="preserve">- heat_mt_distribution_pipelines_investment_costs_eur_per_meter = </v>
      </c>
    </row>
    <row r="217" spans="2:4" x14ac:dyDescent="0.2">
      <c r="B217" s="85" t="str">
        <f>IF(COUNTBLANK(Dashboard!C217)=0,Dashboard!C217,"")</f>
        <v>heat_ht_distribution_pipelines_investment_costs_eur_per_meter</v>
      </c>
      <c r="C217" t="str">
        <f>IF(COUNTBLANK(Dashboard!E217)=0,Dashboard!E217,"")</f>
        <v/>
      </c>
      <c r="D217" s="86" t="str">
        <f t="shared" si="11"/>
        <v xml:space="preserve">- heat_ht_distribution_pipelines_investment_costs_eur_per_meter = </v>
      </c>
    </row>
    <row r="218" spans="2:4" x14ac:dyDescent="0.2">
      <c r="B218" s="85" t="str">
        <f>IF(COUNTBLANK(Dashboard!C218)=0,Dashboard!C218,"")</f>
        <v>heat_lt_primary_pipelines_investment_costs_per_kw</v>
      </c>
      <c r="C218" t="str">
        <f>IF(COUNTBLANK(Dashboard!E218)=0,Dashboard!E218,"")</f>
        <v/>
      </c>
      <c r="D218" s="86" t="str">
        <f t="shared" si="11"/>
        <v xml:space="preserve">- heat_lt_primary_pipelines_investment_costs_per_kw = </v>
      </c>
    </row>
    <row r="219" spans="2:4" x14ac:dyDescent="0.2">
      <c r="B219" s="85" t="str">
        <f>IF(COUNTBLANK(Dashboard!C219)=0,Dashboard!C219,"")</f>
        <v>heat_mt_primary_pipelines_investment_costs_per_kw</v>
      </c>
      <c r="C219" t="str">
        <f>IF(COUNTBLANK(Dashboard!E219)=0,Dashboard!E219,"")</f>
        <v/>
      </c>
      <c r="D219" s="86" t="str">
        <f t="shared" si="11"/>
        <v xml:space="preserve">- heat_mt_primary_pipelines_investment_costs_per_kw = </v>
      </c>
    </row>
    <row r="220" spans="2:4" x14ac:dyDescent="0.2">
      <c r="B220" s="85" t="str">
        <f>IF(COUNTBLANK(Dashboard!C220)=0,Dashboard!C220,"")</f>
        <v>heat_ht_primary_pipelines_investment_costs_per_kw</v>
      </c>
      <c r="C220" t="str">
        <f>IF(COUNTBLANK(Dashboard!E220)=0,Dashboard!E220,"")</f>
        <v/>
      </c>
      <c r="D220" s="86" t="str">
        <f t="shared" si="11"/>
        <v xml:space="preserve">- heat_ht_primary_pipelines_investment_costs_per_kw = </v>
      </c>
    </row>
    <row r="221" spans="2:4" x14ac:dyDescent="0.2">
      <c r="B221" s="85" t="str">
        <f>IF(COUNTBLANK(Dashboard!C221)=0,Dashboard!C221,"")</f>
        <v>heat_yearly_indoor_infrastructure_maintenance_costs_factor</v>
      </c>
      <c r="C221" t="str">
        <f>IF(COUNTBLANK(Dashboard!E221)=0,Dashboard!E221,"")</f>
        <v/>
      </c>
      <c r="D221" s="86" t="str">
        <f t="shared" si="11"/>
        <v xml:space="preserve">- heat_yearly_indoor_infrastructure_maintenance_costs_factor = </v>
      </c>
    </row>
    <row r="222" spans="2:4" x14ac:dyDescent="0.2">
      <c r="B222" s="85" t="str">
        <f>IF(COUNTBLANK(Dashboard!C222)=0,Dashboard!C222,"")</f>
        <v>heat_yearly_outdoor_infrastructure_maintenance_costs_factor</v>
      </c>
      <c r="C222" t="str">
        <f>IF(COUNTBLANK(Dashboard!E222)=0,Dashboard!E222,"")</f>
        <v/>
      </c>
      <c r="D222" s="86" t="str">
        <f t="shared" si="11"/>
        <v xml:space="preserve">- heat_yearly_outdoor_infrastructure_maintenance_costs_factor = </v>
      </c>
    </row>
    <row r="223" spans="2:4" x14ac:dyDescent="0.2">
      <c r="B223" s="85" t="str">
        <f>IF(COUNTBLANK(Dashboard!C223)=0,Dashboard!C223,"")</f>
        <v>households_lt_heat_delivery_system_costs_apartments_eur_per_connection</v>
      </c>
      <c r="C223" t="str">
        <f>IF(COUNTBLANK(Dashboard!E223)=0,Dashboard!E223,"")</f>
        <v/>
      </c>
      <c r="D223" s="86" t="str">
        <f t="shared" si="11"/>
        <v xml:space="preserve">- households_lt_heat_delivery_system_costs_apartments_eur_per_connection = </v>
      </c>
    </row>
    <row r="224" spans="2:4" x14ac:dyDescent="0.2">
      <c r="B224" s="85" t="str">
        <f>IF(COUNTBLANK(Dashboard!C224)=0,Dashboard!C224,"")</f>
        <v>households_mt_heat_delivery_system_costs_apartments_eur_per_connection</v>
      </c>
      <c r="C224" t="str">
        <f>IF(COUNTBLANK(Dashboard!E224)=0,Dashboard!E224,"")</f>
        <v/>
      </c>
      <c r="D224" s="86" t="str">
        <f t="shared" si="11"/>
        <v xml:space="preserve">- households_mt_heat_delivery_system_costs_apartments_eur_per_connection = </v>
      </c>
    </row>
    <row r="225" spans="2:4" x14ac:dyDescent="0.2">
      <c r="B225" s="85" t="str">
        <f>IF(COUNTBLANK(Dashboard!C225)=0,Dashboard!C225,"")</f>
        <v>households_ht_heat_delivery_system_costs_apartments_eur_per_connection</v>
      </c>
      <c r="C225" t="str">
        <f>IF(COUNTBLANK(Dashboard!E225)=0,Dashboard!E225,"")</f>
        <v/>
      </c>
      <c r="D225" s="86" t="str">
        <f t="shared" si="11"/>
        <v xml:space="preserve">- households_ht_heat_delivery_system_costs_apartments_eur_per_connection = </v>
      </c>
    </row>
    <row r="226" spans="2:4" x14ac:dyDescent="0.2">
      <c r="B226" s="85" t="str">
        <f>IF(COUNTBLANK(Dashboard!C226)=0,Dashboard!C226,"")</f>
        <v>households_lt_heat_delivery_system_costs_ground_level_houses_eur_per_connection</v>
      </c>
      <c r="C226" t="str">
        <f>IF(COUNTBLANK(Dashboard!E226)=0,Dashboard!E226,"")</f>
        <v/>
      </c>
      <c r="D226" s="86" t="str">
        <f t="shared" si="11"/>
        <v xml:space="preserve">- households_lt_heat_delivery_system_costs_ground_level_houses_eur_per_connection = </v>
      </c>
    </row>
    <row r="227" spans="2:4" x14ac:dyDescent="0.2">
      <c r="B227" s="85" t="str">
        <f>IF(COUNTBLANK(Dashboard!C227)=0,Dashboard!C227,"")</f>
        <v>households_mt_heat_delivery_system_costs_ground_level_houses_eur_per_connection</v>
      </c>
      <c r="C227" t="str">
        <f>IF(COUNTBLANK(Dashboard!E227)=0,Dashboard!E227,"")</f>
        <v/>
      </c>
      <c r="D227" s="86" t="str">
        <f t="shared" si="11"/>
        <v xml:space="preserve">- households_mt_heat_delivery_system_costs_ground_level_houses_eur_per_connection = </v>
      </c>
    </row>
    <row r="228" spans="2:4" x14ac:dyDescent="0.2">
      <c r="B228" s="85" t="str">
        <f>IF(COUNTBLANK(Dashboard!C228)=0,Dashboard!C228,"")</f>
        <v>households_ht_heat_delivery_system_costs_ground_level_houses_eur_per_connection</v>
      </c>
      <c r="C228" t="str">
        <f>IF(COUNTBLANK(Dashboard!E228)=0,Dashboard!E228,"")</f>
        <v/>
      </c>
      <c r="D228" s="86" t="str">
        <f t="shared" si="11"/>
        <v xml:space="preserve">- households_ht_heat_delivery_system_costs_ground_level_houses_eur_per_connection = </v>
      </c>
    </row>
    <row r="229" spans="2:4" x14ac:dyDescent="0.2">
      <c r="B229" s="85" t="str">
        <f>IF(COUNTBLANK(Dashboard!C229)=0,Dashboard!C229,"")</f>
        <v>buildings_lt_heat_delivery_system_costs_eur_per_connection</v>
      </c>
      <c r="C229" t="str">
        <f>IF(COUNTBLANK(Dashboard!E229)=0,Dashboard!E229,"")</f>
        <v/>
      </c>
      <c r="D229" s="86" t="str">
        <f t="shared" si="11"/>
        <v xml:space="preserve">- buildings_lt_heat_delivery_system_costs_eur_per_connection = </v>
      </c>
    </row>
    <row r="230" spans="2:4" x14ac:dyDescent="0.2">
      <c r="B230" s="85" t="str">
        <f>IF(COUNTBLANK(Dashboard!C230)=0,Dashboard!C230,"")</f>
        <v>buildings_mt_heat_delivery_system_costs_eur_per_connection</v>
      </c>
      <c r="C230" t="str">
        <f>IF(COUNTBLANK(Dashboard!E230)=0,Dashboard!E230,"")</f>
        <v/>
      </c>
      <c r="D230" s="86" t="str">
        <f t="shared" si="11"/>
        <v xml:space="preserve">- buildings_mt_heat_delivery_system_costs_eur_per_connection = </v>
      </c>
    </row>
    <row r="231" spans="2:4" x14ac:dyDescent="0.2">
      <c r="B231" s="85" t="str">
        <f>IF(COUNTBLANK(Dashboard!C231)=0,Dashboard!C231,"")</f>
        <v>buildings_ht_heat_delivery_system_costs_eur_per_connection</v>
      </c>
      <c r="C231" t="str">
        <f>IF(COUNTBLANK(Dashboard!E231)=0,Dashboard!E231,"")</f>
        <v/>
      </c>
      <c r="D231" s="86" t="str">
        <f t="shared" si="11"/>
        <v xml:space="preserve">- buildings_ht_heat_delivery_system_costs_eur_per_connection = </v>
      </c>
    </row>
    <row r="232" spans="2:4" x14ac:dyDescent="0.2">
      <c r="B232" s="85" t="str">
        <f>IF(COUNTBLANK(Dashboard!C232)=0,Dashboard!C232,"")</f>
        <v/>
      </c>
      <c r="C232" t="str">
        <f>IF(COUNTBLANK(Dashboard!E232)=0,Dashboard!E232,"")</f>
        <v/>
      </c>
      <c r="D232" s="86" t="str">
        <f t="shared" si="11"/>
        <v/>
      </c>
    </row>
    <row r="233" spans="2:4" x14ac:dyDescent="0.2">
      <c r="B233" s="85" t="str">
        <f>IF(COUNTBLANK(Dashboard!C233)=0,Dashboard!C233,"")</f>
        <v/>
      </c>
      <c r="C233" t="str">
        <f>IF(COUNTBLANK(Dashboard!E233)=0,Dashboard!E233,"")</f>
        <v/>
      </c>
      <c r="D233" s="86" t="str">
        <f t="shared" si="11"/>
        <v/>
      </c>
    </row>
    <row r="234" spans="2:4" x14ac:dyDescent="0.2">
      <c r="B234" s="85" t="str">
        <f>IF(COUNTBLANK(Dashboard!C234)=0,Dashboard!C234,"")</f>
        <v>number_of_cars</v>
      </c>
      <c r="C234" t="str">
        <f>IF(COUNTBLANK(Dashboard!E234)=0,Dashboard!E234,"")</f>
        <v/>
      </c>
      <c r="D234" s="86" t="str">
        <f t="shared" si="11"/>
        <v xml:space="preserve">- number_of_cars = </v>
      </c>
    </row>
    <row r="235" spans="2:4" x14ac:dyDescent="0.2">
      <c r="B235" s="85" t="str">
        <f>IF(COUNTBLANK(Dashboard!C235)=0,Dashboard!C235,"")</f>
        <v>number_of_busses</v>
      </c>
      <c r="C235" t="str">
        <f>IF(COUNTBLANK(Dashboard!E235)=0,Dashboard!E235,"")</f>
        <v/>
      </c>
      <c r="D235" s="86" t="str">
        <f t="shared" si="11"/>
        <v xml:space="preserve">- number_of_busses = </v>
      </c>
    </row>
    <row r="236" spans="2:4" x14ac:dyDescent="0.2">
      <c r="B236" s="85" t="str">
        <f>IF(COUNTBLANK(Dashboard!C236)=0,Dashboard!C236,"")</f>
        <v>number_of_trucks</v>
      </c>
      <c r="C236" t="str">
        <f>IF(COUNTBLANK(Dashboard!E236)=0,Dashboard!E236,"")</f>
        <v/>
      </c>
      <c r="D236" s="86" t="str">
        <f t="shared" si="11"/>
        <v xml:space="preserve">- number_of_trucks = </v>
      </c>
    </row>
    <row r="237" spans="2:4" x14ac:dyDescent="0.2">
      <c r="B237" s="85" t="str">
        <f>IF(COUNTBLANK(Dashboard!C237)=0,Dashboard!C237,"")</f>
        <v>number_of_vans</v>
      </c>
      <c r="C237" t="str">
        <f>IF(COUNTBLANK(Dashboard!E237)=0,Dashboard!E237,"")</f>
        <v/>
      </c>
      <c r="D237" s="86" t="str">
        <f t="shared" si="11"/>
        <v xml:space="preserve">- number_of_vans = </v>
      </c>
    </row>
    <row r="238" spans="2:4" x14ac:dyDescent="0.2">
      <c r="B238" s="85" t="str">
        <f>IF(COUNTBLANK(Dashboard!C238)=0,Dashboard!C238,"")</f>
        <v>electric_vehicle_profile_1_share</v>
      </c>
      <c r="C238" t="str">
        <f>IF(COUNTBLANK(Dashboard!E238)=0,Dashboard!E238,"")</f>
        <v/>
      </c>
      <c r="D238" s="86" t="str">
        <f t="shared" si="11"/>
        <v xml:space="preserve">- electric_vehicle_profile_1_share = </v>
      </c>
    </row>
    <row r="239" spans="2:4" x14ac:dyDescent="0.2">
      <c r="B239" s="85" t="str">
        <f>IF(COUNTBLANK(Dashboard!C239)=0,Dashboard!C239,"")</f>
        <v>electric_vehicle_profile_2_share</v>
      </c>
      <c r="C239" t="str">
        <f>IF(COUNTBLANK(Dashboard!E239)=0,Dashboard!E239,"")</f>
        <v/>
      </c>
      <c r="D239" s="86" t="str">
        <f t="shared" si="11"/>
        <v xml:space="preserve">- electric_vehicle_profile_2_share = </v>
      </c>
    </row>
    <row r="240" spans="2:4" x14ac:dyDescent="0.2">
      <c r="B240" s="85" t="str">
        <f>IF(COUNTBLANK(Dashboard!C240)=0,Dashboard!C240,"")</f>
        <v>electric_vehicle_profile_3_share</v>
      </c>
      <c r="C240" t="str">
        <f>IF(COUNTBLANK(Dashboard!E240)=0,Dashboard!E240,"")</f>
        <v/>
      </c>
      <c r="D240" s="86" t="str">
        <f t="shared" si="11"/>
        <v xml:space="preserve">- electric_vehicle_profile_3_share = </v>
      </c>
    </row>
    <row r="241" spans="2:4" x14ac:dyDescent="0.2">
      <c r="B241" s="85" t="str">
        <f>IF(COUNTBLANK(Dashboard!C241)=0,Dashboard!C241,"")</f>
        <v>electric_vehicle_profile_4_share</v>
      </c>
      <c r="C241" t="str">
        <f>IF(COUNTBLANK(Dashboard!E241)=0,Dashboard!E241,"")</f>
        <v/>
      </c>
      <c r="D241" s="86" t="str">
        <f t="shared" si="11"/>
        <v xml:space="preserve">- electric_vehicle_profile_4_share = </v>
      </c>
    </row>
    <row r="242" spans="2:4" x14ac:dyDescent="0.2">
      <c r="B242" s="85" t="str">
        <f>IF(COUNTBLANK(Dashboard!C242)=0,Dashboard!C242,"")</f>
        <v>electric_vehicle_profile_5_share</v>
      </c>
      <c r="C242" t="str">
        <f>IF(COUNTBLANK(Dashboard!E242)=0,Dashboard!E242,"")</f>
        <v/>
      </c>
      <c r="D242" s="86" t="str">
        <f t="shared" si="11"/>
        <v xml:space="preserve">- electric_vehicle_profile_5_share = </v>
      </c>
    </row>
    <row r="243" spans="2:4" x14ac:dyDescent="0.2">
      <c r="B243" s="85"/>
      <c r="C243"/>
      <c r="D243" s="86"/>
    </row>
    <row r="244" spans="2:4" x14ac:dyDescent="0.2">
      <c r="B244" s="85"/>
      <c r="C244"/>
      <c r="D244" s="86"/>
    </row>
    <row r="245" spans="2:4" x14ac:dyDescent="0.2">
      <c r="B245" s="85"/>
      <c r="C245"/>
      <c r="D245" s="86"/>
    </row>
    <row r="246" spans="2:4" x14ac:dyDescent="0.2">
      <c r="B246" s="85"/>
      <c r="C246"/>
      <c r="D246" s="86"/>
    </row>
    <row r="247" spans="2:4" x14ac:dyDescent="0.2">
      <c r="B247" s="85"/>
      <c r="C247"/>
      <c r="D247" s="86"/>
    </row>
    <row r="248" spans="2:4" x14ac:dyDescent="0.2">
      <c r="B248" s="85"/>
      <c r="C248"/>
      <c r="D248" s="86"/>
    </row>
    <row r="249" spans="2:4" x14ac:dyDescent="0.2">
      <c r="B249" s="85" t="str">
        <f>IF(COUNTBLANK(Dashboard!C245)=0,Dashboard!C245,"")</f>
        <v/>
      </c>
      <c r="C249" t="str">
        <f>IF(COUNTBLANK(Dashboard!E243)=0,Dashboard!E243,"")</f>
        <v/>
      </c>
      <c r="D249" s="86" t="str">
        <f t="shared" ref="D249:D250" si="12">IF(COUNTBLANK(B249)=0,"- "&amp;B249&amp;" = "&amp;LOWER(C249),"")</f>
        <v/>
      </c>
    </row>
    <row r="250" spans="2:4" ht="17" thickBot="1" x14ac:dyDescent="0.25">
      <c r="B250" s="100" t="str">
        <f>IF(COUNTBLANK(Dashboard!C246)=0,Dashboard!C246,"")</f>
        <v/>
      </c>
      <c r="C250" s="101" t="str">
        <f>IF(COUNTBLANK(Dashboard!E246)=0,Dashboard!E246,"")</f>
        <v/>
      </c>
      <c r="D250" s="102" t="str">
        <f t="shared" si="12"/>
        <v/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7" tint="0.39997558519241921"/>
  </sheetPr>
  <dimension ref="A1:A219"/>
  <sheetViews>
    <sheetView topLeftCell="A157" zoomScaleNormal="100" workbookViewId="0">
      <selection activeCell="A220" sqref="A220"/>
    </sheetView>
  </sheetViews>
  <sheetFormatPr baseColWidth="10" defaultRowHeight="16" x14ac:dyDescent="0.2"/>
  <cols>
    <col min="1" max="1" width="47.33203125" bestFit="1" customWidth="1"/>
  </cols>
  <sheetData>
    <row r="1" spans="1:1" x14ac:dyDescent="0.2">
      <c r="A1" t="str">
        <f>'compile results'!C11</f>
        <v/>
      </c>
    </row>
    <row r="2" spans="1:1" x14ac:dyDescent="0.2">
      <c r="A2" t="str">
        <f>'compile results'!D11</f>
        <v xml:space="preserve">- area = </v>
      </c>
    </row>
    <row r="3" spans="1:1" x14ac:dyDescent="0.2">
      <c r="A3" t="str">
        <f>'compile results'!D13</f>
        <v xml:space="preserve">- group = </v>
      </c>
    </row>
    <row r="4" spans="1:1" x14ac:dyDescent="0.2">
      <c r="A4" t="str">
        <f>'compile results'!D14</f>
        <v xml:space="preserve">- id = </v>
      </c>
    </row>
    <row r="5" spans="1:1" x14ac:dyDescent="0.2">
      <c r="A5" t="str">
        <f>'compile results'!D15</f>
        <v xml:space="preserve">- parent_id = </v>
      </c>
    </row>
    <row r="6" spans="1:1" x14ac:dyDescent="0.2">
      <c r="A6" t="str">
        <f>'compile results'!D16</f>
        <v xml:space="preserve">- enabled.etengine = </v>
      </c>
    </row>
    <row r="7" spans="1:1" x14ac:dyDescent="0.2">
      <c r="A7" t="str">
        <f>'compile results'!D17</f>
        <v xml:space="preserve">- enabled.etmodel = </v>
      </c>
    </row>
    <row r="8" spans="1:1" x14ac:dyDescent="0.2">
      <c r="A8" t="str">
        <f>'compile results'!D20</f>
        <v>- analysis_year = 2019</v>
      </c>
    </row>
    <row r="9" spans="1:1" x14ac:dyDescent="0.2">
      <c r="A9" t="str">
        <f>'compile results'!D21</f>
        <v xml:space="preserve">- has_agriculture = </v>
      </c>
    </row>
    <row r="10" spans="1:1" x14ac:dyDescent="0.2">
      <c r="A10" t="str">
        <f>'compile results'!D22</f>
        <v xml:space="preserve">- has_buildings = </v>
      </c>
    </row>
    <row r="11" spans="1:1" x14ac:dyDescent="0.2">
      <c r="A11" t="str">
        <f>'compile results'!D23</f>
        <v xml:space="preserve">- has_semi_detached_houses = </v>
      </c>
    </row>
    <row r="12" spans="1:1" x14ac:dyDescent="0.2">
      <c r="A12" t="str">
        <f>'compile results'!D24</f>
        <v xml:space="preserve">- has_weather_curves = </v>
      </c>
    </row>
    <row r="13" spans="1:1" x14ac:dyDescent="0.2">
      <c r="A13" t="str">
        <f>'compile results'!D25</f>
        <v xml:space="preserve">- has_coastline = </v>
      </c>
    </row>
    <row r="14" spans="1:1" x14ac:dyDescent="0.2">
      <c r="A14" t="str">
        <f>'compile results'!D26</f>
        <v xml:space="preserve">- has_cold_network = </v>
      </c>
    </row>
    <row r="15" spans="1:1" x14ac:dyDescent="0.2">
      <c r="A15" t="str">
        <f>'compile results'!D27</f>
        <v xml:space="preserve">- has_electricity_storage = </v>
      </c>
    </row>
    <row r="16" spans="1:1" x14ac:dyDescent="0.2">
      <c r="A16" t="str">
        <f>'compile results'!D28</f>
        <v xml:space="preserve">- has_employment = </v>
      </c>
    </row>
    <row r="17" spans="1:1" x14ac:dyDescent="0.2">
      <c r="A17" t="str">
        <f>'compile results'!D29</f>
        <v xml:space="preserve">- has_detailed_chemical_industry = </v>
      </c>
    </row>
    <row r="18" spans="1:1" x14ac:dyDescent="0.2">
      <c r="A18" t="str">
        <f>'compile results'!D30</f>
        <v xml:space="preserve">- has_fce = </v>
      </c>
    </row>
    <row r="19" spans="1:1" x14ac:dyDescent="0.2">
      <c r="A19" t="str">
        <f>'compile results'!D31</f>
        <v xml:space="preserve">- has_industry = </v>
      </c>
    </row>
    <row r="20" spans="1:1" x14ac:dyDescent="0.2">
      <c r="A20" t="str">
        <f>'compile results'!D32</f>
        <v xml:space="preserve">- has_lignite = </v>
      </c>
    </row>
    <row r="21" spans="1:1" x14ac:dyDescent="0.2">
      <c r="A21" t="str">
        <f>'compile results'!D33</f>
        <v xml:space="preserve">- has_merit_order = </v>
      </c>
    </row>
    <row r="22" spans="1:1" x14ac:dyDescent="0.2">
      <c r="A22" t="str">
        <f>'compile results'!D34</f>
        <v xml:space="preserve">- has_metal = </v>
      </c>
    </row>
    <row r="23" spans="1:1" x14ac:dyDescent="0.2">
      <c r="A23" t="str">
        <f>'compile results'!D35</f>
        <v xml:space="preserve">- has_mountains = </v>
      </c>
    </row>
    <row r="24" spans="1:1" x14ac:dyDescent="0.2">
      <c r="A24" t="str">
        <f>'compile results'!D36</f>
        <v xml:space="preserve">- has_old_technologies = </v>
      </c>
    </row>
    <row r="25" spans="1:1" x14ac:dyDescent="0.2">
      <c r="A25" t="str">
        <f>'compile results'!D37</f>
        <v xml:space="preserve">- has_other = </v>
      </c>
    </row>
    <row r="26" spans="1:1" x14ac:dyDescent="0.2">
      <c r="A26" t="str">
        <f>'compile results'!D38</f>
        <v xml:space="preserve">- has_solar_csp = </v>
      </c>
    </row>
    <row r="27" spans="1:1" x14ac:dyDescent="0.2">
      <c r="A27" t="str">
        <f>'compile results'!D39</f>
        <v xml:space="preserve">- has_offshore_solar = </v>
      </c>
    </row>
    <row r="28" spans="1:1" x14ac:dyDescent="0.2">
      <c r="A28" t="str">
        <f>'compile results'!D40</f>
        <v xml:space="preserve">- has_aquathermal_potential_for_surface_water = </v>
      </c>
    </row>
    <row r="29" spans="1:1" x14ac:dyDescent="0.2">
      <c r="A29" t="str">
        <f>'compile results'!D41</f>
        <v xml:space="preserve">- has_aquathermal_potential_for_waste_water = </v>
      </c>
    </row>
    <row r="30" spans="1:1" x14ac:dyDescent="0.2">
      <c r="A30" t="str">
        <f>'compile results'!D42</f>
        <v xml:space="preserve">- has_aquathermal_potential_for_drink_water = </v>
      </c>
    </row>
    <row r="31" spans="1:1" x14ac:dyDescent="0.2">
      <c r="A31" t="str">
        <f>'compile results'!D43</f>
        <v xml:space="preserve">- has_import_export = </v>
      </c>
    </row>
    <row r="32" spans="1:1" x14ac:dyDescent="0.2">
      <c r="A32" t="str">
        <f>'compile results'!D44</f>
        <v xml:space="preserve">- use_network_calculations = </v>
      </c>
    </row>
    <row r="33" spans="1:1" x14ac:dyDescent="0.2">
      <c r="A33" t="str">
        <f>'compile results'!D45</f>
        <v xml:space="preserve">- has_coal_oil_for_heating_built_environment = </v>
      </c>
    </row>
    <row r="34" spans="1:1" x14ac:dyDescent="0.2">
      <c r="A34" t="str">
        <f>'compile results'!D46</f>
        <v xml:space="preserve">- has_aggregated_chemical_industry = </v>
      </c>
    </row>
    <row r="35" spans="1:1" x14ac:dyDescent="0.2">
      <c r="A35" t="str">
        <f>'compile results'!D47</f>
        <v xml:space="preserve">- has_other_emissions_section = </v>
      </c>
    </row>
    <row r="36" spans="1:1" x14ac:dyDescent="0.2">
      <c r="A36" t="str">
        <f>'compile results'!D50</f>
        <v xml:space="preserve">- areable_land = </v>
      </c>
    </row>
    <row r="37" spans="1:1" x14ac:dyDescent="0.2">
      <c r="A37" t="str">
        <f>'compile results'!D51</f>
        <v xml:space="preserve">- coast_line = </v>
      </c>
    </row>
    <row r="38" spans="1:1" x14ac:dyDescent="0.2">
      <c r="A38" t="str">
        <f>'compile results'!D52</f>
        <v xml:space="preserve">- offshore_ccs_potential_mt_per_year = </v>
      </c>
    </row>
    <row r="39" spans="1:1" x14ac:dyDescent="0.2">
      <c r="A39" t="str">
        <f>'compile results'!D53</f>
        <v xml:space="preserve">- flh_solar_pv_solar_radiation_max = </v>
      </c>
    </row>
    <row r="40" spans="1:1" x14ac:dyDescent="0.2">
      <c r="A40" t="str">
        <f>'compile results'!D54</f>
        <v xml:space="preserve">- total_land_area = </v>
      </c>
    </row>
    <row r="41" spans="1:1" x14ac:dyDescent="0.2">
      <c r="A41" t="str">
        <f>'compile results'!D55</f>
        <v xml:space="preserve">- number_of_inhabitants = </v>
      </c>
    </row>
    <row r="42" spans="1:1" x14ac:dyDescent="0.2">
      <c r="A42" t="str">
        <f>'compile results'!D56</f>
        <v xml:space="preserve">- offshore_suitable_for_wind = </v>
      </c>
    </row>
    <row r="43" spans="1:1" x14ac:dyDescent="0.2">
      <c r="A43" t="str">
        <f>'compile results'!D57</f>
        <v xml:space="preserve">- non_energetic_emissions_co2_chemical_industry = </v>
      </c>
    </row>
    <row r="44" spans="1:1" x14ac:dyDescent="0.2">
      <c r="A44" t="str">
        <f>'compile results'!D58</f>
        <v xml:space="preserve">- non_energetic_emissions_co2_other_industry = </v>
      </c>
    </row>
    <row r="45" spans="1:1" x14ac:dyDescent="0.2">
      <c r="A45" t="str">
        <f>'compile results'!D59</f>
        <v xml:space="preserve">- non_energetic_emissions_co2_agriculture_manure = </v>
      </c>
    </row>
    <row r="46" spans="1:1" x14ac:dyDescent="0.2">
      <c r="A46" t="str">
        <f>'compile results'!D60</f>
        <v xml:space="preserve">- non_energetic_emissions_co2_agriculture_soil_cultivation = </v>
      </c>
    </row>
    <row r="47" spans="1:1" x14ac:dyDescent="0.2">
      <c r="A47" t="str">
        <f>'compile results'!D61</f>
        <v xml:space="preserve">- non_energetic_emissions_co2_waste_management = </v>
      </c>
    </row>
    <row r="48" spans="1:1" x14ac:dyDescent="0.2">
      <c r="A48" t="str">
        <f>'compile results'!D62</f>
        <v xml:space="preserve">- indirect_emissions_co2 = </v>
      </c>
    </row>
    <row r="49" spans="1:1" x14ac:dyDescent="0.2">
      <c r="A49" t="str">
        <f>'compile results'!D63</f>
        <v xml:space="preserve">- energetic_emissions_other_ghg_industry = </v>
      </c>
    </row>
    <row r="50" spans="1:1" x14ac:dyDescent="0.2">
      <c r="A50" t="str">
        <f>'compile results'!D64</f>
        <v xml:space="preserve">- energetic_emissions_other_ghg_energy = </v>
      </c>
    </row>
    <row r="51" spans="1:1" x14ac:dyDescent="0.2">
      <c r="A51" t="str">
        <f>'compile results'!D65</f>
        <v xml:space="preserve">- energetic_emissions_other_ghg_transport = </v>
      </c>
    </row>
    <row r="52" spans="1:1" x14ac:dyDescent="0.2">
      <c r="A52" t="str">
        <f>'compile results'!D66</f>
        <v xml:space="preserve">- energetic_emissions_other_ghg_buildings = </v>
      </c>
    </row>
    <row r="53" spans="1:1" x14ac:dyDescent="0.2">
      <c r="A53" t="str">
        <f>'compile results'!D67</f>
        <v xml:space="preserve">- energetic_emissions_other_ghg_households = </v>
      </c>
    </row>
    <row r="54" spans="1:1" x14ac:dyDescent="0.2">
      <c r="A54" t="str">
        <f>'compile results'!D68</f>
        <v xml:space="preserve">- energetic_emissions_other_ghg_agriculture = </v>
      </c>
    </row>
    <row r="55" spans="1:1" x14ac:dyDescent="0.2">
      <c r="A55" t="str">
        <f>'compile results'!D69</f>
        <v xml:space="preserve">- non_energetic_emissions_other_ghg_chemical_industry = </v>
      </c>
    </row>
    <row r="56" spans="1:1" x14ac:dyDescent="0.2">
      <c r="A56" t="str">
        <f>'compile results'!D70</f>
        <v xml:space="preserve">- non_energetic_emissions_other_ghg_other_industry = </v>
      </c>
    </row>
    <row r="57" spans="1:1" x14ac:dyDescent="0.2">
      <c r="A57" t="str">
        <f>'compile results'!D71</f>
        <v xml:space="preserve">- non_energetic_emissions_other_ghg_agriculture_fermentation = </v>
      </c>
    </row>
    <row r="58" spans="1:1" x14ac:dyDescent="0.2">
      <c r="A58" t="str">
        <f>'compile results'!D72</f>
        <v xml:space="preserve">- non_energetic_emissions_other_ghg_agriculture_manure = </v>
      </c>
    </row>
    <row r="59" spans="1:1" x14ac:dyDescent="0.2">
      <c r="A59" t="str">
        <f>'compile results'!D73</f>
        <v xml:space="preserve">- non_energetic_emissions_other_ghg_agriculture_soil_cultivation = </v>
      </c>
    </row>
    <row r="60" spans="1:1" x14ac:dyDescent="0.2">
      <c r="A60" t="str">
        <f>'compile results'!D74</f>
        <v xml:space="preserve">- non_energetic_emissions_other_ghg_agriculture_other = </v>
      </c>
    </row>
    <row r="61" spans="1:1" x14ac:dyDescent="0.2">
      <c r="A61" t="str">
        <f>'compile results'!D75</f>
        <v xml:space="preserve">- non_energetic_emissions_other_ghg_waste_management = </v>
      </c>
    </row>
    <row r="62" spans="1:1" x14ac:dyDescent="0.2">
      <c r="A62" t="str">
        <f>'compile results'!D76</f>
        <v xml:space="preserve">- solar_pv_profile_1_share = </v>
      </c>
    </row>
    <row r="63" spans="1:1" x14ac:dyDescent="0.2">
      <c r="A63" t="str">
        <f>'compile results'!D77</f>
        <v xml:space="preserve">- solar_pv_profile_2_share = </v>
      </c>
    </row>
    <row r="64" spans="1:1" x14ac:dyDescent="0.2">
      <c r="A64" t="str">
        <f>'compile results'!D78</f>
        <v>- aquathermal_potential_for_surface_water = 0</v>
      </c>
    </row>
    <row r="65" spans="1:1" x14ac:dyDescent="0.2">
      <c r="A65" t="str">
        <f>'compile results'!D79</f>
        <v>- aquathermal_potential_for_waste_water = 0</v>
      </c>
    </row>
    <row r="66" spans="1:1" x14ac:dyDescent="0.2">
      <c r="A66" t="str">
        <f>'compile results'!D80</f>
        <v>- aquathermal_potential_for_drink_water = 0</v>
      </c>
    </row>
    <row r="67" spans="1:1" x14ac:dyDescent="0.2">
      <c r="A67" t="str">
        <f>'compile results'!D81</f>
        <v xml:space="preserve">- hydrogen_electrolysis_solar_pv_capacity_ratio = </v>
      </c>
    </row>
    <row r="68" spans="1:1" x14ac:dyDescent="0.2">
      <c r="A68" t="str">
        <f>'compile results'!D84</f>
        <v xml:space="preserve">- present_number_of_buildings = </v>
      </c>
    </row>
    <row r="69" spans="1:1" x14ac:dyDescent="0.2">
      <c r="A69" t="str">
        <f>'compile results'!D85</f>
        <v>- present_number_of_residences = 0</v>
      </c>
    </row>
    <row r="70" spans="1:1" x14ac:dyDescent="0.2">
      <c r="A70" t="str">
        <f>'compile results'!D86</f>
        <v>- present_number_of_apartments_before_1945 = 0</v>
      </c>
    </row>
    <row r="71" spans="1:1" x14ac:dyDescent="0.2">
      <c r="A71" t="str">
        <f>'compile results'!D87</f>
        <v>- present_number_of_apartments_1945_1964 = 0</v>
      </c>
    </row>
    <row r="72" spans="1:1" x14ac:dyDescent="0.2">
      <c r="A72" t="str">
        <f>'compile results'!D88</f>
        <v>- present_number_of_apartments_1965_1984 = 0</v>
      </c>
    </row>
    <row r="73" spans="1:1" x14ac:dyDescent="0.2">
      <c r="A73" t="str">
        <f>'compile results'!D89</f>
        <v>- present_number_of_apartments_1985_2004 = 0</v>
      </c>
    </row>
    <row r="74" spans="1:1" x14ac:dyDescent="0.2">
      <c r="A74" t="str">
        <f>'compile results'!D90</f>
        <v>- present_number_of_apartments_2005_present = 0</v>
      </c>
    </row>
    <row r="75" spans="1:1" x14ac:dyDescent="0.2">
      <c r="A75" t="str">
        <f>'compile results'!D91</f>
        <v>- present_number_of_detached_houses_before_1945 = 0</v>
      </c>
    </row>
    <row r="76" spans="1:1" x14ac:dyDescent="0.2">
      <c r="A76" t="str">
        <f>'compile results'!D92</f>
        <v>- present_number_of_detached_houses_1945_1964 = 0</v>
      </c>
    </row>
    <row r="77" spans="1:1" x14ac:dyDescent="0.2">
      <c r="A77" t="str">
        <f>'compile results'!D93</f>
        <v>- present_number_of_detached_houses_1965_1984 = 0</v>
      </c>
    </row>
    <row r="78" spans="1:1" x14ac:dyDescent="0.2">
      <c r="A78" t="str">
        <f>'compile results'!D94</f>
        <v>- present_number_of_detached_houses_1985_2004 = 0</v>
      </c>
    </row>
    <row r="79" spans="1:1" x14ac:dyDescent="0.2">
      <c r="A79" t="str">
        <f>'compile results'!D95</f>
        <v>- present_number_of_detached_houses_2005_present = 0</v>
      </c>
    </row>
    <row r="80" spans="1:1" x14ac:dyDescent="0.2">
      <c r="A80" t="str">
        <f>'compile results'!D96</f>
        <v>- present_number_of_semi_detached_houses_before_1945 = 0</v>
      </c>
    </row>
    <row r="81" spans="1:1" x14ac:dyDescent="0.2">
      <c r="A81" t="str">
        <f>'compile results'!D97</f>
        <v>- present_number_of_semi_detached_houses_1945_1964 = 0</v>
      </c>
    </row>
    <row r="82" spans="1:1" x14ac:dyDescent="0.2">
      <c r="A82" t="str">
        <f>'compile results'!D98</f>
        <v>- present_number_of_semi_detached_houses_1965_1984 = 0</v>
      </c>
    </row>
    <row r="83" spans="1:1" x14ac:dyDescent="0.2">
      <c r="A83" t="str">
        <f>'compile results'!D99</f>
        <v>- present_number_of_semi_detached_houses_1985_2004 = 0</v>
      </c>
    </row>
    <row r="84" spans="1:1" x14ac:dyDescent="0.2">
      <c r="A84" t="str">
        <f>'compile results'!D100</f>
        <v>- present_number_of_semi_detached_houses_2005_present = 0</v>
      </c>
    </row>
    <row r="85" spans="1:1" x14ac:dyDescent="0.2">
      <c r="A85" t="str">
        <f>'compile results'!D101</f>
        <v>- present_number_of_terraced_houses_before_1945 = 0</v>
      </c>
    </row>
    <row r="86" spans="1:1" x14ac:dyDescent="0.2">
      <c r="A86" t="str">
        <f>'compile results'!D102</f>
        <v>- present_number_of_terraced_houses_1945_1964 = 0</v>
      </c>
    </row>
    <row r="87" spans="1:1" x14ac:dyDescent="0.2">
      <c r="A87" t="str">
        <f>'compile results'!D103</f>
        <v>- present_number_of_terraced_houses_1965_1984 = 0</v>
      </c>
    </row>
    <row r="88" spans="1:1" x14ac:dyDescent="0.2">
      <c r="A88" t="str">
        <f>'compile results'!D104</f>
        <v>- present_number_of_terraced_houses_1985_2004 = 0</v>
      </c>
    </row>
    <row r="89" spans="1:1" x14ac:dyDescent="0.2">
      <c r="A89" t="str">
        <f>'compile results'!D105</f>
        <v>- present_number_of_terraced_houses_2005_present = 0</v>
      </c>
    </row>
    <row r="90" spans="1:1" x14ac:dyDescent="0.2">
      <c r="A90" t="str">
        <f>'compile results'!D106</f>
        <v>- present_share_of_apartments_before_1945_in_useful_demand_for_space_heating = 0</v>
      </c>
    </row>
    <row r="91" spans="1:1" x14ac:dyDescent="0.2">
      <c r="A91" t="str">
        <f>'compile results'!D107</f>
        <v>- present_share_of_apartments_1945_1964_in_useful_demand_for_space_heating = 0</v>
      </c>
    </row>
    <row r="92" spans="1:1" x14ac:dyDescent="0.2">
      <c r="A92" t="str">
        <f>'compile results'!D108</f>
        <v>- present_share_of_apartments_1965_1984_in_useful_demand_for_space_heating = 0</v>
      </c>
    </row>
    <row r="93" spans="1:1" x14ac:dyDescent="0.2">
      <c r="A93" t="str">
        <f>'compile results'!D109</f>
        <v>- present_share_of_apartments_1985_2004_in_useful_demand_for_space_heating = 0</v>
      </c>
    </row>
    <row r="94" spans="1:1" x14ac:dyDescent="0.2">
      <c r="A94" t="str">
        <f>'compile results'!D110</f>
        <v>- present_share_of_apartments_2005_present_in_useful_demand_for_space_heating = 0</v>
      </c>
    </row>
    <row r="95" spans="1:1" ht="17" customHeight="1" x14ac:dyDescent="0.2">
      <c r="A95" t="str">
        <f>'compile results'!D111</f>
        <v>- present_share_of_detached_houses_before_1945_in_useful_demand_for_space_heating = 0</v>
      </c>
    </row>
    <row r="96" spans="1:1" x14ac:dyDescent="0.2">
      <c r="A96" t="str">
        <f>'compile results'!D112</f>
        <v>- present_share_of_detached_houses_1945_1964_in_useful_demand_for_space_heating = 0</v>
      </c>
    </row>
    <row r="97" spans="1:1" x14ac:dyDescent="0.2">
      <c r="A97" t="str">
        <f>'compile results'!D113</f>
        <v>- present_share_of_detached_houses_1965_1984_in_useful_demand_for_space_heating = 0</v>
      </c>
    </row>
    <row r="98" spans="1:1" x14ac:dyDescent="0.2">
      <c r="A98" t="str">
        <f>'compile results'!D114</f>
        <v>- present_share_of_detached_houses_1985_2004_in_useful_demand_for_space_heating = 0</v>
      </c>
    </row>
    <row r="99" spans="1:1" x14ac:dyDescent="0.2">
      <c r="A99" t="str">
        <f>'compile results'!D115</f>
        <v>- present_share_of_detached_houses_2005_present_in_useful_demand_for_space_heating = 0</v>
      </c>
    </row>
    <row r="100" spans="1:1" x14ac:dyDescent="0.2">
      <c r="A100" t="str">
        <f>'compile results'!D116</f>
        <v>- present_share_of_semi_detached_houses_before_1945_in_useful_demand_for_space_heating = 0</v>
      </c>
    </row>
    <row r="101" spans="1:1" x14ac:dyDescent="0.2">
      <c r="A101" t="str">
        <f>'compile results'!D117</f>
        <v>- present_share_of_semi_detached_houses_1945_1964_in_useful_demand_for_space_heating = 0</v>
      </c>
    </row>
    <row r="102" spans="1:1" x14ac:dyDescent="0.2">
      <c r="A102" t="str">
        <f>'compile results'!D118</f>
        <v>- present_share_of_semi_detached_houses_1965_1984_in_useful_demand_for_space_heating = 0</v>
      </c>
    </row>
    <row r="103" spans="1:1" x14ac:dyDescent="0.2">
      <c r="A103" t="str">
        <f>'compile results'!D119</f>
        <v>- present_share_of_semi_detached_houses_1985_2004_in_useful_demand_for_space_heating = 0</v>
      </c>
    </row>
    <row r="104" spans="1:1" x14ac:dyDescent="0.2">
      <c r="A104" t="str">
        <f>'compile results'!D120</f>
        <v>- present_share_of_semi_detached_houses_2005_present_in_useful_demand_for_space_heating = 0</v>
      </c>
    </row>
    <row r="105" spans="1:1" x14ac:dyDescent="0.2">
      <c r="A105" t="str">
        <f>'compile results'!D121</f>
        <v>- present_share_of_terraced_houses_before_1945_in_useful_demand_for_space_heating = 0</v>
      </c>
    </row>
    <row r="106" spans="1:1" x14ac:dyDescent="0.2">
      <c r="A106" t="str">
        <f>'compile results'!D122</f>
        <v>- present_share_of_terraced_houses_1945_1964_in_useful_demand_for_space_heating = 0</v>
      </c>
    </row>
    <row r="107" spans="1:1" x14ac:dyDescent="0.2">
      <c r="A107" t="str">
        <f>'compile results'!D123</f>
        <v>- present_share_of_terraced_houses_1965_1984_in_useful_demand_for_space_heating = 0</v>
      </c>
    </row>
    <row r="108" spans="1:1" x14ac:dyDescent="0.2">
      <c r="A108" t="str">
        <f>'compile results'!D124</f>
        <v>- present_share_of_terraced_houses_1985_2004_in_useful_demand_for_space_heating = 0</v>
      </c>
    </row>
    <row r="109" spans="1:1" x14ac:dyDescent="0.2">
      <c r="A109" t="str">
        <f>'compile results'!D125</f>
        <v>- present_share_of_terraced_houses_2005_present_in_useful_demand_for_space_heating = 0</v>
      </c>
    </row>
    <row r="110" spans="1:1" x14ac:dyDescent="0.2">
      <c r="A110" t="str">
        <f>'compile results'!D126</f>
        <v xml:space="preserve">- typical_useful_demand_for_space_heating_apartments_before_1945 = </v>
      </c>
    </row>
    <row r="111" spans="1:1" x14ac:dyDescent="0.2">
      <c r="A111" t="str">
        <f>'compile results'!D127</f>
        <v xml:space="preserve">- typical_useful_demand_for_space_heating_apartments_1945_1964 = </v>
      </c>
    </row>
    <row r="112" spans="1:1" x14ac:dyDescent="0.2">
      <c r="A112" t="str">
        <f>'compile results'!D128</f>
        <v xml:space="preserve">- typical_useful_demand_for_space_heating_apartments_1965_1984 = </v>
      </c>
    </row>
    <row r="113" spans="1:1" x14ac:dyDescent="0.2">
      <c r="A113" t="str">
        <f>'compile results'!D129</f>
        <v xml:space="preserve">- typical_useful_demand_for_space_heating_apartments_1985_2004 = </v>
      </c>
    </row>
    <row r="114" spans="1:1" x14ac:dyDescent="0.2">
      <c r="A114" t="str">
        <f>'compile results'!D130</f>
        <v xml:space="preserve">- typical_useful_demand_for_space_heating_apartments_2005_present = </v>
      </c>
    </row>
    <row r="115" spans="1:1" x14ac:dyDescent="0.2">
      <c r="A115" t="str">
        <f>'compile results'!D131</f>
        <v xml:space="preserve">- typical_useful_demand_for_space_heating_apartments_future = </v>
      </c>
    </row>
    <row r="116" spans="1:1" x14ac:dyDescent="0.2">
      <c r="A116" t="str">
        <f>'compile results'!D132</f>
        <v xml:space="preserve">- typical_useful_demand_for_space_heating_detached_houses_before_1945 = </v>
      </c>
    </row>
    <row r="117" spans="1:1" x14ac:dyDescent="0.2">
      <c r="A117" t="str">
        <f>'compile results'!D133</f>
        <v xml:space="preserve">- typical_useful_demand_for_space_heating_detached_houses_1945_1964 = </v>
      </c>
    </row>
    <row r="118" spans="1:1" x14ac:dyDescent="0.2">
      <c r="A118" t="str">
        <f>'compile results'!D134</f>
        <v xml:space="preserve">- typical_useful_demand_for_space_heating_detached_houses_1965_1984 = </v>
      </c>
    </row>
    <row r="119" spans="1:1" x14ac:dyDescent="0.2">
      <c r="A119" t="str">
        <f>'compile results'!D135</f>
        <v xml:space="preserve">- typical_useful_demand_for_space_heating_detached_houses_1985_2004 = </v>
      </c>
    </row>
    <row r="120" spans="1:1" x14ac:dyDescent="0.2">
      <c r="A120" t="str">
        <f>'compile results'!D136</f>
        <v xml:space="preserve">- typical_useful_demand_for_space_heating_detached_houses_2005_present = </v>
      </c>
    </row>
    <row r="121" spans="1:1" x14ac:dyDescent="0.2">
      <c r="A121" t="str">
        <f>'compile results'!D137</f>
        <v xml:space="preserve">- typical_useful_demand_for_space_heating_detached_houses_future = </v>
      </c>
    </row>
    <row r="122" spans="1:1" x14ac:dyDescent="0.2">
      <c r="A122" t="str">
        <f>'compile results'!D138</f>
        <v xml:space="preserve">- typical_useful_demand_for_space_heating_semi_detached_houses_before_1945 = </v>
      </c>
    </row>
    <row r="123" spans="1:1" x14ac:dyDescent="0.2">
      <c r="A123" t="str">
        <f>'compile results'!D139</f>
        <v xml:space="preserve">- typical_useful_demand_for_space_heating_semi_detached_houses_1945_1964 = </v>
      </c>
    </row>
    <row r="124" spans="1:1" x14ac:dyDescent="0.2">
      <c r="A124" t="str">
        <f>'compile results'!D140</f>
        <v xml:space="preserve">- typical_useful_demand_for_space_heating_semi_detached_houses_1965_1984 = </v>
      </c>
    </row>
    <row r="125" spans="1:1" x14ac:dyDescent="0.2">
      <c r="A125" t="str">
        <f>'compile results'!D141</f>
        <v xml:space="preserve">- typical_useful_demand_for_space_heating_semi_detached_houses_1985_2004 = </v>
      </c>
    </row>
    <row r="126" spans="1:1" x14ac:dyDescent="0.2">
      <c r="A126" t="str">
        <f>'compile results'!D142</f>
        <v xml:space="preserve">- typical_useful_demand_for_space_heating_semi_detached_houses_2005_present = </v>
      </c>
    </row>
    <row r="127" spans="1:1" x14ac:dyDescent="0.2">
      <c r="A127" t="str">
        <f>'compile results'!D143</f>
        <v xml:space="preserve">- typical_useful_demand_for_space_heating_semi_detached_houses_future = </v>
      </c>
    </row>
    <row r="128" spans="1:1" x14ac:dyDescent="0.2">
      <c r="A128" t="str">
        <f>'compile results'!D144</f>
        <v xml:space="preserve">- typical_useful_demand_for_space_heating_terraced_houses_before_1945 = </v>
      </c>
    </row>
    <row r="129" spans="1:1" x14ac:dyDescent="0.2">
      <c r="A129" t="str">
        <f>'compile results'!D145</f>
        <v xml:space="preserve">- typical_useful_demand_for_space_heating_terraced_houses_1945_1964 = </v>
      </c>
    </row>
    <row r="130" spans="1:1" x14ac:dyDescent="0.2">
      <c r="A130" t="str">
        <f>'compile results'!D146</f>
        <v xml:space="preserve">- typical_useful_demand_for_space_heating_terraced_houses_1965_1984 = </v>
      </c>
    </row>
    <row r="131" spans="1:1" x14ac:dyDescent="0.2">
      <c r="A131" t="str">
        <f>'compile results'!D147</f>
        <v xml:space="preserve">- typical_useful_demand_for_space_heating_terraced_houses_1985_2004 = </v>
      </c>
    </row>
    <row r="132" spans="1:1" x14ac:dyDescent="0.2">
      <c r="A132" t="str">
        <f>'compile results'!D148</f>
        <v xml:space="preserve">- typical_useful_demand_for_space_heating_terraced_houses_2005_present = </v>
      </c>
    </row>
    <row r="133" spans="1:1" x14ac:dyDescent="0.2">
      <c r="A133" t="str">
        <f>'compile results'!D149</f>
        <v xml:space="preserve">- typical_useful_demand_for_space_heating_terraced_houses_future = </v>
      </c>
    </row>
    <row r="134" spans="1:1" x14ac:dyDescent="0.2">
      <c r="A134" t="str">
        <f>'compile results'!D150</f>
        <v xml:space="preserve">- typical_useful_demand_for_space_heating_buildings_present = </v>
      </c>
    </row>
    <row r="135" spans="1:1" x14ac:dyDescent="0.2">
      <c r="A135" t="str">
        <f>'compile results'!D151</f>
        <v xml:space="preserve">- typical_useful_demand_for_space_heating_buildings_future = </v>
      </c>
    </row>
    <row r="136" spans="1:1" x14ac:dyDescent="0.2">
      <c r="A136" t="str">
        <f>'compile results'!D152</f>
        <v xml:space="preserve">- residences_roof_surface_available_for_pv = </v>
      </c>
    </row>
    <row r="137" spans="1:1" x14ac:dyDescent="0.2">
      <c r="A137" t="str">
        <f>'compile results'!D153</f>
        <v xml:space="preserve">- buildings_roof_surface_available_for_pv = </v>
      </c>
    </row>
    <row r="138" spans="1:1" x14ac:dyDescent="0.2">
      <c r="A138" t="str">
        <f>'compile results'!D156</f>
        <v xml:space="preserve">- co2_emission_1990 = </v>
      </c>
    </row>
    <row r="139" spans="1:1" x14ac:dyDescent="0.2">
      <c r="A139" t="str">
        <f>'compile results'!D157</f>
        <v xml:space="preserve">- co2_emission_1990_aviation_bunkers = </v>
      </c>
    </row>
    <row r="140" spans="1:1" x14ac:dyDescent="0.2">
      <c r="A140" t="str">
        <f>'compile results'!D158</f>
        <v xml:space="preserve">- co2_emission_1990_marine_bunkers = </v>
      </c>
    </row>
    <row r="141" spans="1:1" x14ac:dyDescent="0.2">
      <c r="A141" t="str">
        <f>'compile results'!D159</f>
        <v xml:space="preserve">- co2_percentage_free = </v>
      </c>
    </row>
    <row r="142" spans="1:1" x14ac:dyDescent="0.2">
      <c r="A142" t="str">
        <f>'compile results'!D160</f>
        <v xml:space="preserve">- co2_price = </v>
      </c>
    </row>
    <row r="143" spans="1:1" x14ac:dyDescent="0.2">
      <c r="A143" t="str">
        <f>'compile results'!D161</f>
        <v xml:space="preserve">- captured_biogenic_co2_price = </v>
      </c>
    </row>
    <row r="144" spans="1:1" x14ac:dyDescent="0.2">
      <c r="A144" t="str">
        <f>'compile results'!D164</f>
        <v xml:space="preserve">- lv_net_capacity_per_step = </v>
      </c>
    </row>
    <row r="145" spans="1:1" x14ac:dyDescent="0.2">
      <c r="A145" t="str">
        <f>'compile results'!D165</f>
        <v xml:space="preserve">- lv_net_costs_per_capacity_step = </v>
      </c>
    </row>
    <row r="146" spans="1:1" x14ac:dyDescent="0.2">
      <c r="A146" t="str">
        <f>'compile results'!D166</f>
        <v xml:space="preserve">- lv_net_spare_capacity = </v>
      </c>
    </row>
    <row r="147" spans="1:1" x14ac:dyDescent="0.2">
      <c r="A147" t="str">
        <f>'compile results'!D167</f>
        <v xml:space="preserve">- lv_net_total_costs_present = </v>
      </c>
    </row>
    <row r="148" spans="1:1" x14ac:dyDescent="0.2">
      <c r="A148" t="str">
        <f>'compile results'!D168</f>
        <v xml:space="preserve">- lv_mv_trafo_capacity_per_step = </v>
      </c>
    </row>
    <row r="149" spans="1:1" x14ac:dyDescent="0.2">
      <c r="A149" t="str">
        <f>'compile results'!D169</f>
        <v xml:space="preserve">- lv_mv_trafo_costs_per_capacity_step = </v>
      </c>
    </row>
    <row r="150" spans="1:1" x14ac:dyDescent="0.2">
      <c r="A150" t="str">
        <f>'compile results'!D170</f>
        <v xml:space="preserve">- lv_mv_trafo_spare_capacity = </v>
      </c>
    </row>
    <row r="151" spans="1:1" x14ac:dyDescent="0.2">
      <c r="A151" t="str">
        <f>'compile results'!D171</f>
        <v xml:space="preserve">- lv_mv_trafo_total_costs_present = </v>
      </c>
    </row>
    <row r="152" spans="1:1" x14ac:dyDescent="0.2">
      <c r="A152" t="str">
        <f>'compile results'!D172</f>
        <v xml:space="preserve">- mv_net_capacity_per_step = </v>
      </c>
    </row>
    <row r="153" spans="1:1" x14ac:dyDescent="0.2">
      <c r="A153" t="str">
        <f>'compile results'!D173</f>
        <v xml:space="preserve">- mv_net_costs_per_capacity_step = </v>
      </c>
    </row>
    <row r="154" spans="1:1" x14ac:dyDescent="0.2">
      <c r="A154" t="str">
        <f>'compile results'!D174</f>
        <v xml:space="preserve">- mv_net_spare_capacity = </v>
      </c>
    </row>
    <row r="155" spans="1:1" x14ac:dyDescent="0.2">
      <c r="A155" t="str">
        <f>'compile results'!D175</f>
        <v xml:space="preserve">- mv_net_total_costs_present = </v>
      </c>
    </row>
    <row r="156" spans="1:1" x14ac:dyDescent="0.2">
      <c r="A156" t="str">
        <f>'compile results'!D176</f>
        <v xml:space="preserve">- mv_hv_trafo_capacity_per_step = </v>
      </c>
    </row>
    <row r="157" spans="1:1" x14ac:dyDescent="0.2">
      <c r="A157" t="str">
        <f>'compile results'!D177</f>
        <v xml:space="preserve">- mv_hv_trafo_costs_per_capacity_step = </v>
      </c>
    </row>
    <row r="158" spans="1:1" x14ac:dyDescent="0.2">
      <c r="A158" t="str">
        <f>'compile results'!D178</f>
        <v xml:space="preserve">- mv_hv_trafo_spare_capacity = </v>
      </c>
    </row>
    <row r="159" spans="1:1" x14ac:dyDescent="0.2">
      <c r="A159" t="str">
        <f>'compile results'!D179</f>
        <v xml:space="preserve">- mv_hv_trafo_total_costs_present = </v>
      </c>
    </row>
    <row r="160" spans="1:1" x14ac:dyDescent="0.2">
      <c r="A160" t="str">
        <f>'compile results'!D180</f>
        <v xml:space="preserve">- hv_net_capacity_per_step = </v>
      </c>
    </row>
    <row r="161" spans="1:1" x14ac:dyDescent="0.2">
      <c r="A161" t="str">
        <f>'compile results'!D181</f>
        <v xml:space="preserve">- hv_net_costs_per_capacity_step = </v>
      </c>
    </row>
    <row r="162" spans="1:1" x14ac:dyDescent="0.2">
      <c r="A162" t="str">
        <f>'compile results'!D182</f>
        <v xml:space="preserve">- hv_net_spare_capacity = </v>
      </c>
    </row>
    <row r="163" spans="1:1" x14ac:dyDescent="0.2">
      <c r="A163" t="str">
        <f>'compile results'!D183</f>
        <v xml:space="preserve">- hv_net_total_costs_present = </v>
      </c>
    </row>
    <row r="164" spans="1:1" x14ac:dyDescent="0.2">
      <c r="A164" t="str">
        <f>'compile results'!D184</f>
        <v xml:space="preserve">- interconnection_net_costs_present = </v>
      </c>
    </row>
    <row r="165" spans="1:1" x14ac:dyDescent="0.2">
      <c r="A165" t="str">
        <f>'compile results'!D185</f>
        <v xml:space="preserve">- interconnector_capacity = </v>
      </c>
    </row>
    <row r="166" spans="1:1" x14ac:dyDescent="0.2">
      <c r="A166" t="str">
        <f>'compile results'!D186</f>
        <v xml:space="preserve">- offshore_net_costs_present = </v>
      </c>
    </row>
    <row r="167" spans="1:1" x14ac:dyDescent="0.2">
      <c r="A167" t="str">
        <f>'compile results'!D187</f>
        <v xml:space="preserve">- annual_infrastructure_cost_gas = </v>
      </c>
    </row>
    <row r="168" spans="1:1" x14ac:dyDescent="0.2">
      <c r="A168" t="str">
        <f>'compile results'!D189</f>
        <v xml:space="preserve">- heat_share_of_apartments_with_block_heating = </v>
      </c>
    </row>
    <row r="169" spans="1:1" x14ac:dyDescent="0.2">
      <c r="A169" t="str">
        <f>'compile results'!D190</f>
        <v xml:space="preserve">- heat_length_of_distribution_pipelines_in_meter_per_residence_object_first_bracket = </v>
      </c>
    </row>
    <row r="170" spans="1:1" x14ac:dyDescent="0.2">
      <c r="A170" t="str">
        <f>'compile results'!D191</f>
        <v xml:space="preserve">- heat_length_of_distribution_pipelines_in_meter_per_residence_object_second_bracket = </v>
      </c>
    </row>
    <row r="171" spans="1:1" x14ac:dyDescent="0.2">
      <c r="A171" t="str">
        <f>'compile results'!D192</f>
        <v xml:space="preserve">- heat_length_of_distribution_pipelines_in_meter_per_residence_object_third_bracket = </v>
      </c>
    </row>
    <row r="172" spans="1:1" x14ac:dyDescent="0.2">
      <c r="A172" t="str">
        <f>'compile results'!D193</f>
        <v xml:space="preserve">- heat_length_of_distribution_pipelines_in_meter_per_residence_object_fourth_bracket = </v>
      </c>
    </row>
    <row r="173" spans="1:1" x14ac:dyDescent="0.2">
      <c r="A173" t="str">
        <f>'compile results'!D194</f>
        <v xml:space="preserve">- heat_length_of_distribution_pipelines_in_meter_per_residence_object_fifth_bracket = </v>
      </c>
    </row>
    <row r="174" spans="1:1" x14ac:dyDescent="0.2">
      <c r="A174" t="str">
        <f>'compile results'!D195</f>
        <v xml:space="preserve">- heat_length_of_connection_pipelines_in_meter_per_residence_first_bracket = </v>
      </c>
    </row>
    <row r="175" spans="1:1" x14ac:dyDescent="0.2">
      <c r="A175" t="str">
        <f>'compile results'!D196</f>
        <v xml:space="preserve">- heat_length_of_connection_pipelines_in_meter_per_residence_second_bracket = </v>
      </c>
    </row>
    <row r="176" spans="1:1" x14ac:dyDescent="0.2">
      <c r="A176" t="str">
        <f>'compile results'!D197</f>
        <v xml:space="preserve">- heat_length_of_connection_pipelines_in_meter_per_residence_third_bracket = </v>
      </c>
    </row>
    <row r="177" spans="1:1" x14ac:dyDescent="0.2">
      <c r="A177" t="str">
        <f>'compile results'!D198</f>
        <v xml:space="preserve">- heat_length_of_connection_pipelines_in_meter_per_residence_fourth_bracket = </v>
      </c>
    </row>
    <row r="178" spans="1:1" x14ac:dyDescent="0.2">
      <c r="A178" t="str">
        <f>'compile results'!D199</f>
        <v xml:space="preserve">- heat_length_of_connection_pipelines_in_meter_per_residence_fifth_bracket = </v>
      </c>
    </row>
    <row r="179" spans="1:1" x14ac:dyDescent="0.2">
      <c r="A179" t="str">
        <f>'compile results'!D200</f>
        <v xml:space="preserve">- heat_infrastructure_households_lt_indoor_investment_costs_apartments_without_block_heating_eur = </v>
      </c>
    </row>
    <row r="180" spans="1:1" x14ac:dyDescent="0.2">
      <c r="A180" t="str">
        <f>'compile results'!D201</f>
        <v xml:space="preserve">- heat_infrastructure_households_mt_indoor_investment_costs_apartments_without_block_heating_eur = </v>
      </c>
    </row>
    <row r="181" spans="1:1" x14ac:dyDescent="0.2">
      <c r="A181" t="str">
        <f>'compile results'!D202</f>
        <v xml:space="preserve">- heat_infrastructure_households_ht_indoor_investment_costs_apartments_without_block_heating_eur = </v>
      </c>
    </row>
    <row r="182" spans="1:1" x14ac:dyDescent="0.2">
      <c r="A182" t="str">
        <f>'compile results'!D203</f>
        <v xml:space="preserve">- heat_infrastructure_households_lt_indoor_investment_costs_apartments_with_block_heating_eur = </v>
      </c>
    </row>
    <row r="183" spans="1:1" x14ac:dyDescent="0.2">
      <c r="A183" t="str">
        <f>'compile results'!D204</f>
        <v xml:space="preserve">- heat_infrastructure_households_mt_indoor_investment_costs_apartments_with_block_heating_eur = </v>
      </c>
    </row>
    <row r="184" spans="1:1" x14ac:dyDescent="0.2">
      <c r="A184" t="str">
        <f>'compile results'!D205</f>
        <v xml:space="preserve">- heat_infrastructure_households_ht_indoor_investment_costs_apartments_with_block_heating_eur = </v>
      </c>
    </row>
    <row r="185" spans="1:1" x14ac:dyDescent="0.2">
      <c r="A185" t="str">
        <f>'compile results'!D206</f>
        <v xml:space="preserve">- heat_infrastructure_households_lt_indoor_investment_costs_ground_level_houses_eur = </v>
      </c>
    </row>
    <row r="186" spans="1:1" x14ac:dyDescent="0.2">
      <c r="A186" t="str">
        <f>'compile results'!D207</f>
        <v xml:space="preserve">- heat_infrastructure_households_mt_indoor_investment_costs_ground_level_houses_eur = </v>
      </c>
    </row>
    <row r="187" spans="1:1" x14ac:dyDescent="0.2">
      <c r="A187" t="str">
        <f>'compile results'!D208</f>
        <v xml:space="preserve">- heat_infrastructure_households_ht_indoor_investment_costs_ground_level_houses_eur = </v>
      </c>
    </row>
    <row r="188" spans="1:1" x14ac:dyDescent="0.2">
      <c r="A188" t="str">
        <f>'compile results'!D209</f>
        <v xml:space="preserve">- heat_buildings_indoor_investment_costs_eur_per_kw = </v>
      </c>
    </row>
    <row r="189" spans="1:1" x14ac:dyDescent="0.2">
      <c r="A189" t="str">
        <f>'compile results'!D210</f>
        <v xml:space="preserve">- heat_buildings_indoor_investment_costs_eur_per_connection = </v>
      </c>
    </row>
    <row r="190" spans="1:1" x14ac:dyDescent="0.2">
      <c r="A190" t="str">
        <f>'compile results'!D211</f>
        <v xml:space="preserve">- heat_exchanger_station_investment_costs_eur_per_kw = </v>
      </c>
    </row>
    <row r="191" spans="1:1" x14ac:dyDescent="0.2">
      <c r="A191" t="str">
        <f>'compile results'!D212</f>
        <v xml:space="preserve">- heat_lt_sub_station_investment_costs_eur_per_kw = </v>
      </c>
    </row>
    <row r="192" spans="1:1" x14ac:dyDescent="0.2">
      <c r="A192" t="str">
        <f>'compile results'!D213</f>
        <v xml:space="preserve">- heat_mt_sub_station_investment_costs_eur_per_kw = </v>
      </c>
    </row>
    <row r="193" spans="1:1" x14ac:dyDescent="0.2">
      <c r="A193" t="str">
        <f>'compile results'!D214</f>
        <v xml:space="preserve">- heat_ht_sub_station_investment_costs_eur_per_kw = </v>
      </c>
    </row>
    <row r="194" spans="1:1" x14ac:dyDescent="0.2">
      <c r="A194" t="str">
        <f>'compile results'!D215</f>
        <v xml:space="preserve">- heat_lt_distribution_pipelines_investment_costs_eur_per_meter = </v>
      </c>
    </row>
    <row r="195" spans="1:1" x14ac:dyDescent="0.2">
      <c r="A195" t="str">
        <f>'compile results'!D216</f>
        <v xml:space="preserve">- heat_mt_distribution_pipelines_investment_costs_eur_per_meter = </v>
      </c>
    </row>
    <row r="196" spans="1:1" x14ac:dyDescent="0.2">
      <c r="A196" t="str">
        <f>'compile results'!D217</f>
        <v xml:space="preserve">- heat_ht_distribution_pipelines_investment_costs_eur_per_meter = </v>
      </c>
    </row>
    <row r="197" spans="1:1" x14ac:dyDescent="0.2">
      <c r="A197" t="str">
        <f>'compile results'!D218</f>
        <v xml:space="preserve">- heat_lt_primary_pipelines_investment_costs_per_kw = </v>
      </c>
    </row>
    <row r="198" spans="1:1" x14ac:dyDescent="0.2">
      <c r="A198" t="str">
        <f>'compile results'!D219</f>
        <v xml:space="preserve">- heat_mt_primary_pipelines_investment_costs_per_kw = </v>
      </c>
    </row>
    <row r="199" spans="1:1" x14ac:dyDescent="0.2">
      <c r="A199" t="str">
        <f>'compile results'!D220</f>
        <v xml:space="preserve">- heat_ht_primary_pipelines_investment_costs_per_kw = </v>
      </c>
    </row>
    <row r="200" spans="1:1" x14ac:dyDescent="0.2">
      <c r="A200" t="str">
        <f>'compile results'!D221</f>
        <v xml:space="preserve">- heat_yearly_indoor_infrastructure_maintenance_costs_factor = </v>
      </c>
    </row>
    <row r="201" spans="1:1" x14ac:dyDescent="0.2">
      <c r="A201" t="str">
        <f>'compile results'!D222</f>
        <v xml:space="preserve">- heat_yearly_outdoor_infrastructure_maintenance_costs_factor = </v>
      </c>
    </row>
    <row r="202" spans="1:1" x14ac:dyDescent="0.2">
      <c r="A202" t="str">
        <f>'compile results'!D223</f>
        <v xml:space="preserve">- households_lt_heat_delivery_system_costs_apartments_eur_per_connection = </v>
      </c>
    </row>
    <row r="203" spans="1:1" x14ac:dyDescent="0.2">
      <c r="A203" t="str">
        <f>'compile results'!D224</f>
        <v xml:space="preserve">- households_mt_heat_delivery_system_costs_apartments_eur_per_connection = </v>
      </c>
    </row>
    <row r="204" spans="1:1" x14ac:dyDescent="0.2">
      <c r="A204" t="str">
        <f>'compile results'!D225</f>
        <v xml:space="preserve">- households_ht_heat_delivery_system_costs_apartments_eur_per_connection = </v>
      </c>
    </row>
    <row r="205" spans="1:1" x14ac:dyDescent="0.2">
      <c r="A205" t="str">
        <f>'compile results'!D226</f>
        <v xml:space="preserve">- households_lt_heat_delivery_system_costs_ground_level_houses_eur_per_connection = </v>
      </c>
    </row>
    <row r="206" spans="1:1" x14ac:dyDescent="0.2">
      <c r="A206" t="str">
        <f>'compile results'!D227</f>
        <v xml:space="preserve">- households_mt_heat_delivery_system_costs_ground_level_houses_eur_per_connection = </v>
      </c>
    </row>
    <row r="207" spans="1:1" x14ac:dyDescent="0.2">
      <c r="A207" t="str">
        <f>'compile results'!D228</f>
        <v xml:space="preserve">- households_ht_heat_delivery_system_costs_ground_level_houses_eur_per_connection = </v>
      </c>
    </row>
    <row r="208" spans="1:1" x14ac:dyDescent="0.2">
      <c r="A208" t="str">
        <f>'compile results'!D229</f>
        <v xml:space="preserve">- buildings_lt_heat_delivery_system_costs_eur_per_connection = </v>
      </c>
    </row>
    <row r="209" spans="1:1" x14ac:dyDescent="0.2">
      <c r="A209" t="str">
        <f>'compile results'!D230</f>
        <v xml:space="preserve">- buildings_mt_heat_delivery_system_costs_eur_per_connection = </v>
      </c>
    </row>
    <row r="210" spans="1:1" x14ac:dyDescent="0.2">
      <c r="A210" t="str">
        <f>'compile results'!D231</f>
        <v xml:space="preserve">- buildings_ht_heat_delivery_system_costs_eur_per_connection = </v>
      </c>
    </row>
    <row r="211" spans="1:1" x14ac:dyDescent="0.2">
      <c r="A211" t="str">
        <f>'compile results'!D234</f>
        <v xml:space="preserve">- number_of_cars = </v>
      </c>
    </row>
    <row r="212" spans="1:1" x14ac:dyDescent="0.2">
      <c r="A212" t="str">
        <f>'compile results'!D235</f>
        <v xml:space="preserve">- number_of_busses = </v>
      </c>
    </row>
    <row r="213" spans="1:1" x14ac:dyDescent="0.2">
      <c r="A213" t="str">
        <f>'compile results'!D236</f>
        <v xml:space="preserve">- number_of_trucks = </v>
      </c>
    </row>
    <row r="214" spans="1:1" x14ac:dyDescent="0.2">
      <c r="A214" t="str">
        <f>'compile results'!D237</f>
        <v xml:space="preserve">- number_of_vans = </v>
      </c>
    </row>
    <row r="215" spans="1:1" x14ac:dyDescent="0.2">
      <c r="A215" t="str">
        <f>'compile results'!D238</f>
        <v xml:space="preserve">- electric_vehicle_profile_1_share = </v>
      </c>
    </row>
    <row r="216" spans="1:1" x14ac:dyDescent="0.2">
      <c r="A216" t="str">
        <f>'compile results'!D239</f>
        <v xml:space="preserve">- electric_vehicle_profile_2_share = </v>
      </c>
    </row>
    <row r="217" spans="1:1" x14ac:dyDescent="0.2">
      <c r="A217" t="str">
        <f>'compile results'!D240</f>
        <v xml:space="preserve">- electric_vehicle_profile_3_share = </v>
      </c>
    </row>
    <row r="218" spans="1:1" x14ac:dyDescent="0.2">
      <c r="A218" t="str">
        <f>'compile results'!D241</f>
        <v xml:space="preserve">- electric_vehicle_profile_4_share = </v>
      </c>
    </row>
    <row r="219" spans="1:1" x14ac:dyDescent="0.2">
      <c r="A219" t="str">
        <f>'compile results'!D242</f>
        <v xml:space="preserve">- electric_vehicle_profile_5_share = </v>
      </c>
    </row>
  </sheetData>
  <sortState xmlns:xlrd2="http://schemas.microsoft.com/office/spreadsheetml/2017/richdata2" ref="A19:A65">
    <sortCondition ref="A19:A65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sheet</vt:lpstr>
      <vt:lpstr>changelog</vt:lpstr>
      <vt:lpstr>Dashboard</vt:lpstr>
      <vt:lpstr>6_residences</vt:lpstr>
      <vt:lpstr>compile results</vt:lpstr>
      <vt:lpstr>csv_country.ad</vt:lpstr>
      <vt:lpstr>base_year</vt:lpstr>
      <vt:lpstr>country</vt:lpstr>
    </vt:vector>
  </TitlesOfParts>
  <Company>Quintel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Mathijs Bijkerk</cp:lastModifiedBy>
  <dcterms:created xsi:type="dcterms:W3CDTF">2013-10-22T09:22:55Z</dcterms:created>
  <dcterms:modified xsi:type="dcterms:W3CDTF">2024-02-28T12:20:55Z</dcterms:modified>
</cp:coreProperties>
</file>