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3FFC0960-9F9A-9345-84AD-F5A271DCFE4C}" xr6:coauthVersionLast="47" xr6:coauthVersionMax="47" xr10:uidLastSave="{00000000-0000-0000-0000-000000000000}"/>
  <bookViews>
    <workbookView xWindow="0" yWindow="1060" windowWidth="2766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E14" i="12"/>
  <c r="G9" i="13"/>
  <c r="G15" i="13" l="1"/>
  <c r="E10" i="12"/>
  <c r="E34" i="12" l="1"/>
  <c r="E33" i="12"/>
  <c r="E23" i="12"/>
  <c r="E19" i="12"/>
  <c r="E15" i="12"/>
  <c r="E13" i="12"/>
  <c r="E12" i="12"/>
  <c r="E11" i="12"/>
</calcChain>
</file>

<file path=xl/sharedStrings.xml><?xml version="1.0" encoding="utf-8"?>
<sst xmlns="http://schemas.openxmlformats.org/spreadsheetml/2006/main" count="150" uniqueCount="106">
  <si>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</si>
  <si>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</si>
  <si>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</si>
  <si>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</si>
  <si>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</si>
  <si>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</si>
  <si>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</si>
  <si>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</si>
  <si>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</si>
  <si>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</si>
  <si>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</si>
  <si>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</si>
  <si>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</si>
  <si>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</si>
  <si>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</si>
  <si>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</si>
  <si>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</si>
  <si>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</si>
  <si>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</si>
  <si>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</si>
  <si>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</si>
  <si>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</si>
  <si>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</si>
  <si>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</si>
  <si>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</si>
  <si>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</si>
  <si>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</si>
  <si>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</si>
  <si>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</si>
  <si>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</si>
  <si>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</si>
  <si>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</si>
  <si>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</si>
  <si>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</si>
  <si>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</si>
  <si>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</si>
  <si>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</si>
  <si>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</si>
  <si>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</si>
  <si>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</si>
  <si>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</si>
  <si>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</si>
  <si>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</si>
  <si>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</si>
  <si>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</si>
  <si>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</si>
  <si>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</si>
  <si>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</si>
  <si>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</si>
  <si>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</si>
  <si>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</si>
  <si>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</si>
  <si>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</si>
  <si>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</si>
  <si>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</si>
  <si>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</si>
  <si>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</si>
  <si>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</si>
  <si>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</si>
  <si>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</si>
  <si>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</si>
  <si>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</si>
  <si>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</si>
  <si>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</si>
  <si>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</si>
  <si>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</si>
  <si>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</si>
  <si>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</si>
  <si>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</si>
  <si>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</si>
  <si>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</si>
  <si>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</si>
  <si>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</si>
  <si>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</si>
  <si>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</si>
  <si>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</si>
  <si>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</si>
  <si>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</si>
  <si>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</si>
  <si>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</si>
  <si>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</si>
  <si>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</si>
  <si>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</si>
  <si>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</si>
  <si>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</si>
  <si>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</si>
  <si>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</si>
  <si>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</si>
  <si>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</si>
  <si>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</si>
  <si>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</si>
  <si>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</si>
  <si>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</si>
  <si>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See https://github.com/quintel/documentation/blob/master/general/cost_calculations.md#weighted-average-cost-of-capital</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</si>
  <si>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</si>
  <si>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</si>
  <si>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</si>
  <si>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</si>
  <si>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</si>
  <si>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</si>
  <si>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</si>
  <si>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</si>
  <si>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max_consumption_price</t>
  </si>
  <si>
    <t>marginal_costs</t>
  </si>
  <si>
    <t>euro/MWh</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</si>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</sst>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168">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10"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8" fillId="2" borderId="0" xfId="0" applyFont="1" applyFill="1" applyBorder="1"/>
    <xf numFmtId="0" fontId="8" fillId="2" borderId="5" xfId="0" applyFont="1" applyFill="1" applyBorder="1"/>
    <xf numFmtId="0" fontId="8" fillId="2" borderId="6" xfId="0" applyFont="1" applyFill="1" applyBorder="1"/>
    <xf numFmtId="2" fontId="8" fillId="2" borderId="0" xfId="0" applyNumberFormat="1" applyFont="1" applyFill="1" applyBorder="1"/>
    <xf numFmtId="164" fontId="8" fillId="2" borderId="0" xfId="0" applyNumberFormat="1" applyFont="1" applyFill="1" applyBorder="1"/>
    <xf numFmtId="0" fontId="23" fillId="2" borderId="0" xfId="0" applyNumberFormat="1" applyFont="1" applyFill="1"/>
    <xf numFmtId="14" fontId="23" fillId="2" borderId="0" xfId="0" applyNumberFormat="1" applyFont="1" applyFill="1"/>
    <xf numFmtId="0" fontId="8" fillId="0"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7" fillId="2" borderId="0" xfId="0" applyFont="1" applyFill="1" applyBorder="1"/>
    <xf numFmtId="0" fontId="7" fillId="5" borderId="0" xfId="0" quotePrefix="1" applyFont="1" applyFill="1" applyBorder="1"/>
    <xf numFmtId="0" fontId="6" fillId="0" borderId="0" xfId="0" applyFont="1" applyFill="1" applyBorder="1" applyAlignment="1">
      <alignment vertical="center"/>
    </xf>
    <xf numFmtId="0" fontId="5" fillId="2" borderId="0" xfId="0" applyFont="1" applyFill="1"/>
    <xf numFmtId="0" fontId="5" fillId="2" borderId="0" xfId="0" applyFont="1" applyFill="1" applyBorder="1"/>
    <xf numFmtId="0" fontId="5" fillId="2" borderId="5" xfId="0" applyFont="1" applyFill="1" applyBorder="1"/>
    <xf numFmtId="0" fontId="4"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0" fillId="0" borderId="7" xfId="0" applyBorder="1"/>
    <xf numFmtId="0" fontId="3" fillId="0" borderId="0" xfId="0" applyNumberFormat="1" applyFont="1" applyFill="1" applyBorder="1" applyAlignment="1" applyProtection="1">
      <alignment horizontal="left" vertical="center"/>
    </xf>
    <xf numFmtId="165" fontId="3" fillId="0" borderId="0" xfId="0" applyNumberFormat="1" applyFont="1" applyFill="1" applyBorder="1" applyAlignment="1" applyProtection="1">
      <alignment vertical="center"/>
    </xf>
    <xf numFmtId="0" fontId="0" fillId="0" borderId="0" xfId="0" applyBorder="1"/>
    <xf numFmtId="1" fontId="12" fillId="2" borderId="18" xfId="0" applyNumberFormat="1" applyFont="1" applyFill="1" applyBorder="1" applyAlignment="1" applyProtection="1">
      <alignment vertical="center"/>
    </xf>
    <xf numFmtId="1" fontId="12" fillId="2" borderId="18" xfId="0" applyNumberFormat="1" applyFont="1" applyFill="1" applyBorder="1"/>
    <xf numFmtId="1" fontId="12"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12" fillId="2" borderId="18" xfId="0" applyFont="1" applyFill="1" applyBorder="1" applyAlignment="1" applyProtection="1">
      <alignment vertical="center"/>
    </xf>
    <xf numFmtId="165" fontId="12" fillId="2" borderId="18" xfId="0" applyNumberFormat="1" applyFont="1" applyFill="1" applyBorder="1" applyAlignment="1" applyProtection="1">
      <alignment horizontal="right" vertical="center"/>
    </xf>
    <xf numFmtId="0" fontId="25" fillId="12" borderId="18" xfId="0" applyFont="1" applyFill="1" applyBorder="1"/>
    <xf numFmtId="49" fontId="15" fillId="2" borderId="0" xfId="274" applyNumberFormat="1" applyFill="1"/>
    <xf numFmtId="0" fontId="2" fillId="2" borderId="0" xfId="0" applyFont="1" applyFill="1" applyBorder="1"/>
    <xf numFmtId="0" fontId="2" fillId="2" borderId="5" xfId="0" applyFont="1" applyFill="1" applyBorder="1"/>
    <xf numFmtId="2" fontId="12" fillId="2" borderId="18" xfId="0" applyNumberFormat="1" applyFont="1" applyFill="1" applyBorder="1" applyAlignment="1" applyProtection="1">
      <alignment vertical="center"/>
    </xf>
    <xf numFmtId="0" fontId="2" fillId="0" borderId="0" xfId="0" applyFont="1" applyFill="1" applyBorder="1" applyAlignment="1">
      <alignment vertical="center"/>
    </xf>
    <xf numFmtId="0" fontId="2" fillId="2" borderId="18" xfId="0" applyFont="1" applyFill="1" applyBorder="1" applyAlignment="1">
      <alignmen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5</xdr:row>
      <xdr:rowOff>127000</xdr:rowOff>
    </xdr:from>
    <xdr:to>
      <xdr:col>9</xdr:col>
      <xdr:colOff>2895600</xdr:colOff>
      <xdr:row>16</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17</xdr:row>
      <xdr:rowOff>101600</xdr:rowOff>
    </xdr:from>
    <xdr:to>
      <xdr:col>9</xdr:col>
      <xdr:colOff>2870200</xdr:colOff>
      <xdr:row>21</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12</v>
      </c>
      <c r="C2" s="19"/>
    </row>
    <row r="3" spans="1:4">
      <c r="A3" s="1"/>
      <c r="B3" s="7"/>
      <c r="C3" s="7"/>
    </row>
    <row r="4" spans="1:4">
      <c r="A4" s="1"/>
      <c r="B4" s="2" t="s">
        <v>13</v>
      </c>
      <c r="C4" s="139" t="s">
        <v>79</v>
      </c>
    </row>
    <row r="5" spans="1:4">
      <c r="A5" s="1"/>
      <c r="B5" s="3" t="s">
        <v>40</v>
      </c>
      <c r="C5" s="4" t="s">
        <v>65</v>
      </c>
    </row>
    <row r="6" spans="1:4">
      <c r="A6" s="1"/>
      <c r="B6" s="5" t="s">
        <v>15</v>
      </c>
      <c r="C6" s="6" t="s">
        <v>16</v>
      </c>
    </row>
    <row r="7" spans="1:4">
      <c r="A7" s="1"/>
      <c r="B7" s="7"/>
      <c r="C7" s="7"/>
    </row>
    <row r="8" spans="1:4">
      <c r="A8" s="1"/>
      <c r="B8" s="7"/>
      <c r="C8" s="7"/>
    </row>
    <row r="9" spans="1:4">
      <c r="A9" s="1"/>
      <c r="B9" s="49" t="s">
        <v>41</v>
      </c>
      <c r="C9" s="50"/>
      <c r="D9" s="66"/>
    </row>
    <row r="10" spans="1:4">
      <c r="A10" s="1"/>
      <c r="B10" s="51"/>
      <c r="C10" s="52"/>
      <c r="D10" s="67"/>
    </row>
    <row r="11" spans="1:4">
      <c r="A11" s="1"/>
      <c r="B11" s="51" t="s">
        <v>42</v>
      </c>
      <c r="C11" s="53" t="s">
        <v>43</v>
      </c>
      <c r="D11" s="67"/>
    </row>
    <row r="12" spans="1:4" ht="17" thickBot="1">
      <c r="A12" s="1"/>
      <c r="B12" s="51"/>
      <c r="C12" s="12" t="s">
        <v>44</v>
      </c>
      <c r="D12" s="67"/>
    </row>
    <row r="13" spans="1:4" ht="17" thickBot="1">
      <c r="A13" s="1"/>
      <c r="B13" s="51"/>
      <c r="C13" s="54" t="s">
        <v>45</v>
      </c>
      <c r="D13" s="67"/>
    </row>
    <row r="14" spans="1:4">
      <c r="A14" s="1"/>
      <c r="B14" s="51"/>
      <c r="C14" s="52" t="s">
        <v>46</v>
      </c>
      <c r="D14" s="67"/>
    </row>
    <row r="15" spans="1:4">
      <c r="A15" s="1"/>
      <c r="B15" s="51"/>
      <c r="C15" s="52"/>
      <c r="D15" s="67"/>
    </row>
    <row r="16" spans="1:4">
      <c r="A16" s="1"/>
      <c r="B16" s="51" t="s">
        <v>47</v>
      </c>
      <c r="C16" s="55" t="s">
        <v>48</v>
      </c>
      <c r="D16" s="67"/>
    </row>
    <row r="17" spans="1:4">
      <c r="A17" s="1"/>
      <c r="B17" s="51"/>
      <c r="C17" s="56" t="s">
        <v>49</v>
      </c>
      <c r="D17" s="67"/>
    </row>
    <row r="18" spans="1:4">
      <c r="A18" s="1"/>
      <c r="B18" s="51"/>
      <c r="C18" s="57" t="s">
        <v>50</v>
      </c>
      <c r="D18" s="67"/>
    </row>
    <row r="19" spans="1:4">
      <c r="A19" s="1"/>
      <c r="B19" s="51"/>
      <c r="C19" s="58" t="s">
        <v>51</v>
      </c>
      <c r="D19" s="67"/>
    </row>
    <row r="20" spans="1:4">
      <c r="A20" s="1"/>
      <c r="B20" s="59"/>
      <c r="C20" s="60" t="s">
        <v>52</v>
      </c>
      <c r="D20" s="67"/>
    </row>
    <row r="21" spans="1:4">
      <c r="A21" s="1"/>
      <c r="B21" s="59"/>
      <c r="C21" s="61" t="s">
        <v>53</v>
      </c>
      <c r="D21" s="67"/>
    </row>
    <row r="22" spans="1:4">
      <c r="A22" s="1"/>
      <c r="B22" s="59"/>
      <c r="C22" s="62" t="s">
        <v>54</v>
      </c>
      <c r="D22" s="67"/>
    </row>
    <row r="23" spans="1:4">
      <c r="B23" s="59"/>
      <c r="C23" s="63" t="s">
        <v>55</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topLeftCell="A6" workbookViewId="0">
      <selection activeCell="I29" sqref="I29"/>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8" t="s">
        <v>78</v>
      </c>
      <c r="C2" s="159"/>
      <c r="D2" s="159"/>
      <c r="E2" s="160"/>
      <c r="F2" s="79"/>
      <c r="G2" s="79"/>
    </row>
    <row r="3" spans="2:11" ht="16" customHeight="1">
      <c r="B3" s="161"/>
      <c r="C3" s="162"/>
      <c r="D3" s="162"/>
      <c r="E3" s="163"/>
      <c r="F3" s="79"/>
      <c r="G3" s="79"/>
    </row>
    <row r="4" spans="2:11" ht="32" customHeight="1">
      <c r="B4" s="164"/>
      <c r="C4" s="165"/>
      <c r="D4" s="165"/>
      <c r="E4" s="166"/>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20</v>
      </c>
      <c r="D7" s="85" t="s">
        <v>10</v>
      </c>
      <c r="E7" s="84" t="s">
        <v>5</v>
      </c>
      <c r="F7" s="84"/>
      <c r="G7" s="84" t="s">
        <v>9</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61</v>
      </c>
      <c r="D9" s="90"/>
      <c r="E9" s="89"/>
      <c r="F9" s="89"/>
      <c r="G9" s="89"/>
      <c r="H9" s="89"/>
      <c r="I9" s="89"/>
      <c r="J9" s="91"/>
    </row>
    <row r="10" spans="2:11" s="87" customFormat="1" ht="16" customHeight="1" thickBot="1">
      <c r="B10" s="88"/>
      <c r="C10" s="101" t="s">
        <v>66</v>
      </c>
      <c r="D10" s="105" t="s">
        <v>73</v>
      </c>
      <c r="E10" s="130">
        <f>'Research data'!G6</f>
        <v>129</v>
      </c>
      <c r="F10" s="103"/>
      <c r="G10" s="104"/>
      <c r="I10" s="137"/>
      <c r="J10" s="91"/>
    </row>
    <row r="11" spans="2:11" s="87" customFormat="1" ht="16" customHeight="1" thickBot="1">
      <c r="B11" s="88"/>
      <c r="C11" s="101" t="s">
        <v>67</v>
      </c>
      <c r="D11" s="105" t="s">
        <v>39</v>
      </c>
      <c r="E11" s="130">
        <f>'Research data'!G7</f>
        <v>0</v>
      </c>
      <c r="F11" s="103"/>
      <c r="G11" s="104"/>
      <c r="I11" s="137"/>
      <c r="J11" s="91"/>
    </row>
    <row r="12" spans="2:11" s="87" customFormat="1" ht="16" customHeight="1" thickBot="1">
      <c r="B12" s="88"/>
      <c r="C12" s="133" t="s">
        <v>77</v>
      </c>
      <c r="D12" s="105" t="s">
        <v>4</v>
      </c>
      <c r="E12" s="102">
        <f>'Research data'!G11</f>
        <v>0.85</v>
      </c>
      <c r="F12" s="103"/>
      <c r="G12" s="156" t="s">
        <v>101</v>
      </c>
      <c r="I12" s="137"/>
      <c r="J12" s="91"/>
    </row>
    <row r="13" spans="2:11" s="87" customFormat="1" ht="16" customHeight="1" thickBot="1">
      <c r="B13" s="88"/>
      <c r="C13" s="101" t="s">
        <v>26</v>
      </c>
      <c r="D13" s="105" t="s">
        <v>39</v>
      </c>
      <c r="E13" s="130">
        <f>'Research data'!G10</f>
        <v>100</v>
      </c>
      <c r="F13" s="103"/>
      <c r="G13" s="104"/>
      <c r="I13" s="137"/>
      <c r="J13" s="91"/>
    </row>
    <row r="14" spans="2:11" s="87" customFormat="1" ht="16" customHeight="1" thickBot="1">
      <c r="B14" s="88"/>
      <c r="C14" s="156" t="s">
        <v>100</v>
      </c>
      <c r="D14" s="105" t="s">
        <v>39</v>
      </c>
      <c r="E14" s="130">
        <f>'Research data'!G9</f>
        <v>80</v>
      </c>
      <c r="F14" s="103"/>
      <c r="G14" s="104"/>
      <c r="I14" s="157" t="s">
        <v>94</v>
      </c>
      <c r="J14" s="91"/>
    </row>
    <row r="15" spans="2:11" ht="16" customHeight="1" thickBot="1">
      <c r="B15" s="92"/>
      <c r="C15" s="103" t="s">
        <v>22</v>
      </c>
      <c r="D15" s="105" t="s">
        <v>4</v>
      </c>
      <c r="E15" s="102">
        <f>'Research data'!G8</f>
        <v>1</v>
      </c>
      <c r="F15" s="103"/>
      <c r="G15" s="103"/>
      <c r="I15" s="137"/>
      <c r="J15" s="93"/>
      <c r="K15" s="79"/>
    </row>
    <row r="16" spans="2:11" ht="16" customHeight="1" thickBot="1">
      <c r="B16" s="92"/>
      <c r="C16" s="107" t="s">
        <v>62</v>
      </c>
      <c r="D16" s="105" t="s">
        <v>4</v>
      </c>
      <c r="E16" s="106">
        <v>0</v>
      </c>
      <c r="F16" s="103"/>
      <c r="G16" s="103"/>
      <c r="I16" s="137"/>
      <c r="J16" s="93"/>
      <c r="K16" s="79"/>
    </row>
    <row r="17" spans="2:10" ht="16" customHeight="1">
      <c r="B17" s="92"/>
      <c r="C17" s="94"/>
      <c r="D17" s="95"/>
      <c r="E17" s="96"/>
      <c r="F17" s="79"/>
      <c r="G17" s="79"/>
      <c r="I17" s="79"/>
      <c r="J17" s="93"/>
    </row>
    <row r="18" spans="2:10" ht="16" customHeight="1" thickBot="1">
      <c r="B18" s="92"/>
      <c r="C18" s="89" t="s">
        <v>56</v>
      </c>
      <c r="D18" s="95"/>
      <c r="E18" s="96"/>
      <c r="F18" s="79"/>
      <c r="G18" s="79"/>
      <c r="I18" s="79"/>
      <c r="J18" s="93"/>
    </row>
    <row r="19" spans="2:10" ht="16" customHeight="1" thickBot="1">
      <c r="B19" s="92"/>
      <c r="C19" s="103" t="s">
        <v>27</v>
      </c>
      <c r="D19" s="105" t="s">
        <v>21</v>
      </c>
      <c r="E19" s="106">
        <f>'Research data'!G14</f>
        <v>56000000</v>
      </c>
      <c r="F19" s="103"/>
      <c r="G19" s="103"/>
      <c r="I19" s="137"/>
      <c r="J19" s="93"/>
    </row>
    <row r="20" spans="2:10" ht="16" customHeight="1" thickBot="1">
      <c r="B20" s="92"/>
      <c r="C20" s="103" t="s">
        <v>28</v>
      </c>
      <c r="D20" s="105" t="s">
        <v>21</v>
      </c>
      <c r="E20" s="106">
        <v>0</v>
      </c>
      <c r="F20" s="103"/>
      <c r="G20" s="103"/>
      <c r="I20" s="137"/>
      <c r="J20" s="93"/>
    </row>
    <row r="21" spans="2:10" ht="16" customHeight="1" thickBot="1">
      <c r="B21" s="92"/>
      <c r="C21" s="103" t="s">
        <v>8</v>
      </c>
      <c r="D21" s="105" t="s">
        <v>21</v>
      </c>
      <c r="E21" s="106">
        <v>0</v>
      </c>
      <c r="F21" s="103"/>
      <c r="G21" s="103"/>
      <c r="I21" s="137"/>
      <c r="J21" s="93"/>
    </row>
    <row r="22" spans="2:10" ht="16" customHeight="1" thickBot="1">
      <c r="B22" s="92"/>
      <c r="C22" s="103" t="s">
        <v>29</v>
      </c>
      <c r="D22" s="105" t="s">
        <v>21</v>
      </c>
      <c r="E22" s="106">
        <v>0</v>
      </c>
      <c r="F22" s="103"/>
      <c r="G22" s="103"/>
      <c r="I22" s="137"/>
      <c r="J22" s="93"/>
    </row>
    <row r="23" spans="2:10" ht="16" customHeight="1" thickBot="1">
      <c r="B23" s="92"/>
      <c r="C23" s="103" t="s">
        <v>30</v>
      </c>
      <c r="D23" s="105" t="s">
        <v>37</v>
      </c>
      <c r="E23" s="108">
        <f>'Research data'!G15</f>
        <v>560000</v>
      </c>
      <c r="F23" s="103"/>
      <c r="G23" s="103"/>
      <c r="I23" s="137"/>
      <c r="J23" s="93"/>
    </row>
    <row r="24" spans="2:10" ht="16" customHeight="1" thickBot="1">
      <c r="B24" s="92"/>
      <c r="C24" s="103" t="s">
        <v>31</v>
      </c>
      <c r="D24" s="105" t="s">
        <v>36</v>
      </c>
      <c r="E24" s="102">
        <v>0</v>
      </c>
      <c r="F24" s="103"/>
      <c r="G24" s="103"/>
      <c r="I24" s="137"/>
      <c r="J24" s="93"/>
    </row>
    <row r="25" spans="2:10" ht="16" customHeight="1" thickBot="1">
      <c r="B25" s="92"/>
      <c r="C25" s="103" t="s">
        <v>32</v>
      </c>
      <c r="D25" s="105" t="s">
        <v>36</v>
      </c>
      <c r="E25" s="109">
        <v>0</v>
      </c>
      <c r="F25" s="103"/>
      <c r="G25" s="103"/>
      <c r="I25" s="137"/>
      <c r="J25" s="93"/>
    </row>
    <row r="26" spans="2:10" ht="16" customHeight="1" thickBot="1">
      <c r="B26" s="92"/>
      <c r="C26" s="103" t="s">
        <v>35</v>
      </c>
      <c r="D26" s="105" t="s">
        <v>2</v>
      </c>
      <c r="E26" s="102">
        <v>0.04</v>
      </c>
      <c r="F26" s="103"/>
      <c r="G26" s="103"/>
      <c r="I26" s="151" t="s">
        <v>93</v>
      </c>
      <c r="J26" s="93"/>
    </row>
    <row r="27" spans="2:10" ht="16" customHeight="1" thickBot="1">
      <c r="B27" s="92"/>
      <c r="C27" s="103" t="s">
        <v>25</v>
      </c>
      <c r="D27" s="105" t="s">
        <v>7</v>
      </c>
      <c r="E27" s="106">
        <v>0</v>
      </c>
      <c r="F27" s="103"/>
      <c r="G27" s="103"/>
      <c r="I27" s="137"/>
      <c r="J27" s="93"/>
    </row>
    <row r="28" spans="2:10" ht="16" customHeight="1" thickBot="1">
      <c r="B28" s="92"/>
      <c r="C28" s="103" t="s">
        <v>102</v>
      </c>
      <c r="D28" s="105" t="s">
        <v>104</v>
      </c>
      <c r="E28" s="106">
        <v>4.2</v>
      </c>
      <c r="F28" s="103"/>
      <c r="G28" s="103"/>
      <c r="I28" s="167" t="s">
        <v>105</v>
      </c>
      <c r="J28" s="93"/>
    </row>
    <row r="29" spans="2:10" ht="16" customHeight="1" thickBot="1">
      <c r="B29" s="92"/>
      <c r="C29" s="103" t="s">
        <v>103</v>
      </c>
      <c r="D29" s="105" t="s">
        <v>104</v>
      </c>
      <c r="E29" s="106">
        <f>E28/E12</f>
        <v>4.9411764705882355</v>
      </c>
      <c r="F29" s="103"/>
      <c r="G29" s="103"/>
      <c r="I29" s="167" t="s">
        <v>105</v>
      </c>
      <c r="J29" s="93"/>
    </row>
    <row r="30" spans="2:10" ht="16" customHeight="1">
      <c r="B30" s="92"/>
      <c r="C30" s="79"/>
      <c r="D30" s="95"/>
      <c r="E30" s="97"/>
      <c r="F30" s="79"/>
      <c r="G30" s="79"/>
      <c r="I30" s="79"/>
      <c r="J30" s="93"/>
    </row>
    <row r="31" spans="2:10" ht="16" customHeight="1" thickBot="1">
      <c r="B31" s="92"/>
      <c r="C31" s="89" t="s">
        <v>6</v>
      </c>
      <c r="D31" s="95"/>
      <c r="E31" s="97"/>
      <c r="F31" s="79"/>
      <c r="G31" s="79"/>
      <c r="I31" s="79"/>
      <c r="J31" s="93"/>
    </row>
    <row r="32" spans="2:10" ht="16" customHeight="1" thickBot="1">
      <c r="B32" s="92"/>
      <c r="C32" s="103" t="s">
        <v>24</v>
      </c>
      <c r="D32" s="105" t="s">
        <v>3</v>
      </c>
      <c r="E32" s="106">
        <v>0</v>
      </c>
      <c r="F32" s="103"/>
      <c r="G32" s="103"/>
      <c r="I32" s="137"/>
      <c r="J32" s="93"/>
    </row>
    <row r="33" spans="2:10" ht="16" customHeight="1" thickBot="1">
      <c r="B33" s="92"/>
      <c r="C33" s="103" t="s">
        <v>33</v>
      </c>
      <c r="D33" s="105" t="s">
        <v>1</v>
      </c>
      <c r="E33" s="108">
        <f>'Research data'!G18</f>
        <v>0.125</v>
      </c>
      <c r="F33" s="103"/>
      <c r="G33" s="103"/>
      <c r="I33" s="137"/>
      <c r="J33" s="93"/>
    </row>
    <row r="34" spans="2:10" ht="16" customHeight="1" thickBot="1">
      <c r="B34" s="92"/>
      <c r="C34" s="103" t="s">
        <v>34</v>
      </c>
      <c r="D34" s="105" t="s">
        <v>1</v>
      </c>
      <c r="E34" s="106">
        <f>'Research data'!G19</f>
        <v>10</v>
      </c>
      <c r="F34" s="103"/>
      <c r="G34" s="103"/>
      <c r="I34" s="137"/>
      <c r="J34" s="93"/>
    </row>
    <row r="35" spans="2:10" ht="16" customHeight="1" thickBot="1">
      <c r="B35" s="92"/>
      <c r="C35" s="103" t="s">
        <v>23</v>
      </c>
      <c r="D35" s="105" t="s">
        <v>4</v>
      </c>
      <c r="E35" s="106">
        <v>0</v>
      </c>
      <c r="F35" s="103"/>
      <c r="G35" s="103"/>
      <c r="I35" s="137"/>
      <c r="J35" s="93"/>
    </row>
    <row r="36" spans="2:10" ht="16" customHeight="1" thickBot="1">
      <c r="B36" s="98"/>
      <c r="C36" s="99"/>
      <c r="D36" s="99"/>
      <c r="E36" s="99"/>
      <c r="F36" s="99"/>
      <c r="G36" s="99"/>
      <c r="H36" s="99"/>
      <c r="I36" s="99"/>
      <c r="J36"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0" sqref="G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58</v>
      </c>
      <c r="D3" s="8"/>
      <c r="E3" s="8"/>
      <c r="F3" s="65" t="s">
        <v>10</v>
      </c>
      <c r="G3" s="65" t="s">
        <v>52</v>
      </c>
      <c r="H3" s="65"/>
      <c r="I3" s="65"/>
      <c r="J3" s="35"/>
      <c r="K3" s="65" t="s">
        <v>60</v>
      </c>
      <c r="L3" s="72"/>
    </row>
    <row r="4" spans="2:12">
      <c r="B4" s="41"/>
      <c r="C4" s="42"/>
      <c r="D4" s="42"/>
      <c r="E4" s="42"/>
      <c r="F4" s="42"/>
      <c r="G4" s="43"/>
      <c r="H4" s="43"/>
      <c r="I4" s="43"/>
      <c r="J4" s="64"/>
      <c r="K4" s="8"/>
      <c r="L4" s="73"/>
    </row>
    <row r="5" spans="2:12" ht="17" thickBot="1">
      <c r="B5" s="41"/>
      <c r="C5" s="21" t="s">
        <v>57</v>
      </c>
      <c r="D5" s="21"/>
      <c r="E5" s="21"/>
      <c r="F5" s="21"/>
      <c r="G5" s="9"/>
      <c r="H5" s="9"/>
      <c r="I5" s="9"/>
      <c r="J5" s="9"/>
      <c r="K5" s="141"/>
      <c r="L5" s="73"/>
    </row>
    <row r="6" spans="2:12" ht="17" thickBot="1">
      <c r="B6" s="41"/>
      <c r="C6" s="128" t="s">
        <v>70</v>
      </c>
      <c r="D6" s="44"/>
      <c r="E6" s="44"/>
      <c r="F6" s="129" t="s">
        <v>73</v>
      </c>
      <c r="G6" s="145">
        <v>129</v>
      </c>
      <c r="H6" s="45"/>
      <c r="I6" s="45"/>
      <c r="J6" s="43"/>
      <c r="K6" s="141" t="s">
        <v>85</v>
      </c>
      <c r="L6" s="73"/>
    </row>
    <row r="7" spans="2:12" ht="17" thickBot="1">
      <c r="B7" s="41"/>
      <c r="C7" s="128" t="s">
        <v>72</v>
      </c>
      <c r="D7" s="44"/>
      <c r="E7" s="44"/>
      <c r="F7" s="129" t="s">
        <v>39</v>
      </c>
      <c r="G7" s="145">
        <v>0</v>
      </c>
      <c r="H7" s="45"/>
      <c r="I7" s="45"/>
      <c r="J7" s="43"/>
      <c r="K7" s="141" t="s">
        <v>90</v>
      </c>
      <c r="L7" s="73"/>
    </row>
    <row r="8" spans="2:12" ht="17" thickBot="1">
      <c r="B8" s="41"/>
      <c r="C8" s="142" t="s">
        <v>83</v>
      </c>
      <c r="D8" s="44"/>
      <c r="E8" s="44"/>
      <c r="F8" s="129"/>
      <c r="G8" s="145">
        <v>1</v>
      </c>
      <c r="H8" s="45"/>
      <c r="I8" s="45"/>
      <c r="J8" s="43"/>
      <c r="K8" s="141" t="s">
        <v>90</v>
      </c>
      <c r="L8" s="73"/>
    </row>
    <row r="9" spans="2:12" ht="17" thickBot="1">
      <c r="B9" s="41"/>
      <c r="C9" s="128" t="s">
        <v>74</v>
      </c>
      <c r="D9" s="44"/>
      <c r="E9" s="44"/>
      <c r="F9" s="129" t="s">
        <v>39</v>
      </c>
      <c r="G9" s="146">
        <f>Notes!E7</f>
        <v>80</v>
      </c>
      <c r="H9" s="45"/>
      <c r="I9" s="45"/>
      <c r="J9" s="43"/>
      <c r="K9" s="141" t="s">
        <v>94</v>
      </c>
      <c r="L9" s="73"/>
    </row>
    <row r="10" spans="2:12" ht="17" thickBot="1">
      <c r="B10" s="41"/>
      <c r="C10" s="128" t="s">
        <v>71</v>
      </c>
      <c r="D10" s="44"/>
      <c r="E10" s="44"/>
      <c r="F10" s="129" t="s">
        <v>39</v>
      </c>
      <c r="G10" s="145">
        <v>100</v>
      </c>
      <c r="H10" s="45"/>
      <c r="I10" s="45"/>
      <c r="J10" s="43"/>
      <c r="K10" s="141" t="s">
        <v>85</v>
      </c>
      <c r="L10" s="73"/>
    </row>
    <row r="11" spans="2:12" ht="17" thickBot="1">
      <c r="B11" s="41"/>
      <c r="C11" s="128" t="s">
        <v>76</v>
      </c>
      <c r="D11" s="44"/>
      <c r="E11" s="44"/>
      <c r="F11" s="129" t="s">
        <v>4</v>
      </c>
      <c r="G11" s="155">
        <v>0.85</v>
      </c>
      <c r="H11" s="45"/>
      <c r="I11" s="45"/>
      <c r="J11" s="43"/>
      <c r="K11" s="141" t="s">
        <v>90</v>
      </c>
      <c r="L11" s="73"/>
    </row>
    <row r="12" spans="2:12">
      <c r="B12" s="41"/>
      <c r="C12" s="47"/>
      <c r="D12" s="47"/>
      <c r="E12" s="47"/>
      <c r="F12" s="48"/>
      <c r="G12" s="147"/>
      <c r="H12" s="46"/>
      <c r="I12" s="46"/>
      <c r="J12" s="46"/>
      <c r="K12" s="141"/>
      <c r="L12" s="73"/>
    </row>
    <row r="13" spans="2:12" ht="17" thickBot="1">
      <c r="B13" s="41"/>
      <c r="C13" s="11" t="s">
        <v>59</v>
      </c>
      <c r="D13" s="11"/>
      <c r="E13" s="11"/>
      <c r="F13" s="11"/>
      <c r="G13" s="148"/>
      <c r="H13" s="10"/>
      <c r="I13" s="10"/>
      <c r="J13" s="10"/>
      <c r="K13" s="141"/>
      <c r="L13" s="73"/>
    </row>
    <row r="14" spans="2:12" ht="17" thickBot="1">
      <c r="B14" s="41"/>
      <c r="C14" s="128" t="s">
        <v>75</v>
      </c>
      <c r="D14" s="44"/>
      <c r="E14" s="44"/>
      <c r="F14" s="129" t="s">
        <v>69</v>
      </c>
      <c r="G14" s="149">
        <v>56000000</v>
      </c>
      <c r="H14" s="45"/>
      <c r="I14" s="45"/>
      <c r="J14" s="43"/>
      <c r="K14" s="141" t="s">
        <v>85</v>
      </c>
      <c r="L14" s="73"/>
    </row>
    <row r="15" spans="2:12" ht="17" thickBot="1">
      <c r="B15" s="41"/>
      <c r="C15" s="142" t="s">
        <v>80</v>
      </c>
      <c r="D15" s="44"/>
      <c r="E15" s="44"/>
      <c r="F15" s="143" t="s">
        <v>81</v>
      </c>
      <c r="G15" s="145">
        <f>G14*0.01</f>
        <v>560000</v>
      </c>
      <c r="H15" s="45"/>
      <c r="I15" s="45"/>
      <c r="J15" s="43"/>
      <c r="K15" s="141" t="s">
        <v>90</v>
      </c>
      <c r="L15" s="73"/>
    </row>
    <row r="16" spans="2:12">
      <c r="B16" s="41"/>
      <c r="C16" s="47"/>
      <c r="D16" s="47"/>
      <c r="E16" s="47"/>
      <c r="F16" s="48"/>
      <c r="G16" s="147"/>
      <c r="H16" s="45"/>
      <c r="I16" s="45"/>
      <c r="J16" s="43"/>
      <c r="K16" s="144"/>
      <c r="L16" s="73"/>
    </row>
    <row r="17" spans="2:12" ht="17" thickBot="1">
      <c r="B17" s="41"/>
      <c r="C17" s="11" t="s">
        <v>6</v>
      </c>
      <c r="D17" s="11"/>
      <c r="E17" s="11"/>
      <c r="F17" s="11"/>
      <c r="G17" s="148"/>
      <c r="H17" s="10"/>
      <c r="I17" s="10"/>
      <c r="J17" s="10"/>
      <c r="K17" s="141"/>
      <c r="L17" s="73"/>
    </row>
    <row r="18" spans="2:12" ht="17" thickBot="1">
      <c r="B18" s="41"/>
      <c r="C18" s="128" t="s">
        <v>33</v>
      </c>
      <c r="D18" s="44" t="s">
        <v>3</v>
      </c>
      <c r="E18" s="44">
        <v>0</v>
      </c>
      <c r="F18" s="143" t="s">
        <v>82</v>
      </c>
      <c r="G18" s="150">
        <v>0.125</v>
      </c>
      <c r="H18" s="45"/>
      <c r="I18" s="45"/>
      <c r="J18" s="43"/>
      <c r="K18" s="141" t="s">
        <v>92</v>
      </c>
      <c r="L18" s="73"/>
    </row>
    <row r="19" spans="2:12" ht="17" thickBot="1">
      <c r="B19" s="41"/>
      <c r="C19" s="142" t="s">
        <v>34</v>
      </c>
      <c r="D19" s="44" t="s">
        <v>1</v>
      </c>
      <c r="E19" s="44">
        <v>5</v>
      </c>
      <c r="F19" s="143" t="s">
        <v>82</v>
      </c>
      <c r="G19" s="145">
        <v>10</v>
      </c>
      <c r="H19" s="45"/>
      <c r="I19" s="45"/>
      <c r="J19" s="43"/>
      <c r="K19" s="141" t="s">
        <v>90</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I17" sqref="I17"/>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17</v>
      </c>
      <c r="D3" s="28"/>
      <c r="E3" s="28"/>
      <c r="F3" s="28"/>
      <c r="G3" s="28"/>
      <c r="H3" s="28"/>
      <c r="I3" s="28"/>
      <c r="J3" s="29"/>
      <c r="K3" s="30"/>
    </row>
    <row r="4" spans="2:11">
      <c r="B4" s="27"/>
      <c r="C4" s="30"/>
      <c r="D4" s="30"/>
      <c r="E4" s="30"/>
      <c r="F4" s="30"/>
      <c r="G4" s="30"/>
      <c r="H4" s="30"/>
      <c r="I4" s="30"/>
      <c r="J4" s="31"/>
      <c r="K4" s="30"/>
    </row>
    <row r="5" spans="2:11">
      <c r="B5" s="32"/>
      <c r="C5" s="33" t="s">
        <v>18</v>
      </c>
      <c r="D5" s="33"/>
      <c r="E5" s="33" t="s">
        <v>0</v>
      </c>
      <c r="F5" s="33" t="s">
        <v>14</v>
      </c>
      <c r="G5" s="33" t="s">
        <v>19</v>
      </c>
      <c r="H5" s="33" t="s">
        <v>63</v>
      </c>
      <c r="I5" s="33" t="s">
        <v>38</v>
      </c>
      <c r="J5" s="34" t="s">
        <v>64</v>
      </c>
      <c r="K5" s="33" t="s">
        <v>11</v>
      </c>
    </row>
    <row r="7" spans="2:11">
      <c r="C7" s="138"/>
      <c r="F7" s="138"/>
      <c r="H7" s="126"/>
      <c r="I7" s="127"/>
      <c r="K7" s="23"/>
    </row>
    <row r="8" spans="2:11">
      <c r="C8" s="138" t="s">
        <v>88</v>
      </c>
      <c r="E8" s="22" t="s">
        <v>91</v>
      </c>
      <c r="F8" s="138" t="s">
        <v>86</v>
      </c>
      <c r="G8" s="140">
        <v>43101</v>
      </c>
      <c r="H8" s="22">
        <v>2018</v>
      </c>
      <c r="I8" s="140">
        <v>43709</v>
      </c>
      <c r="K8" s="152" t="s">
        <v>84</v>
      </c>
    </row>
    <row r="9" spans="2:11">
      <c r="C9" s="22" t="s">
        <v>89</v>
      </c>
      <c r="E9" s="22" t="s">
        <v>90</v>
      </c>
      <c r="F9" s="22" t="s">
        <v>86</v>
      </c>
      <c r="G9" s="140">
        <v>43556</v>
      </c>
      <c r="H9" s="22">
        <v>2019</v>
      </c>
      <c r="I9" s="140">
        <v>43709</v>
      </c>
      <c r="K9" s="23" t="s">
        <v>87</v>
      </c>
    </row>
    <row r="10" spans="2:11">
      <c r="C10" s="22" t="s">
        <v>95</v>
      </c>
      <c r="E10" t="s">
        <v>96</v>
      </c>
      <c r="F10" s="22" t="s">
        <v>86</v>
      </c>
      <c r="G10" s="140">
        <v>43770</v>
      </c>
      <c r="H10" s="22">
        <v>2019</v>
      </c>
      <c r="I10" s="127">
        <v>44144</v>
      </c>
      <c r="J10" s="23" t="s">
        <v>99</v>
      </c>
      <c r="K10" s="23" t="s">
        <v>97</v>
      </c>
    </row>
    <row r="11" spans="2:11">
      <c r="K11" s="23"/>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G33" sqref="G33"/>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58</v>
      </c>
      <c r="E4" s="117" t="s">
        <v>5</v>
      </c>
      <c r="F4" s="117" t="s">
        <v>10</v>
      </c>
      <c r="G4" s="117"/>
      <c r="H4" s="118"/>
      <c r="I4" s="117"/>
      <c r="J4" s="117"/>
      <c r="K4" s="119" t="s">
        <v>68</v>
      </c>
    </row>
    <row r="5" spans="2:11">
      <c r="B5" s="14"/>
      <c r="C5" s="12"/>
      <c r="D5" s="12"/>
      <c r="E5" s="12"/>
      <c r="F5" s="12"/>
      <c r="G5" s="12"/>
      <c r="H5" s="120"/>
      <c r="I5" s="12"/>
      <c r="J5" s="12"/>
      <c r="K5" s="72"/>
    </row>
    <row r="6" spans="2:11">
      <c r="B6" s="14"/>
      <c r="C6" s="121"/>
      <c r="D6" s="12"/>
      <c r="E6" s="12"/>
      <c r="F6" s="12"/>
      <c r="G6" s="12"/>
      <c r="H6" s="120"/>
      <c r="I6" s="12"/>
      <c r="J6" s="12"/>
      <c r="K6" s="122"/>
    </row>
    <row r="7" spans="2:11">
      <c r="B7" s="14"/>
      <c r="C7" s="12" t="s">
        <v>94</v>
      </c>
      <c r="D7" s="153" t="s">
        <v>74</v>
      </c>
      <c r="E7" s="153">
        <v>80</v>
      </c>
      <c r="F7" s="153" t="s">
        <v>39</v>
      </c>
      <c r="G7" s="12"/>
      <c r="H7" s="120"/>
      <c r="I7" s="12"/>
      <c r="J7" s="12"/>
      <c r="K7" s="154" t="s">
        <v>97</v>
      </c>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53" t="s">
        <v>98</v>
      </c>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2021-11-24T12:16:34Z</dcterms:modified>
</cp:coreProperties>
</file>