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buildings/"/>
    </mc:Choice>
  </mc:AlternateContent>
  <bookViews>
    <workbookView xWindow="1060" yWindow="460" windowWidth="23260" windowHeight="1502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8" i="13" l="1"/>
  <c r="H7" i="13"/>
  <c r="E11" i="12"/>
  <c r="R15" i="13"/>
  <c r="J11" i="13"/>
  <c r="L11" i="13"/>
  <c r="P11" i="13"/>
  <c r="P14" i="13"/>
  <c r="N14" i="13"/>
  <c r="L14" i="13"/>
  <c r="J14" i="13"/>
  <c r="N11" i="13"/>
  <c r="H15" i="13"/>
  <c r="H14" i="13"/>
  <c r="H11" i="13"/>
  <c r="J7" i="13"/>
  <c r="L7" i="13"/>
  <c r="P7" i="13"/>
  <c r="N7" i="13"/>
  <c r="E18" i="12"/>
  <c r="E15" i="12"/>
  <c r="E14" i="12"/>
</calcChain>
</file>

<file path=xl/sharedStrings.xml><?xml version="1.0" encoding="utf-8"?>
<sst xmlns="http://schemas.openxmlformats.org/spreadsheetml/2006/main" count="149" uniqueCount="103">
  <si>
    <t>Source</t>
  </si>
  <si>
    <t>years</t>
  </si>
  <si>
    <t>-</t>
  </si>
  <si>
    <t>Value</t>
  </si>
  <si>
    <t>Other</t>
  </si>
  <si>
    <t>Installation costs</t>
  </si>
  <si>
    <t>NL</t>
  </si>
  <si>
    <t xml:space="preserve">initial_investment </t>
  </si>
  <si>
    <t>Definition</t>
  </si>
  <si>
    <t>Unit</t>
  </si>
  <si>
    <t>Link</t>
  </si>
  <si>
    <t>Cover Sheet</t>
  </si>
  <si>
    <t>Document</t>
  </si>
  <si>
    <t>Country</t>
  </si>
  <si>
    <t>Organization</t>
  </si>
  <si>
    <t>Quintel Intelligence</t>
  </si>
  <si>
    <t>Definition on the sources</t>
  </si>
  <si>
    <t>EU</t>
  </si>
  <si>
    <t>Electricity output capacity</t>
  </si>
  <si>
    <t>Type</t>
  </si>
  <si>
    <t>Date published</t>
  </si>
  <si>
    <t>Date retrieved</t>
  </si>
  <si>
    <t>Attribute</t>
  </si>
  <si>
    <t>Osram</t>
  </si>
  <si>
    <t>Sylvania</t>
  </si>
  <si>
    <t>GE</t>
  </si>
  <si>
    <t>Comments</t>
  </si>
  <si>
    <t>euros</t>
  </si>
  <si>
    <t>Thechnical lifetime of the unit</t>
  </si>
  <si>
    <t>Initial investment costs per unit</t>
  </si>
  <si>
    <t>Installation costs per unit</t>
  </si>
  <si>
    <t>Philips, Osram, Sylvania, GE</t>
  </si>
  <si>
    <t xml:space="preserve">          Technical lifetime</t>
  </si>
  <si>
    <t>Average use 2.7 hrs/day</t>
  </si>
  <si>
    <t xml:space="preserve">         Electricity output capacity</t>
  </si>
  <si>
    <t>Electricity output capacity per unit</t>
  </si>
  <si>
    <t xml:space="preserve">         Technical lifetime</t>
  </si>
  <si>
    <t xml:space="preserve">        Initial investment costs</t>
  </si>
  <si>
    <t xml:space="preserve">         Initial investment costs</t>
  </si>
  <si>
    <t xml:space="preserve">        Installation costs</t>
  </si>
  <si>
    <t>2013</t>
  </si>
  <si>
    <t>Philips</t>
  </si>
  <si>
    <t>nl.rs</t>
  </si>
  <si>
    <t>http://nl.rs-online.com/web/</t>
  </si>
  <si>
    <t>Source: nl.rs,  reference year 2014</t>
  </si>
  <si>
    <t>15.09.2014</t>
  </si>
  <si>
    <t>buildings_lighting_efficient_fluorescent_electricity.converter.ad</t>
  </si>
  <si>
    <t>http://docs-europe.electrocomponents.com/webdocs/12cd/0900766b812cd736.pdf</t>
  </si>
  <si>
    <t>http://docs-europe.electrocomponents.com/webdocs/1282/0900766b8128265e.pdf</t>
  </si>
  <si>
    <t>http://docs-europe.electrocomponents.com/webdocs/11bd/0900766b811bd0d5.pdf</t>
  </si>
  <si>
    <t>2014</t>
  </si>
  <si>
    <t>Average price of labor cost: 50.33 euro/hr</t>
  </si>
  <si>
    <t>Average installation time: 7.5 minute/lamp</t>
  </si>
  <si>
    <t>http://apps1.eere.energy.gov/buildings/publications/pdfs/ssl/caliper_21-3_t8.pdf</t>
  </si>
  <si>
    <t>US.Energy</t>
  </si>
  <si>
    <t>US</t>
  </si>
  <si>
    <t xml:space="preserve"> free_co2_factor</t>
  </si>
  <si>
    <t>technical_lifetime</t>
  </si>
  <si>
    <t>electricity_output_capacity</t>
  </si>
  <si>
    <t>cost_of_installing</t>
  </si>
  <si>
    <t>Notes</t>
  </si>
  <si>
    <t>quintel/etsource@0277ad226491f5aae44c874b298cbcf694d2f6cb</t>
  </si>
  <si>
    <t>Osmar</t>
  </si>
  <si>
    <t>http://www.havells-sylvania.com/nl</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</si>
  <si>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</si>
  <si>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</si>
  <si>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</si>
  <si>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</si>
  <si>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</si>
  <si>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</si>
  <si>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</si>
  <si>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</si>
  <si>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</si>
  <si>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</si>
  <si>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</si>
  <si>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</si>
  <si>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</si>
  <si>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</si>
  <si>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</si>
  <si>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</si>
  <si>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</si>
  <si>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Cost</t>
  </si>
  <si>
    <t>Technical</t>
  </si>
  <si>
    <t>MW</t>
  </si>
  <si>
    <t>W</t>
  </si>
  <si>
    <t>Costs</t>
  </si>
  <si>
    <t xml:space="preserve">Technical </t>
  </si>
  <si>
    <t>Parameter</t>
  </si>
  <si>
    <t>h</t>
  </si>
  <si>
    <t>p.4</t>
  </si>
  <si>
    <t>p.2</t>
  </si>
  <si>
    <t>Subject year</t>
  </si>
  <si>
    <t>$/h</t>
  </si>
  <si>
    <t>euro/hr</t>
  </si>
  <si>
    <r>
      <t>min for</t>
    </r>
    <r>
      <rPr>
        <sz val="12"/>
        <color theme="1"/>
        <rFont val="Calibri"/>
        <family val="2"/>
        <scheme val="minor"/>
      </rPr>
      <t xml:space="preserve"> </t>
    </r>
    <r>
      <rPr>
        <sz val="12"/>
        <color theme="1"/>
        <rFont val="Calibri"/>
        <family val="2"/>
        <scheme val="minor"/>
      </rPr>
      <t>2 lamps</t>
    </r>
  </si>
  <si>
    <r>
      <t>p.</t>
    </r>
    <r>
      <rPr>
        <sz val="12"/>
        <color theme="1"/>
        <rFont val="Calibri"/>
        <family val="2"/>
        <scheme val="minor"/>
      </rPr>
      <t>9</t>
    </r>
  </si>
  <si>
    <r>
      <t>e</t>
    </r>
    <r>
      <rPr>
        <sz val="12"/>
        <color theme="1"/>
        <rFont val="Calibri"/>
        <family val="2"/>
        <scheme val="minor"/>
      </rPr>
      <t>u</t>
    </r>
    <r>
      <rPr>
        <sz val="12"/>
        <color theme="1"/>
        <rFont val="Calibri"/>
        <family val="2"/>
        <scheme val="minor"/>
      </rPr>
      <t>ro</t>
    </r>
    <r>
      <rPr>
        <sz val="12"/>
        <color theme="1"/>
        <rFont val="Calibri"/>
        <family val="2"/>
        <scheme val="minor"/>
      </rPr>
      <t>s</t>
    </r>
  </si>
  <si>
    <t>ETM Library URL</t>
  </si>
  <si>
    <t>http://refman.et-model.com/publications/1892</t>
  </si>
  <si>
    <t>http://refman.et-model.com/publications/1891</t>
  </si>
  <si>
    <t>http://refman.et-model.com/publications/1893</t>
  </si>
  <si>
    <t>http://refman.et-model.com/publications/1894</t>
  </si>
  <si>
    <r>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t>
    </r>
    <r>
      <rPr>
        <b/>
        <sz val="12"/>
        <color rgb="FF000000"/>
        <rFont val="Calibri"/>
      </rPr>
      <t xml:space="preserve"> rake import:node NODE="nodename" </t>
    </r>
    <r>
      <rPr>
        <sz val="12"/>
        <color rgb="FF000000"/>
        <rFont val="Calibri"/>
      </rPr>
      <t xml:space="preserve">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</si>
</sst>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0"/>
  </numFmts>
  <fonts count="2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2"/>
      <color rgb="FF1F497D"/>
      <name val="Calibri"/>
      <scheme val="minor"/>
    </font>
    <font>
      <sz val="12"/>
      <name val="Calibri"/>
      <scheme val="minor"/>
    </font>
    <font>
      <i/>
      <sz val="12"/>
      <color theme="1"/>
      <name val="Calibri"/>
      <scheme val="minor"/>
    </font>
    <font>
      <b/>
      <sz val="16"/>
      <color rgb="FF1F497D"/>
      <name val="Calibri"/>
      <scheme val="minor"/>
    </font>
    <font>
      <sz val="12"/>
      <color rgb="FF000000"/>
      <name val="Calibri"/>
    </font>
    <font>
      <b/>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238">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20">
    <xf numFmtId="0" fontId="0" fillId="0" borderId="0" xfId="0"/>
    <xf numFmtId="0"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0" borderId="9" xfId="0" applyFont="1" applyFill="1" applyBorder="1"/>
    <xf numFmtId="0" fontId="16" fillId="0" borderId="9" xfId="0" applyFont="1" applyFill="1" applyBorder="1"/>
    <xf numFmtId="49" fontId="14" fillId="2" borderId="0" xfId="0" applyNumberFormat="1" applyFont="1" applyFill="1" applyBorder="1"/>
    <xf numFmtId="0" fontId="14" fillId="2" borderId="4"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4" fillId="2" borderId="19" xfId="0" applyFont="1" applyFill="1" applyBorder="1"/>
    <xf numFmtId="0" fontId="16" fillId="3" borderId="0" xfId="0" applyFont="1" applyFill="1" applyBorder="1"/>
    <xf numFmtId="0" fontId="14" fillId="0" borderId="9"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0" fontId="11" fillId="2" borderId="0" xfId="0" applyFont="1" applyFill="1" applyBorder="1"/>
    <xf numFmtId="0" fontId="11" fillId="2" borderId="18" xfId="0" applyFont="1" applyFill="1" applyBorder="1"/>
    <xf numFmtId="0" fontId="11" fillId="2" borderId="0" xfId="0" applyFont="1" applyFill="1"/>
    <xf numFmtId="0" fontId="11" fillId="2" borderId="3" xfId="0" applyFont="1" applyFill="1" applyBorder="1"/>
    <xf numFmtId="0" fontId="11" fillId="2" borderId="4" xfId="0" applyFont="1" applyFill="1" applyBorder="1"/>
    <xf numFmtId="0" fontId="11" fillId="2" borderId="15" xfId="0"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0" fontId="11" fillId="2" borderId="5" xfId="0" applyFont="1" applyFill="1" applyBorder="1"/>
    <xf numFmtId="0" fontId="11" fillId="0" borderId="0" xfId="0" applyNumberFormat="1" applyFont="1" applyFill="1" applyBorder="1" applyAlignment="1" applyProtection="1">
      <alignment horizontal="left" vertical="center"/>
    </xf>
    <xf numFmtId="164" fontId="11" fillId="0" borderId="0" xfId="0" applyNumberFormat="1" applyFont="1" applyFill="1" applyBorder="1" applyAlignment="1" applyProtection="1">
      <alignment vertical="center"/>
    </xf>
    <xf numFmtId="1" fontId="11" fillId="2" borderId="0" xfId="0" applyNumberFormat="1" applyFont="1" applyFill="1" applyBorder="1"/>
    <xf numFmtId="10" fontId="11" fillId="2"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indent="2"/>
    </xf>
    <xf numFmtId="0" fontId="11" fillId="0" borderId="0" xfId="0" applyFont="1" applyFill="1" applyBorder="1"/>
    <xf numFmtId="2" fontId="11" fillId="2" borderId="0" xfId="0" applyNumberFormat="1" applyFont="1" applyFill="1" applyBorder="1"/>
    <xf numFmtId="3" fontId="11" fillId="0" borderId="0" xfId="0" applyNumberFormat="1" applyFont="1" applyFill="1" applyBorder="1" applyAlignment="1" applyProtection="1">
      <alignment horizontal="left" vertical="center" indent="2"/>
    </xf>
    <xf numFmtId="0" fontId="11" fillId="2" borderId="0" xfId="0" applyNumberFormat="1" applyFont="1" applyFill="1" applyBorder="1" applyAlignment="1" applyProtection="1">
      <alignment horizontal="left" vertical="center" indent="3"/>
    </xf>
    <xf numFmtId="0" fontId="11" fillId="0" borderId="0" xfId="0" applyNumberFormat="1" applyFont="1" applyFill="1" applyBorder="1" applyAlignment="1" applyProtection="1">
      <alignment horizontal="left" vertical="center" indent="3"/>
    </xf>
    <xf numFmtId="164" fontId="11" fillId="2" borderId="0" xfId="0" applyNumberFormat="1" applyFont="1" applyFill="1" applyBorder="1" applyAlignment="1" applyProtection="1">
      <alignment vertical="center"/>
    </xf>
    <xf numFmtId="0" fontId="11" fillId="2" borderId="10" xfId="0" applyFont="1" applyFill="1" applyBorder="1"/>
    <xf numFmtId="0" fontId="11" fillId="2" borderId="11" xfId="0" applyFont="1" applyFill="1" applyBorder="1"/>
    <xf numFmtId="0" fontId="11" fillId="2" borderId="12" xfId="0" applyFont="1" applyFill="1" applyBorder="1"/>
    <xf numFmtId="2" fontId="11" fillId="2" borderId="18" xfId="0" applyNumberFormat="1" applyFont="1" applyFill="1" applyBorder="1"/>
    <xf numFmtId="1" fontId="11" fillId="2" borderId="18" xfId="0" applyNumberFormat="1" applyFont="1" applyFill="1" applyBorder="1"/>
    <xf numFmtId="0" fontId="15" fillId="3" borderId="17" xfId="0" applyFont="1" applyFill="1" applyBorder="1"/>
    <xf numFmtId="0" fontId="15" fillId="3" borderId="2" xfId="0" applyFont="1" applyFill="1" applyBorder="1"/>
    <xf numFmtId="0" fontId="10" fillId="2" borderId="2" xfId="0" applyFont="1" applyFill="1" applyBorder="1"/>
    <xf numFmtId="0" fontId="15" fillId="3" borderId="7" xfId="0" applyFont="1" applyFill="1" applyBorder="1"/>
    <xf numFmtId="0" fontId="17" fillId="3" borderId="0" xfId="0" applyFont="1" applyFill="1" applyBorder="1"/>
    <xf numFmtId="0" fontId="10" fillId="2" borderId="0" xfId="0" applyFont="1" applyFill="1" applyBorder="1"/>
    <xf numFmtId="0" fontId="15" fillId="3" borderId="0" xfId="0" applyFont="1" applyFill="1" applyBorder="1"/>
    <xf numFmtId="0" fontId="16" fillId="3" borderId="17" xfId="0" applyFont="1" applyFill="1" applyBorder="1"/>
    <xf numFmtId="0" fontId="15" fillId="3" borderId="13" xfId="0" applyFont="1" applyFill="1" applyBorder="1"/>
    <xf numFmtId="0" fontId="16" fillId="3" borderId="7" xfId="0" applyFont="1" applyFill="1" applyBorder="1" applyAlignment="1">
      <alignment vertical="center"/>
    </xf>
    <xf numFmtId="49" fontId="15" fillId="2" borderId="8" xfId="0" applyNumberFormat="1" applyFont="1" applyFill="1" applyBorder="1" applyAlignment="1">
      <alignment horizontal="left"/>
    </xf>
    <xf numFmtId="0" fontId="16" fillId="3" borderId="1" xfId="0" applyFont="1" applyFill="1" applyBorder="1" applyAlignment="1">
      <alignment vertical="center"/>
    </xf>
    <xf numFmtId="0" fontId="15" fillId="3" borderId="14" xfId="0" applyFont="1" applyFill="1" applyBorder="1"/>
    <xf numFmtId="0" fontId="10" fillId="2" borderId="7" xfId="0" applyFont="1" applyFill="1" applyBorder="1"/>
    <xf numFmtId="0" fontId="9" fillId="0" borderId="0" xfId="0" applyNumberFormat="1" applyFont="1" applyFill="1" applyBorder="1" applyAlignment="1" applyProtection="1">
      <alignment horizontal="left" vertical="center"/>
    </xf>
    <xf numFmtId="0" fontId="8" fillId="2" borderId="0" xfId="0"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15" xfId="0" applyFont="1" applyFill="1" applyBorder="1"/>
    <xf numFmtId="0" fontId="8" fillId="2" borderId="6" xfId="0" applyFont="1" applyFill="1" applyBorder="1"/>
    <xf numFmtId="0" fontId="8" fillId="2" borderId="5" xfId="0" applyFont="1" applyFill="1" applyBorder="1"/>
    <xf numFmtId="0" fontId="15" fillId="0" borderId="0" xfId="0" applyFont="1"/>
    <xf numFmtId="0" fontId="18" fillId="2" borderId="0" xfId="227" applyFont="1" applyFill="1" applyBorder="1"/>
    <xf numFmtId="0" fontId="14" fillId="2" borderId="16" xfId="0" applyFont="1" applyFill="1" applyBorder="1"/>
    <xf numFmtId="165" fontId="11" fillId="2" borderId="20" xfId="0" applyNumberFormat="1" applyFont="1" applyFill="1" applyBorder="1"/>
    <xf numFmtId="0" fontId="14" fillId="2" borderId="17" xfId="0" applyFont="1" applyFill="1" applyBorder="1"/>
    <xf numFmtId="0" fontId="7" fillId="2" borderId="2" xfId="0" applyFont="1" applyFill="1" applyBorder="1"/>
    <xf numFmtId="0" fontId="14" fillId="2" borderId="7" xfId="0" applyFont="1" applyFill="1" applyBorder="1"/>
    <xf numFmtId="0" fontId="7" fillId="2" borderId="0" xfId="0" applyFont="1" applyFill="1" applyBorder="1"/>
    <xf numFmtId="0" fontId="19"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20" fillId="3" borderId="0" xfId="0" applyFont="1" applyFill="1" applyBorder="1"/>
    <xf numFmtId="165" fontId="11" fillId="2" borderId="18" xfId="0" applyNumberFormat="1" applyFont="1" applyFill="1" applyBorder="1"/>
    <xf numFmtId="0" fontId="9" fillId="2" borderId="0" xfId="0" applyNumberFormat="1" applyFont="1" applyFill="1" applyBorder="1" applyAlignment="1" applyProtection="1">
      <alignment horizontal="left" vertical="center"/>
    </xf>
    <xf numFmtId="0" fontId="15" fillId="2" borderId="0" xfId="0" applyFont="1" applyFill="1" applyBorder="1"/>
    <xf numFmtId="165" fontId="11" fillId="2" borderId="0" xfId="0" applyNumberFormat="1" applyFont="1" applyFill="1" applyBorder="1"/>
    <xf numFmtId="0" fontId="9" fillId="0" borderId="0" xfId="0" applyFont="1" applyBorder="1"/>
    <xf numFmtId="164" fontId="7" fillId="0" borderId="0" xfId="0" applyNumberFormat="1" applyFont="1" applyFill="1" applyBorder="1" applyAlignment="1" applyProtection="1">
      <alignment vertical="center"/>
    </xf>
    <xf numFmtId="49" fontId="14" fillId="2" borderId="9" xfId="0" applyNumberFormat="1" applyFont="1" applyFill="1" applyBorder="1"/>
    <xf numFmtId="0" fontId="6" fillId="2" borderId="0" xfId="0" applyFont="1" applyFill="1" applyBorder="1"/>
    <xf numFmtId="0" fontId="5" fillId="2" borderId="0" xfId="0" applyFont="1" applyFill="1" applyBorder="1"/>
    <xf numFmtId="0" fontId="4" fillId="0" borderId="0" xfId="0" applyNumberFormat="1" applyFont="1" applyFill="1" applyBorder="1" applyAlignment="1" applyProtection="1">
      <alignment horizontal="left" vertical="center"/>
    </xf>
    <xf numFmtId="0" fontId="3" fillId="2" borderId="0" xfId="0" applyFont="1" applyFill="1"/>
    <xf numFmtId="49" fontId="3" fillId="2" borderId="0" xfId="0" applyNumberFormat="1" applyFont="1" applyFill="1"/>
    <xf numFmtId="0" fontId="3" fillId="2" borderId="3" xfId="0" applyFont="1" applyFill="1" applyBorder="1"/>
    <xf numFmtId="0" fontId="3" fillId="2" borderId="4" xfId="0" applyFont="1" applyFill="1" applyBorder="1"/>
    <xf numFmtId="49" fontId="3" fillId="2" borderId="4" xfId="0" applyNumberFormat="1" applyFont="1" applyFill="1" applyBorder="1"/>
    <xf numFmtId="0" fontId="3" fillId="2" borderId="6" xfId="0" applyFont="1" applyFill="1" applyBorder="1"/>
    <xf numFmtId="0" fontId="3" fillId="2" borderId="0" xfId="0" applyFont="1" applyFill="1" applyBorder="1"/>
    <xf numFmtId="49" fontId="3" fillId="2" borderId="0" xfId="0" applyNumberFormat="1" applyFont="1" applyFill="1" applyBorder="1"/>
    <xf numFmtId="0" fontId="3" fillId="2" borderId="16" xfId="0" applyFont="1" applyFill="1" applyBorder="1"/>
    <xf numFmtId="0" fontId="3" fillId="2" borderId="0" xfId="0" applyFont="1" applyFill="1" applyBorder="1" applyAlignment="1">
      <alignment vertical="top"/>
    </xf>
    <xf numFmtId="0" fontId="3" fillId="2" borderId="0" xfId="227" applyFont="1" applyFill="1"/>
    <xf numFmtId="0" fontId="3" fillId="0" borderId="0" xfId="0" applyNumberFormat="1" applyFont="1" applyFill="1" applyBorder="1" applyAlignment="1" applyProtection="1">
      <alignment horizontal="left" vertical="center"/>
    </xf>
    <xf numFmtId="0" fontId="3" fillId="0" borderId="0" xfId="0" applyNumberFormat="1" applyFont="1" applyFill="1" applyBorder="1" applyAlignment="1" applyProtection="1">
      <alignment horizontal="left" vertical="center" indent="2"/>
    </xf>
    <xf numFmtId="0" fontId="3" fillId="0" borderId="0" xfId="0" applyFont="1" applyFill="1" applyBorder="1" applyAlignment="1">
      <alignment vertical="top"/>
    </xf>
    <xf numFmtId="0" fontId="3" fillId="2" borderId="0" xfId="227" applyFont="1" applyFill="1" applyBorder="1"/>
    <xf numFmtId="49" fontId="2" fillId="2" borderId="0" xfId="0" applyNumberFormat="1" applyFont="1" applyFill="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279399</xdr:colOff>
      <xdr:row>4</xdr:row>
      <xdr:rowOff>139700</xdr:rowOff>
    </xdr:from>
    <xdr:to>
      <xdr:col>9</xdr:col>
      <xdr:colOff>368300</xdr:colOff>
      <xdr:row>18</xdr:row>
      <xdr:rowOff>50800</xdr:rowOff>
    </xdr:to>
    <xdr:pic>
      <xdr:nvPicPr>
        <xdr:cNvPr id="3" name="Picture 2"/>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5079" b="15625"/>
        <a:stretch/>
      </xdr:blipFill>
      <xdr:spPr>
        <a:xfrm>
          <a:off x="3517899" y="546100"/>
          <a:ext cx="5486401" cy="25781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241300</xdr:colOff>
      <xdr:row>18</xdr:row>
      <xdr:rowOff>165100</xdr:rowOff>
    </xdr:from>
    <xdr:to>
      <xdr:col>9</xdr:col>
      <xdr:colOff>393700</xdr:colOff>
      <xdr:row>30</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3479800" y="3416300"/>
          <a:ext cx="5549900" cy="2222500"/>
        </a:xfrm>
        <a:prstGeom prst="rect">
          <a:avLst/>
        </a:prstGeom>
      </xdr:spPr>
    </xdr:pic>
    <xdr:clientData/>
  </xdr:twoCellAnchor>
  <xdr:twoCellAnchor editAs="oneCell">
    <xdr:from>
      <xdr:col>4</xdr:col>
      <xdr:colOff>127000</xdr:colOff>
      <xdr:row>31</xdr:row>
      <xdr:rowOff>25400</xdr:rowOff>
    </xdr:from>
    <xdr:to>
      <xdr:col>9</xdr:col>
      <xdr:colOff>215900</xdr:colOff>
      <xdr:row>45</xdr:row>
      <xdr:rowOff>25400</xdr:rowOff>
    </xdr:to>
    <xdr:pic>
      <xdr:nvPicPr>
        <xdr:cNvPr id="5" name="Picture 4"/>
        <xdr:cNvPicPr>
          <a:picLocks noChangeAspect="1"/>
        </xdr:cNvPicPr>
      </xdr:nvPicPr>
      <xdr:blipFill>
        <a:blip xmlns:r="http://schemas.openxmlformats.org/officeDocument/2006/relationships" r:embed="rId3"/>
        <a:stretch>
          <a:fillRect/>
        </a:stretch>
      </xdr:blipFill>
      <xdr:spPr>
        <a:xfrm>
          <a:off x="3365500" y="5918200"/>
          <a:ext cx="5486400" cy="2667000"/>
        </a:xfrm>
        <a:prstGeom prst="rect">
          <a:avLst/>
        </a:prstGeom>
      </xdr:spPr>
    </xdr:pic>
    <xdr:clientData/>
  </xdr:twoCellAnchor>
  <xdr:twoCellAnchor editAs="oneCell">
    <xdr:from>
      <xdr:col>4</xdr:col>
      <xdr:colOff>228600</xdr:colOff>
      <xdr:row>46</xdr:row>
      <xdr:rowOff>127000</xdr:rowOff>
    </xdr:from>
    <xdr:to>
      <xdr:col>9</xdr:col>
      <xdr:colOff>152400</xdr:colOff>
      <xdr:row>60</xdr:row>
      <xdr:rowOff>88900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467100" y="9067800"/>
          <a:ext cx="5321300" cy="2628900"/>
        </a:xfrm>
        <a:prstGeom prst="rect">
          <a:avLst/>
        </a:prstGeom>
      </xdr:spPr>
    </xdr:pic>
    <xdr:clientData/>
  </xdr:twoCellAnchor>
  <xdr:twoCellAnchor editAs="oneCell">
    <xdr:from>
      <xdr:col>4</xdr:col>
      <xdr:colOff>203200</xdr:colOff>
      <xdr:row>64</xdr:row>
      <xdr:rowOff>38100</xdr:rowOff>
    </xdr:from>
    <xdr:to>
      <xdr:col>9</xdr:col>
      <xdr:colOff>12700</xdr:colOff>
      <xdr:row>80</xdr:row>
      <xdr:rowOff>156409</xdr:rowOff>
    </xdr:to>
    <xdr:pic>
      <xdr:nvPicPr>
        <xdr:cNvPr id="8" name="Picture 7"/>
        <xdr:cNvPicPr>
          <a:picLocks noChangeAspect="1"/>
        </xdr:cNvPicPr>
      </xdr:nvPicPr>
      <xdr:blipFill>
        <a:blip xmlns:r="http://schemas.openxmlformats.org/officeDocument/2006/relationships" r:embed="rId5"/>
        <a:stretch>
          <a:fillRect/>
        </a:stretch>
      </xdr:blipFill>
      <xdr:spPr>
        <a:xfrm>
          <a:off x="4660900" y="12039600"/>
          <a:ext cx="5207000" cy="3166309"/>
        </a:xfrm>
        <a:prstGeom prst="rect">
          <a:avLst/>
        </a:prstGeom>
      </xdr:spPr>
    </xdr:pic>
    <xdr:clientData/>
  </xdr:twoCellAnchor>
  <xdr:twoCellAnchor editAs="oneCell">
    <xdr:from>
      <xdr:col>4</xdr:col>
      <xdr:colOff>342900</xdr:colOff>
      <xdr:row>83</xdr:row>
      <xdr:rowOff>8358</xdr:rowOff>
    </xdr:from>
    <xdr:to>
      <xdr:col>9</xdr:col>
      <xdr:colOff>292100</xdr:colOff>
      <xdr:row>91</xdr:row>
      <xdr:rowOff>38100</xdr:rowOff>
    </xdr:to>
    <xdr:pic>
      <xdr:nvPicPr>
        <xdr:cNvPr id="2" name="Picture 1"/>
        <xdr:cNvPicPr>
          <a:picLocks noChangeAspect="1"/>
        </xdr:cNvPicPr>
      </xdr:nvPicPr>
      <xdr:blipFill rotWithShape="1">
        <a:blip xmlns:r="http://schemas.openxmlformats.org/officeDocument/2006/relationships" r:embed="rId6"/>
        <a:srcRect r="38402"/>
        <a:stretch/>
      </xdr:blipFill>
      <xdr:spPr>
        <a:xfrm>
          <a:off x="4927600" y="15832558"/>
          <a:ext cx="5346700" cy="1553742"/>
        </a:xfrm>
        <a:prstGeom prst="rect">
          <a:avLst/>
        </a:prstGeom>
      </xdr:spPr>
    </xdr:pic>
    <xdr:clientData/>
  </xdr:twoCellAnchor>
  <xdr:twoCellAnchor editAs="oneCell">
    <xdr:from>
      <xdr:col>4</xdr:col>
      <xdr:colOff>177800</xdr:colOff>
      <xdr:row>92</xdr:row>
      <xdr:rowOff>127000</xdr:rowOff>
    </xdr:from>
    <xdr:to>
      <xdr:col>9</xdr:col>
      <xdr:colOff>215900</xdr:colOff>
      <xdr:row>103</xdr:row>
      <xdr:rowOff>50800</xdr:rowOff>
    </xdr:to>
    <xdr:pic>
      <xdr:nvPicPr>
        <xdr:cNvPr id="7" name="Picture 6"/>
        <xdr:cNvPicPr>
          <a:picLocks noChangeAspect="1"/>
        </xdr:cNvPicPr>
      </xdr:nvPicPr>
      <xdr:blipFill rotWithShape="1">
        <a:blip xmlns:r="http://schemas.openxmlformats.org/officeDocument/2006/relationships" r:embed="rId7"/>
        <a:srcRect r="37881"/>
        <a:stretch/>
      </xdr:blipFill>
      <xdr:spPr>
        <a:xfrm>
          <a:off x="4762500" y="17665700"/>
          <a:ext cx="5435600" cy="2019300"/>
        </a:xfrm>
        <a:prstGeom prst="rect">
          <a:avLst/>
        </a:prstGeom>
      </xdr:spPr>
    </xdr:pic>
    <xdr:clientData/>
  </xdr:twoCellAnchor>
  <xdr:twoCellAnchor editAs="oneCell">
    <xdr:from>
      <xdr:col>4</xdr:col>
      <xdr:colOff>927100</xdr:colOff>
      <xdr:row>103</xdr:row>
      <xdr:rowOff>139699</xdr:rowOff>
    </xdr:from>
    <xdr:to>
      <xdr:col>7</xdr:col>
      <xdr:colOff>1016000</xdr:colOff>
      <xdr:row>112</xdr:row>
      <xdr:rowOff>63500</xdr:rowOff>
    </xdr:to>
    <xdr:pic>
      <xdr:nvPicPr>
        <xdr:cNvPr id="10" name="Picture 9"/>
        <xdr:cNvPicPr>
          <a:picLocks noChangeAspect="1"/>
        </xdr:cNvPicPr>
      </xdr:nvPicPr>
      <xdr:blipFill rotWithShape="1">
        <a:blip xmlns:r="http://schemas.openxmlformats.org/officeDocument/2006/relationships" r:embed="rId8"/>
        <a:srcRect b="4632"/>
        <a:stretch/>
      </xdr:blipFill>
      <xdr:spPr>
        <a:xfrm>
          <a:off x="5511800" y="19773899"/>
          <a:ext cx="3327400" cy="1638301"/>
        </a:xfrm>
        <a:prstGeom prst="rect">
          <a:avLst/>
        </a:prstGeom>
      </xdr:spPr>
    </xdr:pic>
    <xdr:clientData/>
  </xdr:twoCellAnchor>
  <xdr:twoCellAnchor editAs="oneCell">
    <xdr:from>
      <xdr:col>5</xdr:col>
      <xdr:colOff>127000</xdr:colOff>
      <xdr:row>114</xdr:row>
      <xdr:rowOff>61553</xdr:rowOff>
    </xdr:from>
    <xdr:to>
      <xdr:col>11</xdr:col>
      <xdr:colOff>25400</xdr:colOff>
      <xdr:row>118</xdr:row>
      <xdr:rowOff>88901</xdr:rowOff>
    </xdr:to>
    <xdr:pic>
      <xdr:nvPicPr>
        <xdr:cNvPr id="11" name="Picture 10"/>
        <xdr:cNvPicPr>
          <a:picLocks noChangeAspect="1"/>
        </xdr:cNvPicPr>
      </xdr:nvPicPr>
      <xdr:blipFill rotWithShape="1">
        <a:blip xmlns:r="http://schemas.openxmlformats.org/officeDocument/2006/relationships" r:embed="rId9"/>
        <a:srcRect r="4016" b="62137"/>
        <a:stretch/>
      </xdr:blipFill>
      <xdr:spPr>
        <a:xfrm>
          <a:off x="5791200" y="21791253"/>
          <a:ext cx="6375400" cy="789348"/>
        </a:xfrm>
        <a:prstGeom prst="rect">
          <a:avLst/>
        </a:prstGeom>
      </xdr:spPr>
    </xdr:pic>
    <xdr:clientData/>
  </xdr:twoCellAnchor>
  <xdr:twoCellAnchor editAs="oneCell">
    <xdr:from>
      <xdr:col>5</xdr:col>
      <xdr:colOff>50800</xdr:colOff>
      <xdr:row>120</xdr:row>
      <xdr:rowOff>139700</xdr:rowOff>
    </xdr:from>
    <xdr:to>
      <xdr:col>11</xdr:col>
      <xdr:colOff>399620</xdr:colOff>
      <xdr:row>123</xdr:row>
      <xdr:rowOff>40047</xdr:rowOff>
    </xdr:to>
    <xdr:pic>
      <xdr:nvPicPr>
        <xdr:cNvPr id="12" name="Picture 11"/>
        <xdr:cNvPicPr>
          <a:picLocks noChangeAspect="1"/>
        </xdr:cNvPicPr>
      </xdr:nvPicPr>
      <xdr:blipFill rotWithShape="1">
        <a:blip xmlns:r="http://schemas.openxmlformats.org/officeDocument/2006/relationships" r:embed="rId9"/>
        <a:srcRect t="77976"/>
        <a:stretch/>
      </xdr:blipFill>
      <xdr:spPr>
        <a:xfrm>
          <a:off x="5715000" y="23012400"/>
          <a:ext cx="6825820" cy="4718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docs-europe.electrocomponents.com/webdocs/12cd/0900766b812cd736.pdf" TargetMode="External"/><Relationship Id="rId4" Type="http://schemas.openxmlformats.org/officeDocument/2006/relationships/hyperlink" Target="http://apps1.eere.energy.gov/buildings/publications/pdfs/ssl/caliper_21-3_t8.pdf" TargetMode="External"/><Relationship Id="rId1" Type="http://schemas.openxmlformats.org/officeDocument/2006/relationships/hyperlink" Target="http://docs-europe.electrocomponents.com/webdocs/11bd/0900766b811bd0d5.pdf" TargetMode="External"/><Relationship Id="rId2" Type="http://schemas.openxmlformats.org/officeDocument/2006/relationships/hyperlink" Target="http://docs-europe.electrocomponents.com/webdocs/1282/0900766b8128265e.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56" customWidth="1"/>
    <col min="2" max="2" width="10.42578125" style="48" customWidth="1"/>
    <col min="3" max="3" width="47.42578125" style="48" customWidth="1"/>
    <col min="4" max="16384" width="10.7109375" style="48"/>
  </cols>
  <sheetData>
    <row r="1" spans="1:3" s="45" customFormat="1" x14ac:dyDescent="0.2">
      <c r="A1" s="43"/>
      <c r="B1" s="44"/>
      <c r="C1" s="44"/>
    </row>
    <row r="2" spans="1:3" ht="21" x14ac:dyDescent="0.25">
      <c r="A2" s="46"/>
      <c r="B2" s="84" t="s">
        <v>11</v>
      </c>
      <c r="C2" s="47"/>
    </row>
    <row r="3" spans="1:3" x14ac:dyDescent="0.2">
      <c r="A3" s="46"/>
      <c r="B3" s="49"/>
      <c r="C3" s="49"/>
    </row>
    <row r="4" spans="1:3" x14ac:dyDescent="0.2">
      <c r="A4" s="46"/>
      <c r="B4" s="50" t="s">
        <v>12</v>
      </c>
      <c r="C4" s="51" t="s">
        <v>46</v>
      </c>
    </row>
    <row r="5" spans="1:3" x14ac:dyDescent="0.2">
      <c r="A5" s="46"/>
      <c r="B5" s="52" t="s">
        <v>79</v>
      </c>
      <c r="C5" s="53" t="s">
        <v>80</v>
      </c>
    </row>
    <row r="6" spans="1:3" x14ac:dyDescent="0.2">
      <c r="A6" s="46"/>
      <c r="B6" s="54" t="s">
        <v>14</v>
      </c>
      <c r="C6" s="55" t="s">
        <v>15</v>
      </c>
    </row>
    <row r="7" spans="1:3" x14ac:dyDescent="0.2">
      <c r="A7" s="46"/>
      <c r="B7" s="49"/>
      <c r="C7" s="49"/>
    </row>
    <row r="8" spans="1:3" x14ac:dyDescent="0.2">
      <c r="A8" s="46"/>
      <c r="B8" s="49"/>
      <c r="C8" s="49"/>
    </row>
    <row r="9" spans="1:3" x14ac:dyDescent="0.2">
      <c r="A9" s="46"/>
      <c r="B9" s="69" t="s">
        <v>64</v>
      </c>
      <c r="C9" s="70"/>
    </row>
    <row r="10" spans="1:3" x14ac:dyDescent="0.2">
      <c r="A10" s="46"/>
      <c r="B10" s="71"/>
      <c r="C10" s="72"/>
    </row>
    <row r="11" spans="1:3" x14ac:dyDescent="0.2">
      <c r="A11" s="46"/>
      <c r="B11" s="71" t="s">
        <v>65</v>
      </c>
      <c r="C11" s="73" t="s">
        <v>66</v>
      </c>
    </row>
    <row r="12" spans="1:3" ht="17" thickBot="1" x14ac:dyDescent="0.25">
      <c r="A12" s="46"/>
      <c r="B12" s="71"/>
      <c r="C12" s="3" t="s">
        <v>67</v>
      </c>
    </row>
    <row r="13" spans="1:3" ht="17" thickBot="1" x14ac:dyDescent="0.25">
      <c r="A13" s="46"/>
      <c r="B13" s="71"/>
      <c r="C13" s="74" t="s">
        <v>68</v>
      </c>
    </row>
    <row r="14" spans="1:3" x14ac:dyDescent="0.2">
      <c r="A14" s="46"/>
      <c r="B14" s="71"/>
      <c r="C14" s="72" t="s">
        <v>69</v>
      </c>
    </row>
    <row r="15" spans="1:3" x14ac:dyDescent="0.2">
      <c r="A15" s="46"/>
      <c r="B15" s="71"/>
      <c r="C15" s="72"/>
    </row>
    <row r="16" spans="1:3" x14ac:dyDescent="0.2">
      <c r="A16" s="46"/>
      <c r="B16" s="71" t="s">
        <v>70</v>
      </c>
      <c r="C16" s="75" t="s">
        <v>71</v>
      </c>
    </row>
    <row r="17" spans="1:3" x14ac:dyDescent="0.2">
      <c r="A17" s="46"/>
      <c r="B17" s="71"/>
      <c r="C17" s="76" t="s">
        <v>72</v>
      </c>
    </row>
    <row r="18" spans="1:3" x14ac:dyDescent="0.2">
      <c r="A18" s="46"/>
      <c r="B18" s="71"/>
      <c r="C18" s="77" t="s">
        <v>73</v>
      </c>
    </row>
    <row r="19" spans="1:3" x14ac:dyDescent="0.2">
      <c r="A19" s="46"/>
      <c r="B19" s="71"/>
      <c r="C19" s="78" t="s">
        <v>74</v>
      </c>
    </row>
    <row r="20" spans="1:3" x14ac:dyDescent="0.2">
      <c r="A20" s="46"/>
      <c r="B20" s="79"/>
      <c r="C20" s="80" t="s">
        <v>75</v>
      </c>
    </row>
    <row r="21" spans="1:3" x14ac:dyDescent="0.2">
      <c r="A21" s="46"/>
      <c r="B21" s="79"/>
      <c r="C21" s="81" t="s">
        <v>76</v>
      </c>
    </row>
    <row r="22" spans="1:3" x14ac:dyDescent="0.2">
      <c r="A22" s="46"/>
      <c r="B22" s="79"/>
      <c r="C22" s="82" t="s">
        <v>77</v>
      </c>
    </row>
    <row r="23" spans="1:3" x14ac:dyDescent="0.2">
      <c r="A23" s="46"/>
      <c r="B23" s="79"/>
      <c r="C23" s="83" t="s">
        <v>78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0"/>
  <sheetViews>
    <sheetView tabSelected="1" workbookViewId="0">
      <selection activeCell="I6" sqref="I6"/>
    </sheetView>
  </sheetViews>
  <sheetFormatPr baseColWidth="10" defaultRowHeight="16" x14ac:dyDescent="0.2"/>
  <cols>
    <col min="1" max="1" width="3.140625" style="20" customWidth="1"/>
    <col min="2" max="2" width="3.42578125" style="20" customWidth="1"/>
    <col min="3" max="3" width="28.42578125" style="20" customWidth="1"/>
    <col min="4" max="4" width="12.28515625" style="20" customWidth="1"/>
    <col min="5" max="5" width="15.42578125" style="20" customWidth="1"/>
    <col min="6" max="6" width="4" style="20" customWidth="1"/>
    <col min="7" max="7" width="26.28515625" style="20" customWidth="1"/>
    <col min="8" max="8" width="3.42578125" style="20" customWidth="1"/>
    <col min="9" max="9" width="41.85546875" style="20" customWidth="1"/>
    <col min="10" max="10" width="3.42578125" style="20" customWidth="1"/>
    <col min="11" max="16384" width="10.7109375" style="20"/>
  </cols>
  <sheetData>
    <row r="1" spans="2:11" x14ac:dyDescent="0.2">
      <c r="D1" s="18"/>
      <c r="E1" s="18"/>
      <c r="F1" s="18"/>
      <c r="G1" s="18"/>
    </row>
    <row r="2" spans="2:11" x14ac:dyDescent="0.2">
      <c r="B2" s="111" t="s">
        <v>102</v>
      </c>
      <c r="C2" s="112"/>
      <c r="D2" s="112"/>
      <c r="E2" s="113"/>
      <c r="F2" s="18"/>
      <c r="G2" s="18"/>
    </row>
    <row r="3" spans="2:11" x14ac:dyDescent="0.2">
      <c r="B3" s="114"/>
      <c r="C3" s="115"/>
      <c r="D3" s="115"/>
      <c r="E3" s="116"/>
      <c r="F3" s="18"/>
      <c r="G3" s="18"/>
    </row>
    <row r="4" spans="2:11" x14ac:dyDescent="0.2">
      <c r="B4" s="114"/>
      <c r="C4" s="115"/>
      <c r="D4" s="115"/>
      <c r="E4" s="116"/>
      <c r="F4" s="18"/>
      <c r="G4" s="18"/>
    </row>
    <row r="5" spans="2:11" ht="49" customHeight="1" x14ac:dyDescent="0.2">
      <c r="B5" s="117"/>
      <c r="C5" s="118"/>
      <c r="D5" s="118"/>
      <c r="E5" s="119"/>
      <c r="F5" s="18"/>
      <c r="G5" s="18"/>
    </row>
    <row r="6" spans="2:11" ht="17" thickBot="1" x14ac:dyDescent="0.25">
      <c r="D6" s="18"/>
    </row>
    <row r="7" spans="2:11" x14ac:dyDescent="0.2">
      <c r="B7" s="21"/>
      <c r="C7" s="9"/>
      <c r="D7" s="9"/>
      <c r="E7" s="9"/>
      <c r="F7" s="9"/>
      <c r="G7" s="9"/>
      <c r="H7" s="9"/>
      <c r="I7" s="9"/>
      <c r="J7" s="23"/>
    </row>
    <row r="8" spans="2:11" s="13" customFormat="1" x14ac:dyDescent="0.2">
      <c r="B8" s="11"/>
      <c r="C8" s="6" t="s">
        <v>22</v>
      </c>
      <c r="D8" s="7" t="s">
        <v>9</v>
      </c>
      <c r="E8" s="5" t="s">
        <v>3</v>
      </c>
      <c r="F8" s="6"/>
      <c r="G8" s="6" t="s">
        <v>8</v>
      </c>
      <c r="H8" s="6"/>
      <c r="I8" s="6" t="s">
        <v>0</v>
      </c>
      <c r="J8" s="14"/>
    </row>
    <row r="9" spans="2:11" s="13" customFormat="1" x14ac:dyDescent="0.2">
      <c r="B9" s="12"/>
      <c r="C9" s="3"/>
      <c r="D9" s="15"/>
      <c r="E9" s="3"/>
      <c r="F9" s="3"/>
      <c r="G9" s="3"/>
      <c r="H9" s="3"/>
      <c r="I9" s="3"/>
      <c r="J9" s="4"/>
    </row>
    <row r="10" spans="2:11" ht="17" thickBot="1" x14ac:dyDescent="0.25">
      <c r="B10" s="24"/>
      <c r="C10" s="3" t="s">
        <v>82</v>
      </c>
      <c r="D10" s="18"/>
      <c r="E10" s="18"/>
      <c r="F10" s="18"/>
      <c r="G10" s="18"/>
      <c r="H10" s="18"/>
      <c r="I10" s="18"/>
      <c r="J10" s="26"/>
      <c r="K10" s="18"/>
    </row>
    <row r="11" spans="2:11" ht="17" thickBot="1" x14ac:dyDescent="0.25">
      <c r="B11" s="24"/>
      <c r="C11" s="57" t="s">
        <v>58</v>
      </c>
      <c r="D11" s="10" t="s">
        <v>83</v>
      </c>
      <c r="E11" s="85">
        <f>'Research data'!H7</f>
        <v>2.3E-5</v>
      </c>
      <c r="F11" s="32"/>
      <c r="G11" s="32" t="s">
        <v>35</v>
      </c>
      <c r="H11" s="32"/>
      <c r="I11" s="19" t="s">
        <v>31</v>
      </c>
      <c r="J11" s="26"/>
      <c r="K11" s="18"/>
    </row>
    <row r="12" spans="2:11" x14ac:dyDescent="0.2">
      <c r="B12" s="24"/>
      <c r="C12" s="86"/>
      <c r="D12" s="87"/>
      <c r="E12" s="88"/>
      <c r="F12" s="18"/>
      <c r="G12" s="18"/>
      <c r="H12" s="18"/>
      <c r="I12" s="18"/>
      <c r="J12" s="26"/>
      <c r="K12" s="18"/>
    </row>
    <row r="13" spans="2:11" ht="17" thickBot="1" x14ac:dyDescent="0.25">
      <c r="B13" s="24"/>
      <c r="C13" s="17" t="s">
        <v>81</v>
      </c>
      <c r="D13" s="87"/>
      <c r="E13" s="88"/>
      <c r="F13" s="18"/>
      <c r="G13" s="18"/>
      <c r="H13" s="18"/>
      <c r="I13" s="18"/>
      <c r="J13" s="26"/>
      <c r="K13" s="18"/>
    </row>
    <row r="14" spans="2:11" ht="17" thickBot="1" x14ac:dyDescent="0.25">
      <c r="B14" s="24"/>
      <c r="C14" s="57" t="s">
        <v>7</v>
      </c>
      <c r="D14" s="10" t="s">
        <v>27</v>
      </c>
      <c r="E14" s="41">
        <f>'Research data'!H14</f>
        <v>2.97</v>
      </c>
      <c r="F14" s="32"/>
      <c r="G14" s="32" t="s">
        <v>29</v>
      </c>
      <c r="H14" s="32"/>
      <c r="I14" s="19" t="s">
        <v>31</v>
      </c>
      <c r="J14" s="26"/>
      <c r="K14" s="18"/>
    </row>
    <row r="15" spans="2:11" ht="17" thickBot="1" x14ac:dyDescent="0.25">
      <c r="B15" s="24"/>
      <c r="C15" s="57" t="s">
        <v>59</v>
      </c>
      <c r="D15" s="10" t="s">
        <v>27</v>
      </c>
      <c r="E15" s="41">
        <f>'Research data'!H15</f>
        <v>6.29</v>
      </c>
      <c r="F15" s="32"/>
      <c r="G15" s="32" t="s">
        <v>30</v>
      </c>
      <c r="H15" s="32"/>
      <c r="I15" s="19" t="s">
        <v>54</v>
      </c>
      <c r="J15" s="26"/>
      <c r="K15" s="18"/>
    </row>
    <row r="16" spans="2:11" x14ac:dyDescent="0.2">
      <c r="B16" s="24"/>
      <c r="C16" s="25"/>
      <c r="D16" s="87"/>
      <c r="E16" s="18"/>
      <c r="F16" s="18"/>
      <c r="G16" s="18"/>
      <c r="H16" s="18"/>
      <c r="I16" s="18"/>
      <c r="J16" s="26"/>
      <c r="K16" s="18"/>
    </row>
    <row r="17" spans="2:11" ht="17" thickBot="1" x14ac:dyDescent="0.25">
      <c r="B17" s="24"/>
      <c r="C17" s="17" t="s">
        <v>4</v>
      </c>
      <c r="D17" s="87"/>
      <c r="E17" s="18"/>
      <c r="F17" s="18"/>
      <c r="G17" s="18"/>
      <c r="H17" s="18"/>
      <c r="I17" s="18"/>
      <c r="J17" s="26"/>
      <c r="K17" s="18"/>
    </row>
    <row r="18" spans="2:11" ht="17" thickBot="1" x14ac:dyDescent="0.25">
      <c r="B18" s="24"/>
      <c r="C18" s="57" t="s">
        <v>57</v>
      </c>
      <c r="D18" s="10" t="s">
        <v>1</v>
      </c>
      <c r="E18" s="42">
        <f>'Research data'!H11</f>
        <v>26</v>
      </c>
      <c r="F18" s="32"/>
      <c r="G18" s="32" t="s">
        <v>28</v>
      </c>
      <c r="H18" s="32"/>
      <c r="I18" s="19" t="s">
        <v>31</v>
      </c>
      <c r="J18" s="26"/>
      <c r="K18" s="18"/>
    </row>
    <row r="19" spans="2:11" ht="17" thickBot="1" x14ac:dyDescent="0.25">
      <c r="B19" s="24"/>
      <c r="C19" s="89" t="s">
        <v>56</v>
      </c>
      <c r="D19" s="10" t="s">
        <v>2</v>
      </c>
      <c r="E19" s="42">
        <v>0</v>
      </c>
      <c r="F19" s="32"/>
      <c r="G19" s="32"/>
      <c r="H19" s="32"/>
      <c r="I19" s="19" t="s">
        <v>61</v>
      </c>
      <c r="J19" s="26"/>
      <c r="K19" s="18"/>
    </row>
    <row r="20" spans="2:11" ht="16" customHeight="1" thickBot="1" x14ac:dyDescent="0.25">
      <c r="B20" s="38"/>
      <c r="C20" s="39"/>
      <c r="D20" s="39"/>
      <c r="E20" s="39"/>
      <c r="F20" s="39"/>
      <c r="G20" s="39"/>
      <c r="H20" s="39"/>
      <c r="I20" s="39"/>
      <c r="J20" s="4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T16"/>
  <sheetViews>
    <sheetView topLeftCell="C1" workbookViewId="0">
      <selection activeCell="J11" sqref="J11"/>
    </sheetView>
  </sheetViews>
  <sheetFormatPr baseColWidth="10" defaultRowHeight="16" x14ac:dyDescent="0.2"/>
  <cols>
    <col min="1" max="1" width="4.28515625" style="20" customWidth="1"/>
    <col min="2" max="2" width="2.28515625" style="20" customWidth="1"/>
    <col min="3" max="3" width="32.5703125" style="20" customWidth="1"/>
    <col min="4" max="4" width="16.5703125" style="20" hidden="1" customWidth="1"/>
    <col min="5" max="5" width="13.85546875" style="20" hidden="1" customWidth="1"/>
    <col min="6" max="6" width="8.85546875" style="20" customWidth="1"/>
    <col min="7" max="7" width="2.85546875" style="20" customWidth="1"/>
    <col min="8" max="8" width="9.28515625" style="20" customWidth="1"/>
    <col min="9" max="9" width="3.42578125" style="20" customWidth="1"/>
    <col min="10" max="10" width="10.42578125" style="20" customWidth="1"/>
    <col min="11" max="11" width="3.42578125" style="20" customWidth="1"/>
    <col min="12" max="12" width="9.28515625" style="20" customWidth="1"/>
    <col min="13" max="13" width="3.42578125" style="20" customWidth="1"/>
    <col min="14" max="14" width="9.42578125" style="20" customWidth="1"/>
    <col min="15" max="15" width="3.42578125" style="20" customWidth="1"/>
    <col min="16" max="16" width="9.28515625" style="20" customWidth="1"/>
    <col min="17" max="17" width="3.140625" style="20" customWidth="1"/>
    <col min="18" max="18" width="7.5703125" style="20" customWidth="1"/>
    <col min="19" max="19" width="2.42578125" style="20" customWidth="1"/>
    <col min="20" max="20" width="31.140625" style="20" customWidth="1"/>
    <col min="21" max="16384" width="10.7109375" style="20"/>
  </cols>
  <sheetData>
    <row r="2" spans="2:20" ht="17" thickBot="1" x14ac:dyDescent="0.25"/>
    <row r="3" spans="2:20" x14ac:dyDescent="0.2">
      <c r="B3" s="21"/>
      <c r="C3" s="22"/>
      <c r="D3" s="22"/>
      <c r="E3" s="22"/>
      <c r="F3" s="22"/>
      <c r="G3" s="22"/>
      <c r="H3" s="9"/>
      <c r="I3" s="9"/>
      <c r="J3" s="9"/>
      <c r="K3" s="22"/>
      <c r="L3" s="22"/>
      <c r="M3" s="22"/>
      <c r="N3" s="22"/>
      <c r="O3" s="22"/>
      <c r="P3" s="22"/>
      <c r="Q3" s="22"/>
      <c r="R3" s="22"/>
      <c r="S3" s="22"/>
      <c r="T3" s="22"/>
    </row>
    <row r="4" spans="2:20" s="13" customFormat="1" x14ac:dyDescent="0.2">
      <c r="B4" s="12"/>
      <c r="C4" s="16" t="s">
        <v>87</v>
      </c>
      <c r="D4" s="1"/>
      <c r="E4" s="1"/>
      <c r="F4" s="16" t="s">
        <v>9</v>
      </c>
      <c r="G4" s="16"/>
      <c r="H4" s="5" t="s">
        <v>75</v>
      </c>
      <c r="I4" s="5"/>
      <c r="J4" s="5" t="s">
        <v>41</v>
      </c>
      <c r="K4" s="5"/>
      <c r="L4" s="5" t="s">
        <v>23</v>
      </c>
      <c r="M4" s="5"/>
      <c r="N4" s="5" t="s">
        <v>24</v>
      </c>
      <c r="O4" s="5"/>
      <c r="P4" s="5" t="s">
        <v>25</v>
      </c>
      <c r="Q4" s="5"/>
      <c r="R4" s="5" t="s">
        <v>54</v>
      </c>
      <c r="S4" s="5"/>
      <c r="T4" s="5" t="s">
        <v>26</v>
      </c>
    </row>
    <row r="5" spans="2:20" x14ac:dyDescent="0.2">
      <c r="B5" s="24"/>
      <c r="C5" s="25"/>
      <c r="D5" s="25"/>
      <c r="E5" s="25"/>
      <c r="F5" s="25"/>
      <c r="G5" s="25"/>
      <c r="H5" s="18"/>
      <c r="I5" s="18"/>
      <c r="J5" s="18"/>
      <c r="K5" s="18"/>
      <c r="L5" s="18"/>
      <c r="M5" s="18"/>
      <c r="N5" s="18"/>
      <c r="O5" s="18"/>
      <c r="P5" s="18"/>
      <c r="Q5" s="18"/>
      <c r="R5" s="18"/>
      <c r="S5" s="18"/>
      <c r="T5" s="18"/>
    </row>
    <row r="6" spans="2:20" ht="17" thickBot="1" x14ac:dyDescent="0.25">
      <c r="B6" s="24"/>
      <c r="C6" s="17" t="s">
        <v>86</v>
      </c>
      <c r="D6" s="17"/>
      <c r="E6" s="17"/>
      <c r="F6" s="17"/>
      <c r="G6" s="17"/>
      <c r="H6" s="18"/>
      <c r="I6" s="18"/>
      <c r="J6" s="18"/>
      <c r="K6" s="18"/>
      <c r="L6" s="18"/>
      <c r="M6" s="18"/>
      <c r="N6" s="18"/>
      <c r="O6" s="18"/>
      <c r="P6" s="18"/>
      <c r="Q6" s="18"/>
      <c r="R6" s="18"/>
      <c r="S6" s="18"/>
      <c r="T6" s="32"/>
    </row>
    <row r="7" spans="2:20" ht="17" thickBot="1" x14ac:dyDescent="0.25">
      <c r="B7" s="24"/>
      <c r="C7" s="31" t="s">
        <v>18</v>
      </c>
      <c r="D7" s="31"/>
      <c r="E7" s="31"/>
      <c r="F7" s="90" t="s">
        <v>83</v>
      </c>
      <c r="G7" s="28"/>
      <c r="H7" s="68">
        <f>H8/1000000</f>
        <v>2.3E-5</v>
      </c>
      <c r="I7" s="18"/>
      <c r="J7" s="68">
        <f>J8/1000000</f>
        <v>2.4000000000000001E-5</v>
      </c>
      <c r="K7" s="18"/>
      <c r="L7" s="68">
        <f>L8/1000000</f>
        <v>2.0999999999999999E-5</v>
      </c>
      <c r="M7" s="18"/>
      <c r="N7" s="68">
        <f>N8/1000000</f>
        <v>2.4000000000000001E-5</v>
      </c>
      <c r="O7" s="18"/>
      <c r="P7" s="68">
        <f>P8/1000000</f>
        <v>2.0999999999999999E-5</v>
      </c>
      <c r="Q7" s="18"/>
      <c r="R7" s="18"/>
      <c r="S7" s="18"/>
      <c r="T7" s="32"/>
    </row>
    <row r="8" spans="2:20" ht="17" thickBot="1" x14ac:dyDescent="0.25">
      <c r="B8" s="24"/>
      <c r="C8" s="32" t="s">
        <v>34</v>
      </c>
      <c r="D8" s="31"/>
      <c r="E8" s="31"/>
      <c r="F8" s="90" t="s">
        <v>84</v>
      </c>
      <c r="G8" s="28"/>
      <c r="H8" s="42">
        <f>ROUND(AVERAGE(J8,L8,N8,P8),0)</f>
        <v>23</v>
      </c>
      <c r="I8" s="18"/>
      <c r="J8" s="42">
        <v>24</v>
      </c>
      <c r="K8" s="18"/>
      <c r="L8" s="42">
        <v>21</v>
      </c>
      <c r="M8" s="18"/>
      <c r="N8" s="42">
        <v>24</v>
      </c>
      <c r="O8" s="18"/>
      <c r="P8" s="42">
        <v>21</v>
      </c>
      <c r="Q8" s="18"/>
      <c r="R8" s="18"/>
      <c r="S8" s="18"/>
      <c r="T8" s="32"/>
    </row>
    <row r="9" spans="2:20" x14ac:dyDescent="0.2">
      <c r="B9" s="24"/>
      <c r="C9" s="30"/>
      <c r="D9" s="30"/>
      <c r="E9" s="30"/>
      <c r="F9" s="18"/>
      <c r="G9" s="18"/>
      <c r="H9" s="18"/>
      <c r="I9" s="18"/>
      <c r="J9" s="18"/>
      <c r="K9" s="18"/>
      <c r="L9" s="18"/>
      <c r="M9" s="18"/>
      <c r="N9" s="18"/>
      <c r="O9" s="18"/>
      <c r="P9" s="18"/>
      <c r="Q9" s="18"/>
      <c r="R9" s="18"/>
      <c r="S9" s="18"/>
      <c r="T9" s="32"/>
    </row>
    <row r="10" spans="2:20" ht="17" thickBot="1" x14ac:dyDescent="0.25">
      <c r="B10" s="24"/>
      <c r="C10" s="17" t="s">
        <v>4</v>
      </c>
      <c r="D10" s="17"/>
      <c r="E10" s="17"/>
      <c r="F10" s="17"/>
      <c r="G10" s="17"/>
      <c r="H10" s="18"/>
      <c r="I10" s="18"/>
      <c r="J10" s="18"/>
      <c r="K10" s="18"/>
      <c r="L10" s="18"/>
      <c r="M10" s="18"/>
      <c r="N10" s="18"/>
      <c r="O10" s="18"/>
      <c r="P10" s="18"/>
      <c r="Q10" s="18"/>
      <c r="R10" s="18"/>
      <c r="S10" s="18"/>
      <c r="T10" s="32"/>
    </row>
    <row r="11" spans="2:20" ht="17" thickBot="1" x14ac:dyDescent="0.25">
      <c r="B11" s="24"/>
      <c r="C11" s="27" t="s">
        <v>32</v>
      </c>
      <c r="D11" s="27"/>
      <c r="E11" s="27"/>
      <c r="F11" s="28" t="s">
        <v>1</v>
      </c>
      <c r="G11" s="28"/>
      <c r="H11" s="42">
        <f>ROUND(AVERAGE(J11,L11,N11,P11),0)</f>
        <v>26</v>
      </c>
      <c r="I11" s="18"/>
      <c r="J11" s="42">
        <f>Notes!D112/2.7/365</f>
        <v>24.353120243531201</v>
      </c>
      <c r="K11" s="18"/>
      <c r="L11" s="42">
        <f>Notes!D98/2.7/365</f>
        <v>24.353120243531201</v>
      </c>
      <c r="M11" s="18"/>
      <c r="N11" s="42">
        <f>Notes!D79/2.7/365</f>
        <v>24.353120243531201</v>
      </c>
      <c r="O11" s="18"/>
      <c r="P11" s="42">
        <f>Notes!D87/2.7/365</f>
        <v>30.441400304414</v>
      </c>
      <c r="Q11" s="29"/>
      <c r="R11" s="29"/>
      <c r="S11" s="18"/>
      <c r="T11" s="32" t="s">
        <v>33</v>
      </c>
    </row>
    <row r="12" spans="2:20" x14ac:dyDescent="0.2">
      <c r="B12" s="24"/>
      <c r="C12" s="17"/>
      <c r="D12" s="17"/>
      <c r="E12" s="17"/>
      <c r="F12" s="17"/>
      <c r="G12" s="17"/>
      <c r="H12" s="18"/>
      <c r="I12" s="18"/>
      <c r="J12" s="18"/>
      <c r="K12" s="18"/>
      <c r="L12" s="18"/>
      <c r="M12" s="18"/>
      <c r="N12" s="18"/>
      <c r="O12" s="18"/>
      <c r="P12" s="18"/>
      <c r="Q12" s="18"/>
      <c r="R12" s="18"/>
      <c r="S12" s="18"/>
      <c r="T12" s="32"/>
    </row>
    <row r="13" spans="2:20" ht="17" thickBot="1" x14ac:dyDescent="0.25">
      <c r="B13" s="24"/>
      <c r="C13" s="17" t="s">
        <v>85</v>
      </c>
      <c r="D13" s="2"/>
      <c r="E13" s="2"/>
      <c r="F13" s="17"/>
      <c r="G13" s="17"/>
      <c r="H13" s="18"/>
      <c r="I13" s="18"/>
      <c r="J13" s="18"/>
      <c r="K13" s="18"/>
      <c r="L13" s="18"/>
      <c r="M13" s="18"/>
      <c r="N13" s="18"/>
      <c r="O13" s="18"/>
      <c r="P13" s="18"/>
      <c r="Q13" s="18"/>
      <c r="R13" s="18"/>
      <c r="S13" s="18"/>
      <c r="T13" s="32"/>
    </row>
    <row r="14" spans="2:20" ht="17" thickBot="1" x14ac:dyDescent="0.25">
      <c r="B14" s="24"/>
      <c r="C14" s="27" t="s">
        <v>38</v>
      </c>
      <c r="D14" s="2"/>
      <c r="E14" s="2"/>
      <c r="F14" s="94" t="s">
        <v>96</v>
      </c>
      <c r="G14" s="27"/>
      <c r="H14" s="41">
        <f>ROUND(AVERAGE(J14,L14,N14,P14),2)</f>
        <v>2.97</v>
      </c>
      <c r="I14" s="18"/>
      <c r="J14" s="41">
        <f>Notes!D59</f>
        <v>3.25</v>
      </c>
      <c r="K14" s="18"/>
      <c r="L14" s="41">
        <f>Notes!D17</f>
        <v>3.48</v>
      </c>
      <c r="M14" s="18"/>
      <c r="N14" s="41">
        <f>Notes!D30</f>
        <v>2.464</v>
      </c>
      <c r="O14" s="18"/>
      <c r="P14" s="41">
        <f>Notes!D44</f>
        <v>2.6920000000000002</v>
      </c>
      <c r="Q14" s="18"/>
      <c r="R14" s="18"/>
      <c r="S14" s="18"/>
      <c r="T14" s="32" t="s">
        <v>44</v>
      </c>
    </row>
    <row r="15" spans="2:20" ht="17" thickBot="1" x14ac:dyDescent="0.25">
      <c r="B15" s="24"/>
      <c r="C15" s="34" t="s">
        <v>5</v>
      </c>
      <c r="D15" s="34"/>
      <c r="E15" s="34"/>
      <c r="F15" s="90" t="s">
        <v>27</v>
      </c>
      <c r="G15" s="28"/>
      <c r="H15" s="41">
        <f>ROUND(R15,2)</f>
        <v>6.29</v>
      </c>
      <c r="I15" s="18"/>
      <c r="J15" s="18"/>
      <c r="K15" s="18"/>
      <c r="L15" s="18"/>
      <c r="M15" s="18"/>
      <c r="N15" s="18"/>
      <c r="O15" s="18"/>
      <c r="P15" s="33"/>
      <c r="Q15" s="33"/>
      <c r="R15" s="41">
        <f>Notes!D118/2/60*Notes!D123</f>
        <v>6.2912499999999998</v>
      </c>
      <c r="S15" s="18"/>
      <c r="T15" s="10" t="s">
        <v>51</v>
      </c>
    </row>
    <row r="16" spans="2:20" x14ac:dyDescent="0.2">
      <c r="B16" s="24"/>
      <c r="C16" s="35"/>
      <c r="D16" s="36"/>
      <c r="E16" s="36"/>
      <c r="F16" s="37"/>
      <c r="G16" s="37"/>
      <c r="H16" s="18"/>
      <c r="I16" s="18"/>
      <c r="J16" s="18"/>
      <c r="K16" s="18"/>
      <c r="L16" s="18"/>
      <c r="M16" s="18"/>
      <c r="N16" s="18"/>
      <c r="O16" s="18"/>
      <c r="P16" s="18"/>
      <c r="Q16" s="18"/>
      <c r="R16" s="18"/>
      <c r="S16" s="18"/>
      <c r="T16" s="10" t="s">
        <v>52</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7"/>
  <sheetViews>
    <sheetView workbookViewId="0">
      <selection activeCell="G12" sqref="G12"/>
    </sheetView>
  </sheetViews>
  <sheetFormatPr baseColWidth="10" defaultColWidth="33.140625" defaultRowHeight="16" x14ac:dyDescent="0.2"/>
  <cols>
    <col min="1" max="1" width="4" style="95" customWidth="1"/>
    <col min="2" max="2" width="3.42578125" style="95" customWidth="1"/>
    <col min="3" max="3" width="27.85546875" style="95" customWidth="1"/>
    <col min="4" max="4" width="16.140625" style="95" customWidth="1"/>
    <col min="5" max="5" width="10.28515625" style="95" customWidth="1"/>
    <col min="6" max="7" width="13.28515625" style="96" customWidth="1"/>
    <col min="8" max="8" width="12.7109375" style="96" customWidth="1"/>
    <col min="9" max="9" width="36.42578125" style="96" customWidth="1"/>
    <col min="10" max="10" width="53.28515625" style="95" customWidth="1"/>
    <col min="11" max="16384" width="33.140625" style="95"/>
  </cols>
  <sheetData>
    <row r="1" spans="2:10" ht="17" thickBot="1" x14ac:dyDescent="0.25"/>
    <row r="2" spans="2:10" x14ac:dyDescent="0.2">
      <c r="B2" s="97"/>
      <c r="C2" s="98"/>
      <c r="D2" s="98"/>
      <c r="E2" s="98"/>
      <c r="F2" s="99"/>
      <c r="G2" s="99"/>
      <c r="H2" s="99"/>
      <c r="I2" s="99"/>
      <c r="J2" s="98"/>
    </row>
    <row r="3" spans="2:10" x14ac:dyDescent="0.2">
      <c r="B3" s="100"/>
      <c r="C3" s="3" t="s">
        <v>16</v>
      </c>
      <c r="D3" s="3"/>
      <c r="E3" s="3"/>
      <c r="F3" s="8"/>
      <c r="G3" s="8"/>
      <c r="H3" s="8"/>
      <c r="I3" s="8"/>
      <c r="J3" s="101"/>
    </row>
    <row r="4" spans="2:10" s="101" customFormat="1" x14ac:dyDescent="0.2">
      <c r="B4" s="100"/>
      <c r="F4" s="102"/>
      <c r="G4" s="102"/>
      <c r="H4" s="102"/>
      <c r="I4" s="102"/>
    </row>
    <row r="5" spans="2:10" x14ac:dyDescent="0.2">
      <c r="B5" s="103"/>
      <c r="C5" s="5" t="s">
        <v>19</v>
      </c>
      <c r="D5" s="5" t="s">
        <v>0</v>
      </c>
      <c r="E5" s="5" t="s">
        <v>13</v>
      </c>
      <c r="F5" s="91" t="s">
        <v>20</v>
      </c>
      <c r="G5" s="91" t="s">
        <v>91</v>
      </c>
      <c r="H5" s="91" t="s">
        <v>21</v>
      </c>
      <c r="I5" s="91" t="s">
        <v>97</v>
      </c>
      <c r="J5" s="5" t="s">
        <v>10</v>
      </c>
    </row>
    <row r="6" spans="2:10" x14ac:dyDescent="0.2">
      <c r="B6" s="100"/>
      <c r="C6" s="3"/>
      <c r="D6" s="101"/>
      <c r="E6" s="3"/>
      <c r="F6" s="8"/>
      <c r="G6" s="8"/>
      <c r="H6" s="8"/>
      <c r="I6" s="8"/>
      <c r="J6" s="3"/>
    </row>
    <row r="7" spans="2:10" x14ac:dyDescent="0.2">
      <c r="B7" s="100"/>
      <c r="C7" s="104"/>
      <c r="D7" s="95" t="s">
        <v>24</v>
      </c>
      <c r="E7" s="95" t="s">
        <v>6</v>
      </c>
      <c r="H7" s="95" t="s">
        <v>45</v>
      </c>
      <c r="I7" s="95"/>
      <c r="J7" s="105" t="s">
        <v>63</v>
      </c>
    </row>
    <row r="8" spans="2:10" x14ac:dyDescent="0.2">
      <c r="B8" s="100"/>
      <c r="C8" s="106" t="s">
        <v>36</v>
      </c>
      <c r="H8" s="95"/>
      <c r="I8" s="95"/>
    </row>
    <row r="9" spans="2:10" x14ac:dyDescent="0.2">
      <c r="B9" s="100"/>
      <c r="C9" s="107" t="s">
        <v>18</v>
      </c>
      <c r="H9" s="95"/>
      <c r="I9" s="95"/>
    </row>
    <row r="10" spans="2:10" x14ac:dyDescent="0.2">
      <c r="B10" s="100"/>
      <c r="C10" s="101"/>
      <c r="H10" s="95"/>
      <c r="I10" s="95"/>
    </row>
    <row r="11" spans="2:10" x14ac:dyDescent="0.2">
      <c r="B11" s="100"/>
      <c r="C11" s="101"/>
      <c r="H11" s="95"/>
      <c r="I11" s="95"/>
    </row>
    <row r="12" spans="2:10" x14ac:dyDescent="0.2">
      <c r="B12" s="100"/>
      <c r="C12" s="106" t="s">
        <v>36</v>
      </c>
      <c r="D12" s="95" t="s">
        <v>25</v>
      </c>
      <c r="E12" s="95" t="s">
        <v>17</v>
      </c>
      <c r="F12" s="96" t="s">
        <v>40</v>
      </c>
      <c r="G12" s="110" t="s">
        <v>40</v>
      </c>
      <c r="H12" s="95"/>
      <c r="I12" s="65" t="s">
        <v>98</v>
      </c>
      <c r="J12" s="105" t="s">
        <v>47</v>
      </c>
    </row>
    <row r="13" spans="2:10" x14ac:dyDescent="0.2">
      <c r="B13" s="100"/>
      <c r="C13" s="107" t="s">
        <v>18</v>
      </c>
      <c r="H13" s="95"/>
      <c r="I13" s="95"/>
    </row>
    <row r="14" spans="2:10" x14ac:dyDescent="0.2">
      <c r="B14" s="100"/>
      <c r="C14" s="104"/>
      <c r="H14" s="95"/>
      <c r="I14" s="95"/>
    </row>
    <row r="15" spans="2:10" x14ac:dyDescent="0.2">
      <c r="B15" s="100"/>
      <c r="C15" s="104"/>
      <c r="H15" s="95"/>
      <c r="I15" s="95"/>
    </row>
    <row r="16" spans="2:10" x14ac:dyDescent="0.2">
      <c r="B16" s="100"/>
      <c r="C16" s="106" t="s">
        <v>36</v>
      </c>
      <c r="D16" s="95" t="s">
        <v>23</v>
      </c>
      <c r="E16" s="95" t="s">
        <v>17</v>
      </c>
      <c r="F16" s="96" t="s">
        <v>40</v>
      </c>
      <c r="G16" s="96" t="s">
        <v>40</v>
      </c>
      <c r="H16" s="95"/>
      <c r="I16" s="65" t="s">
        <v>99</v>
      </c>
      <c r="J16" s="105" t="s">
        <v>48</v>
      </c>
    </row>
    <row r="17" spans="2:10" x14ac:dyDescent="0.2">
      <c r="B17" s="100"/>
      <c r="C17" s="107" t="s">
        <v>18</v>
      </c>
      <c r="H17" s="95"/>
      <c r="I17" s="95"/>
    </row>
    <row r="18" spans="2:10" x14ac:dyDescent="0.2">
      <c r="B18" s="100"/>
      <c r="C18" s="104"/>
      <c r="H18" s="95"/>
      <c r="I18" s="95"/>
    </row>
    <row r="19" spans="2:10" x14ac:dyDescent="0.2">
      <c r="B19" s="100"/>
      <c r="C19" s="104"/>
      <c r="H19" s="95"/>
      <c r="I19" s="95"/>
    </row>
    <row r="20" spans="2:10" x14ac:dyDescent="0.2">
      <c r="B20" s="100"/>
      <c r="C20" s="106" t="s">
        <v>36</v>
      </c>
      <c r="D20" s="95" t="s">
        <v>41</v>
      </c>
      <c r="E20" s="95" t="s">
        <v>17</v>
      </c>
      <c r="F20" s="96" t="s">
        <v>40</v>
      </c>
      <c r="G20" s="96" t="s">
        <v>40</v>
      </c>
      <c r="H20" s="95"/>
      <c r="I20" s="65" t="s">
        <v>100</v>
      </c>
      <c r="J20" s="105" t="s">
        <v>49</v>
      </c>
    </row>
    <row r="21" spans="2:10" x14ac:dyDescent="0.2">
      <c r="B21" s="100"/>
      <c r="C21" s="107" t="s">
        <v>18</v>
      </c>
      <c r="H21" s="95"/>
      <c r="I21" s="95"/>
    </row>
    <row r="22" spans="2:10" x14ac:dyDescent="0.2">
      <c r="B22" s="100"/>
      <c r="C22" s="101"/>
      <c r="H22" s="95"/>
      <c r="I22" s="95"/>
    </row>
    <row r="23" spans="2:10" x14ac:dyDescent="0.2">
      <c r="B23" s="100"/>
      <c r="C23" s="104"/>
      <c r="H23" s="95"/>
      <c r="I23" s="95"/>
    </row>
    <row r="24" spans="2:10" x14ac:dyDescent="0.2">
      <c r="B24" s="100"/>
      <c r="C24" s="108" t="s">
        <v>37</v>
      </c>
      <c r="D24" s="104" t="s">
        <v>42</v>
      </c>
      <c r="E24" s="101" t="s">
        <v>6</v>
      </c>
      <c r="F24" s="102"/>
      <c r="G24" s="102"/>
      <c r="H24" s="101" t="s">
        <v>45</v>
      </c>
      <c r="I24" s="101"/>
      <c r="J24" s="101" t="s">
        <v>43</v>
      </c>
    </row>
    <row r="25" spans="2:10" x14ac:dyDescent="0.2">
      <c r="B25" s="100"/>
      <c r="C25" s="108"/>
      <c r="D25" s="104"/>
      <c r="E25" s="101"/>
      <c r="F25" s="102"/>
      <c r="G25" s="102"/>
      <c r="H25" s="101"/>
      <c r="I25" s="101"/>
      <c r="J25" s="101"/>
    </row>
    <row r="26" spans="2:10" x14ac:dyDescent="0.2">
      <c r="B26" s="100"/>
      <c r="C26" s="104"/>
      <c r="D26" s="104"/>
      <c r="E26" s="101"/>
      <c r="F26" s="102"/>
      <c r="G26" s="102"/>
      <c r="H26" s="101"/>
      <c r="I26" s="101"/>
      <c r="J26" s="101"/>
    </row>
    <row r="27" spans="2:10" x14ac:dyDescent="0.2">
      <c r="B27" s="100"/>
      <c r="C27" s="108" t="s">
        <v>39</v>
      </c>
      <c r="D27" s="104" t="s">
        <v>54</v>
      </c>
      <c r="E27" s="101" t="s">
        <v>55</v>
      </c>
      <c r="F27" s="102" t="s">
        <v>50</v>
      </c>
      <c r="G27" s="102" t="s">
        <v>50</v>
      </c>
      <c r="H27" s="101"/>
      <c r="I27" s="65" t="s">
        <v>101</v>
      </c>
      <c r="J27" s="109" t="s">
        <v>53</v>
      </c>
    </row>
  </sheetData>
  <hyperlinks>
    <hyperlink ref="J20" r:id="rId1"/>
    <hyperlink ref="J16" r:id="rId2"/>
    <hyperlink ref="J12" r:id="rId3"/>
    <hyperlink ref="J27" r:id="rId4"/>
  </hyperlinks>
  <pageMargins left="0.75" right="0.75" top="1" bottom="1" header="0.5" footer="0.5"/>
  <pageSetup paperSize="9" orientation="portrait" horizontalDpi="4294967292" verticalDpi="4294967292"/>
  <ignoredErrors>
    <ignoredError sqref="F12:G12 F16:G16 F27:G27 F20:G2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B1:L124"/>
  <sheetViews>
    <sheetView topLeftCell="A127" workbookViewId="0">
      <selection activeCell="M24" sqref="M22:M24"/>
    </sheetView>
  </sheetViews>
  <sheetFormatPr baseColWidth="10" defaultRowHeight="16" x14ac:dyDescent="0.2"/>
  <cols>
    <col min="1" max="1" width="3.28515625" style="59" customWidth="1"/>
    <col min="2" max="2" width="4.5703125" style="59" customWidth="1"/>
    <col min="3" max="3" width="10.7109375" style="59"/>
    <col min="4" max="4" width="26.5703125" style="59" customWidth="1"/>
    <col min="5" max="16384" width="10.7109375" style="59"/>
  </cols>
  <sheetData>
    <row r="1" spans="2:12" ht="17" thickBot="1" x14ac:dyDescent="0.25"/>
    <row r="2" spans="2:12" x14ac:dyDescent="0.2">
      <c r="B2" s="60"/>
      <c r="C2" s="61"/>
      <c r="D2" s="61"/>
      <c r="E2" s="61"/>
      <c r="F2" s="61"/>
      <c r="G2" s="61"/>
      <c r="H2" s="61"/>
      <c r="I2" s="61"/>
      <c r="J2" s="61"/>
      <c r="K2" s="61"/>
      <c r="L2" s="62"/>
    </row>
    <row r="3" spans="2:12" s="13" customFormat="1" x14ac:dyDescent="0.2">
      <c r="B3" s="67"/>
      <c r="C3" s="5" t="s">
        <v>0</v>
      </c>
      <c r="D3" s="5" t="s">
        <v>60</v>
      </c>
      <c r="E3" s="5"/>
      <c r="F3" s="5"/>
      <c r="G3" s="5"/>
      <c r="H3" s="5"/>
      <c r="I3" s="5"/>
      <c r="J3" s="5"/>
      <c r="K3" s="5"/>
      <c r="L3" s="14"/>
    </row>
    <row r="4" spans="2:12" s="13" customFormat="1" x14ac:dyDescent="0.2">
      <c r="B4" s="12"/>
      <c r="C4" s="3"/>
      <c r="D4" s="3"/>
      <c r="E4" s="3"/>
      <c r="F4" s="3"/>
      <c r="G4" s="3"/>
      <c r="H4" s="3"/>
      <c r="I4" s="3"/>
      <c r="J4" s="3"/>
      <c r="K4" s="3"/>
      <c r="L4" s="4"/>
    </row>
    <row r="5" spans="2:12" x14ac:dyDescent="0.2">
      <c r="B5" s="63"/>
      <c r="C5" s="58" t="s">
        <v>42</v>
      </c>
      <c r="D5" s="58"/>
      <c r="E5" s="58"/>
      <c r="F5" s="58"/>
      <c r="G5" s="58"/>
      <c r="H5" s="58"/>
      <c r="I5" s="58"/>
      <c r="J5" s="58"/>
      <c r="K5" s="58"/>
      <c r="L5" s="64"/>
    </row>
    <row r="6" spans="2:12" x14ac:dyDescent="0.2">
      <c r="B6" s="63"/>
      <c r="C6" s="58"/>
      <c r="D6" s="58" t="s">
        <v>62</v>
      </c>
      <c r="E6" s="58"/>
      <c r="F6" s="58"/>
      <c r="G6" s="58"/>
      <c r="H6" s="58"/>
      <c r="I6" s="58"/>
      <c r="J6" s="58"/>
      <c r="K6" s="58"/>
      <c r="L6" s="64"/>
    </row>
    <row r="7" spans="2:12" x14ac:dyDescent="0.2">
      <c r="B7" s="63"/>
      <c r="C7" s="58"/>
      <c r="D7" s="58"/>
      <c r="E7" s="58"/>
      <c r="F7" s="58"/>
      <c r="G7" s="58"/>
      <c r="H7" s="58"/>
      <c r="I7" s="58"/>
      <c r="J7" s="58"/>
      <c r="K7" s="58"/>
      <c r="L7" s="64"/>
    </row>
    <row r="8" spans="2:12" x14ac:dyDescent="0.2">
      <c r="B8" s="63"/>
      <c r="C8" s="58"/>
      <c r="D8" s="58"/>
      <c r="E8" s="58"/>
      <c r="F8" s="58"/>
      <c r="G8" s="58"/>
      <c r="H8" s="58"/>
      <c r="I8" s="58"/>
      <c r="J8" s="58"/>
      <c r="K8" s="58"/>
      <c r="L8" s="64"/>
    </row>
    <row r="9" spans="2:12" x14ac:dyDescent="0.2">
      <c r="B9" s="63"/>
      <c r="C9" s="58"/>
      <c r="D9" s="58"/>
      <c r="E9" s="58"/>
      <c r="F9" s="58"/>
      <c r="G9" s="58"/>
      <c r="H9" s="58"/>
      <c r="I9" s="58"/>
      <c r="J9" s="58"/>
      <c r="K9" s="58"/>
      <c r="L9" s="64"/>
    </row>
    <row r="10" spans="2:12" x14ac:dyDescent="0.2">
      <c r="B10" s="63"/>
      <c r="C10" s="58"/>
      <c r="D10" s="58"/>
      <c r="E10" s="58"/>
      <c r="F10" s="58"/>
      <c r="G10" s="58"/>
      <c r="H10" s="58"/>
      <c r="I10" s="58"/>
      <c r="J10" s="58"/>
      <c r="K10" s="58"/>
      <c r="L10" s="64"/>
    </row>
    <row r="11" spans="2:12" x14ac:dyDescent="0.2">
      <c r="B11" s="63"/>
      <c r="C11" s="58"/>
      <c r="D11" s="58"/>
      <c r="E11" s="58"/>
      <c r="F11" s="58"/>
      <c r="G11" s="58"/>
      <c r="H11" s="58"/>
      <c r="I11" s="58"/>
      <c r="J11" s="58"/>
      <c r="K11" s="58"/>
      <c r="L11" s="64"/>
    </row>
    <row r="12" spans="2:12" x14ac:dyDescent="0.2">
      <c r="B12" s="63"/>
      <c r="C12" s="58"/>
      <c r="D12" s="58"/>
      <c r="E12" s="58"/>
      <c r="F12" s="58"/>
      <c r="G12" s="58"/>
      <c r="H12" s="58"/>
      <c r="I12" s="58"/>
      <c r="J12" s="58"/>
      <c r="K12" s="58"/>
      <c r="L12" s="64"/>
    </row>
    <row r="13" spans="2:12" x14ac:dyDescent="0.2">
      <c r="B13" s="63"/>
      <c r="C13" s="58"/>
      <c r="D13" s="58"/>
      <c r="E13" s="58"/>
      <c r="F13" s="58"/>
      <c r="G13" s="58"/>
      <c r="H13" s="58"/>
      <c r="I13" s="58"/>
      <c r="J13" s="58"/>
      <c r="K13" s="58"/>
      <c r="L13" s="64"/>
    </row>
    <row r="14" spans="2:12" x14ac:dyDescent="0.2">
      <c r="B14" s="63"/>
      <c r="C14" s="58"/>
      <c r="D14" s="58"/>
      <c r="E14" s="58"/>
      <c r="F14" s="58"/>
      <c r="G14" s="58"/>
      <c r="H14" s="58"/>
      <c r="I14" s="58"/>
      <c r="J14" s="58"/>
      <c r="K14" s="58"/>
      <c r="L14" s="64"/>
    </row>
    <row r="15" spans="2:12" x14ac:dyDescent="0.2">
      <c r="B15" s="63"/>
      <c r="C15" s="58"/>
      <c r="D15" s="58"/>
      <c r="E15" s="58"/>
      <c r="F15" s="58"/>
      <c r="G15" s="58"/>
      <c r="H15" s="58"/>
      <c r="I15" s="58"/>
      <c r="J15" s="58"/>
      <c r="K15" s="58"/>
      <c r="L15" s="64"/>
    </row>
    <row r="16" spans="2:12" x14ac:dyDescent="0.2">
      <c r="B16" s="63"/>
      <c r="C16" s="58"/>
      <c r="D16" s="58"/>
      <c r="E16" s="58"/>
      <c r="F16" s="58"/>
      <c r="G16" s="58"/>
      <c r="H16" s="58"/>
      <c r="I16" s="58"/>
      <c r="J16" s="58"/>
      <c r="K16" s="58"/>
      <c r="L16" s="64"/>
    </row>
    <row r="17" spans="2:12" x14ac:dyDescent="0.2">
      <c r="B17" s="63"/>
      <c r="C17" s="58"/>
      <c r="D17" s="58">
        <v>3.48</v>
      </c>
      <c r="E17" s="58"/>
      <c r="F17" s="58"/>
      <c r="G17" s="58"/>
      <c r="H17" s="58"/>
      <c r="I17" s="58"/>
      <c r="J17" s="58"/>
      <c r="K17" s="58"/>
      <c r="L17" s="64"/>
    </row>
    <row r="18" spans="2:12" x14ac:dyDescent="0.2">
      <c r="B18" s="63"/>
      <c r="C18" s="58"/>
      <c r="D18" s="58"/>
      <c r="E18" s="58"/>
      <c r="F18" s="58"/>
      <c r="G18" s="58"/>
      <c r="H18" s="58"/>
      <c r="I18" s="58"/>
      <c r="J18" s="58"/>
      <c r="K18" s="58"/>
      <c r="L18" s="64"/>
    </row>
    <row r="19" spans="2:12" x14ac:dyDescent="0.2">
      <c r="B19" s="63"/>
      <c r="C19" s="58"/>
      <c r="D19" s="58"/>
      <c r="E19" s="58"/>
      <c r="F19" s="58"/>
      <c r="G19" s="58"/>
      <c r="H19" s="58"/>
      <c r="I19" s="58"/>
      <c r="J19" s="58"/>
      <c r="K19" s="58"/>
      <c r="L19" s="64"/>
    </row>
    <row r="20" spans="2:12" x14ac:dyDescent="0.2">
      <c r="B20" s="63"/>
      <c r="C20" s="58"/>
      <c r="D20" s="58"/>
      <c r="E20" s="58"/>
      <c r="F20" s="58"/>
      <c r="G20" s="58"/>
      <c r="H20" s="58"/>
      <c r="I20" s="58"/>
      <c r="J20" s="58"/>
      <c r="K20" s="58"/>
      <c r="L20" s="64"/>
    </row>
    <row r="21" spans="2:12" x14ac:dyDescent="0.2">
      <c r="B21" s="63"/>
      <c r="C21" s="58"/>
      <c r="D21" s="58" t="s">
        <v>24</v>
      </c>
      <c r="E21" s="58"/>
      <c r="F21" s="58"/>
      <c r="G21" s="58"/>
      <c r="H21" s="58"/>
      <c r="I21" s="58"/>
      <c r="J21" s="58"/>
      <c r="K21" s="58"/>
      <c r="L21" s="64"/>
    </row>
    <row r="22" spans="2:12" x14ac:dyDescent="0.2">
      <c r="B22" s="63"/>
      <c r="C22" s="58"/>
      <c r="D22" s="58"/>
      <c r="E22" s="58"/>
      <c r="F22" s="58"/>
      <c r="G22" s="58"/>
      <c r="H22" s="58"/>
      <c r="I22" s="58"/>
      <c r="J22" s="58"/>
      <c r="K22" s="58"/>
      <c r="L22" s="64"/>
    </row>
    <row r="23" spans="2:12" x14ac:dyDescent="0.2">
      <c r="B23" s="63"/>
      <c r="C23" s="58"/>
      <c r="D23" s="58"/>
      <c r="E23" s="58"/>
      <c r="F23" s="58"/>
      <c r="G23" s="58"/>
      <c r="H23" s="58"/>
      <c r="I23" s="58"/>
      <c r="J23" s="58"/>
      <c r="K23" s="58"/>
      <c r="L23" s="64"/>
    </row>
    <row r="24" spans="2:12" x14ac:dyDescent="0.2">
      <c r="B24" s="63"/>
      <c r="C24" s="58"/>
      <c r="D24" s="58"/>
      <c r="E24" s="58"/>
      <c r="F24" s="58"/>
      <c r="G24" s="58"/>
      <c r="H24" s="58"/>
      <c r="I24" s="58"/>
      <c r="J24" s="58"/>
      <c r="K24" s="58"/>
      <c r="L24" s="64"/>
    </row>
    <row r="25" spans="2:12" x14ac:dyDescent="0.2">
      <c r="B25" s="63"/>
      <c r="C25" s="58"/>
      <c r="D25" s="58"/>
      <c r="E25" s="58"/>
      <c r="F25" s="58"/>
      <c r="G25" s="58"/>
      <c r="H25" s="58"/>
      <c r="I25" s="58"/>
      <c r="J25" s="58"/>
      <c r="K25" s="58"/>
      <c r="L25" s="64"/>
    </row>
    <row r="26" spans="2:12" x14ac:dyDescent="0.2">
      <c r="B26" s="63"/>
      <c r="C26" s="58"/>
      <c r="D26" s="58"/>
      <c r="E26" s="58"/>
      <c r="F26" s="58"/>
      <c r="G26" s="58"/>
      <c r="H26" s="58"/>
      <c r="I26" s="58"/>
      <c r="J26" s="58"/>
      <c r="K26" s="58"/>
      <c r="L26" s="64"/>
    </row>
    <row r="27" spans="2:12" x14ac:dyDescent="0.2">
      <c r="B27" s="63"/>
      <c r="C27" s="58"/>
      <c r="D27" s="58"/>
      <c r="E27" s="58"/>
      <c r="F27" s="58"/>
      <c r="G27" s="58"/>
      <c r="H27" s="58"/>
      <c r="I27" s="58"/>
      <c r="J27" s="58"/>
      <c r="K27" s="58"/>
      <c r="L27" s="64"/>
    </row>
    <row r="28" spans="2:12" x14ac:dyDescent="0.2">
      <c r="B28" s="63"/>
      <c r="C28" s="58"/>
      <c r="D28" s="58"/>
      <c r="E28" s="58"/>
      <c r="F28" s="58"/>
      <c r="G28" s="58"/>
      <c r="H28" s="58"/>
      <c r="I28" s="58"/>
      <c r="J28" s="58"/>
      <c r="K28" s="58"/>
      <c r="L28" s="64"/>
    </row>
    <row r="29" spans="2:12" x14ac:dyDescent="0.2">
      <c r="B29" s="63"/>
      <c r="C29" s="58"/>
      <c r="D29" s="58"/>
      <c r="E29" s="58"/>
      <c r="F29" s="58"/>
      <c r="G29" s="58"/>
      <c r="H29" s="58"/>
      <c r="I29" s="58"/>
      <c r="J29" s="58"/>
      <c r="K29" s="58"/>
      <c r="L29" s="64"/>
    </row>
    <row r="30" spans="2:12" x14ac:dyDescent="0.2">
      <c r="B30" s="63"/>
      <c r="C30" s="58"/>
      <c r="D30" s="58">
        <v>2.464</v>
      </c>
      <c r="E30" s="58"/>
      <c r="F30" s="58"/>
      <c r="G30" s="58"/>
      <c r="H30" s="58"/>
      <c r="I30" s="58"/>
      <c r="J30" s="58"/>
      <c r="K30" s="58"/>
      <c r="L30" s="64"/>
    </row>
    <row r="31" spans="2:12" x14ac:dyDescent="0.2">
      <c r="B31" s="63"/>
      <c r="C31" s="58"/>
      <c r="D31" s="58"/>
      <c r="E31" s="58"/>
      <c r="F31" s="58"/>
      <c r="G31" s="58"/>
      <c r="H31" s="58"/>
      <c r="I31" s="58"/>
      <c r="J31" s="58"/>
      <c r="K31" s="58"/>
      <c r="L31" s="64"/>
    </row>
    <row r="32" spans="2:12" x14ac:dyDescent="0.2">
      <c r="B32" s="63"/>
      <c r="C32" s="58"/>
      <c r="D32" s="58"/>
      <c r="E32" s="58"/>
      <c r="F32" s="58"/>
      <c r="G32" s="58"/>
      <c r="H32" s="58"/>
      <c r="I32" s="58"/>
      <c r="J32" s="58"/>
      <c r="K32" s="58"/>
      <c r="L32" s="64"/>
    </row>
    <row r="33" spans="2:12" x14ac:dyDescent="0.2">
      <c r="B33" s="63"/>
      <c r="C33" s="58"/>
      <c r="D33" s="58" t="s">
        <v>25</v>
      </c>
      <c r="E33" s="58"/>
      <c r="F33" s="58"/>
      <c r="G33" s="58"/>
      <c r="H33" s="58"/>
      <c r="I33" s="58"/>
      <c r="J33" s="58"/>
      <c r="K33" s="58"/>
      <c r="L33" s="64"/>
    </row>
    <row r="34" spans="2:12" x14ac:dyDescent="0.2">
      <c r="B34" s="63"/>
      <c r="C34" s="58"/>
      <c r="D34" s="58"/>
      <c r="E34" s="58"/>
      <c r="F34" s="58"/>
      <c r="G34" s="58"/>
      <c r="H34" s="58"/>
      <c r="I34" s="58"/>
      <c r="J34" s="58"/>
      <c r="K34" s="58"/>
      <c r="L34" s="64"/>
    </row>
    <row r="35" spans="2:12" x14ac:dyDescent="0.2">
      <c r="B35" s="63"/>
      <c r="C35" s="58"/>
      <c r="D35" s="58"/>
      <c r="E35" s="58"/>
      <c r="F35" s="58"/>
      <c r="G35" s="58"/>
      <c r="H35" s="58"/>
      <c r="I35" s="58"/>
      <c r="J35" s="58"/>
      <c r="K35" s="58"/>
      <c r="L35" s="64"/>
    </row>
    <row r="36" spans="2:12" x14ac:dyDescent="0.2">
      <c r="B36" s="63"/>
      <c r="C36" s="58"/>
      <c r="D36" s="58"/>
      <c r="E36" s="58"/>
      <c r="F36" s="58"/>
      <c r="G36" s="58"/>
      <c r="H36" s="58"/>
      <c r="I36" s="58"/>
      <c r="J36" s="58"/>
      <c r="K36" s="58"/>
      <c r="L36" s="64"/>
    </row>
    <row r="37" spans="2:12" x14ac:dyDescent="0.2">
      <c r="B37" s="63"/>
      <c r="C37" s="58"/>
      <c r="D37" s="58"/>
      <c r="E37" s="58"/>
      <c r="F37" s="58"/>
      <c r="G37" s="58"/>
      <c r="H37" s="58"/>
      <c r="I37" s="58"/>
      <c r="J37" s="58"/>
      <c r="K37" s="58"/>
      <c r="L37" s="64"/>
    </row>
    <row r="38" spans="2:12" x14ac:dyDescent="0.2">
      <c r="B38" s="63"/>
      <c r="C38" s="58"/>
      <c r="D38" s="58"/>
      <c r="E38" s="58"/>
      <c r="F38" s="58"/>
      <c r="G38" s="58"/>
      <c r="H38" s="58"/>
      <c r="I38" s="58"/>
      <c r="J38" s="58"/>
      <c r="K38" s="58"/>
      <c r="L38" s="64"/>
    </row>
    <row r="39" spans="2:12" x14ac:dyDescent="0.2">
      <c r="B39" s="63"/>
      <c r="C39" s="58"/>
      <c r="D39" s="58"/>
      <c r="E39" s="58"/>
      <c r="F39" s="58"/>
      <c r="G39" s="58"/>
      <c r="H39" s="58"/>
      <c r="I39" s="58"/>
      <c r="J39" s="58"/>
      <c r="K39" s="58"/>
      <c r="L39" s="64"/>
    </row>
    <row r="40" spans="2:12" x14ac:dyDescent="0.2">
      <c r="B40" s="63"/>
      <c r="C40" s="58"/>
      <c r="D40" s="58"/>
      <c r="E40" s="58"/>
      <c r="F40" s="58"/>
      <c r="G40" s="58"/>
      <c r="H40" s="58"/>
      <c r="I40" s="58"/>
      <c r="J40" s="58"/>
      <c r="K40" s="58"/>
      <c r="L40" s="64"/>
    </row>
    <row r="41" spans="2:12" x14ac:dyDescent="0.2">
      <c r="B41" s="63"/>
      <c r="C41" s="58"/>
      <c r="D41" s="58"/>
      <c r="E41" s="58"/>
      <c r="F41" s="58"/>
      <c r="G41" s="58"/>
      <c r="H41" s="58"/>
      <c r="I41" s="58"/>
      <c r="J41" s="58"/>
      <c r="K41" s="58"/>
      <c r="L41" s="64"/>
    </row>
    <row r="42" spans="2:12" x14ac:dyDescent="0.2">
      <c r="B42" s="63"/>
      <c r="C42" s="58"/>
      <c r="D42" s="58"/>
      <c r="E42" s="58"/>
      <c r="F42" s="58"/>
      <c r="G42" s="58"/>
      <c r="H42" s="58"/>
      <c r="I42" s="58"/>
      <c r="J42" s="58"/>
      <c r="K42" s="58"/>
      <c r="L42" s="64"/>
    </row>
    <row r="43" spans="2:12" x14ac:dyDescent="0.2">
      <c r="B43" s="63"/>
      <c r="C43" s="58"/>
      <c r="D43" s="58"/>
      <c r="E43" s="58"/>
      <c r="F43" s="58"/>
      <c r="G43" s="58"/>
      <c r="H43" s="58"/>
      <c r="I43" s="58"/>
      <c r="J43" s="58"/>
      <c r="K43" s="58"/>
      <c r="L43" s="64"/>
    </row>
    <row r="44" spans="2:12" x14ac:dyDescent="0.2">
      <c r="B44" s="63"/>
      <c r="C44" s="58"/>
      <c r="D44" s="58">
        <v>2.6920000000000002</v>
      </c>
      <c r="E44" s="58"/>
      <c r="F44" s="58"/>
      <c r="G44" s="58"/>
      <c r="H44" s="58"/>
      <c r="I44" s="58"/>
      <c r="J44" s="58"/>
      <c r="K44" s="58"/>
      <c r="L44" s="64"/>
    </row>
    <row r="45" spans="2:12" x14ac:dyDescent="0.2">
      <c r="B45" s="63"/>
      <c r="C45" s="58"/>
      <c r="D45" s="58"/>
      <c r="E45" s="58"/>
      <c r="F45" s="58"/>
      <c r="G45" s="58"/>
      <c r="H45" s="58"/>
      <c r="I45" s="58"/>
      <c r="J45" s="58"/>
      <c r="K45" s="58"/>
      <c r="L45" s="64"/>
    </row>
    <row r="46" spans="2:12" x14ac:dyDescent="0.2">
      <c r="B46" s="63"/>
      <c r="C46" s="58"/>
      <c r="D46" s="58"/>
      <c r="E46" s="58"/>
      <c r="F46" s="58"/>
      <c r="G46" s="58"/>
      <c r="H46" s="58"/>
      <c r="I46" s="58"/>
      <c r="J46" s="58"/>
      <c r="K46" s="58"/>
      <c r="L46" s="64"/>
    </row>
    <row r="47" spans="2:12" x14ac:dyDescent="0.2">
      <c r="B47" s="63"/>
      <c r="C47" s="58"/>
      <c r="D47" s="58"/>
      <c r="E47" s="58"/>
      <c r="F47" s="58"/>
      <c r="G47" s="58"/>
      <c r="H47" s="58"/>
      <c r="I47" s="58"/>
      <c r="J47" s="58"/>
      <c r="K47" s="58"/>
      <c r="L47" s="64"/>
    </row>
    <row r="48" spans="2:12" x14ac:dyDescent="0.2">
      <c r="B48" s="63"/>
      <c r="C48" s="58"/>
      <c r="D48" s="58"/>
      <c r="E48" s="58"/>
      <c r="F48" s="58"/>
      <c r="G48" s="58"/>
      <c r="H48" s="58"/>
      <c r="I48" s="58"/>
      <c r="J48" s="58"/>
      <c r="K48" s="58"/>
      <c r="L48" s="64"/>
    </row>
    <row r="49" spans="2:12" x14ac:dyDescent="0.2">
      <c r="B49" s="63"/>
      <c r="C49" s="58"/>
      <c r="D49" s="58" t="s">
        <v>41</v>
      </c>
      <c r="E49" s="58"/>
      <c r="F49" s="58"/>
      <c r="G49" s="58"/>
      <c r="H49" s="58"/>
      <c r="I49" s="58"/>
      <c r="J49" s="58"/>
      <c r="K49" s="58"/>
      <c r="L49" s="64"/>
    </row>
    <row r="50" spans="2:12" x14ac:dyDescent="0.2">
      <c r="B50" s="63"/>
      <c r="C50" s="58"/>
      <c r="D50" s="58"/>
      <c r="E50" s="58"/>
      <c r="F50" s="58"/>
      <c r="G50" s="58"/>
      <c r="H50" s="58"/>
      <c r="I50" s="58"/>
      <c r="J50" s="58"/>
      <c r="K50" s="58"/>
      <c r="L50" s="64"/>
    </row>
    <row r="51" spans="2:12" x14ac:dyDescent="0.2">
      <c r="B51" s="63"/>
      <c r="C51" s="58"/>
      <c r="D51" s="58"/>
      <c r="E51" s="58"/>
      <c r="F51" s="58"/>
      <c r="G51" s="58"/>
      <c r="H51" s="58"/>
      <c r="I51" s="58"/>
      <c r="J51" s="58"/>
      <c r="K51" s="58"/>
      <c r="L51" s="64"/>
    </row>
    <row r="52" spans="2:12" x14ac:dyDescent="0.2">
      <c r="B52" s="63"/>
      <c r="C52" s="58"/>
      <c r="D52" s="58"/>
      <c r="E52" s="58"/>
      <c r="F52" s="58"/>
      <c r="G52" s="58"/>
      <c r="H52" s="58"/>
      <c r="I52" s="58"/>
      <c r="J52" s="58"/>
      <c r="K52" s="58"/>
      <c r="L52" s="64"/>
    </row>
    <row r="53" spans="2:12" x14ac:dyDescent="0.2">
      <c r="B53" s="63"/>
      <c r="C53" s="58"/>
      <c r="D53" s="58"/>
      <c r="E53" s="58"/>
      <c r="F53" s="58"/>
      <c r="G53" s="58"/>
      <c r="H53" s="58"/>
      <c r="I53" s="58"/>
      <c r="J53" s="58"/>
      <c r="K53" s="58"/>
      <c r="L53" s="64"/>
    </row>
    <row r="54" spans="2:12" x14ac:dyDescent="0.2">
      <c r="B54" s="63"/>
      <c r="C54" s="58"/>
      <c r="D54" s="58"/>
      <c r="E54" s="58"/>
      <c r="F54" s="58"/>
      <c r="G54" s="58"/>
      <c r="H54" s="58"/>
      <c r="I54" s="58"/>
      <c r="J54" s="58"/>
      <c r="K54" s="58"/>
      <c r="L54" s="64"/>
    </row>
    <row r="55" spans="2:12" x14ac:dyDescent="0.2">
      <c r="B55" s="63"/>
      <c r="C55" s="58"/>
      <c r="D55" s="58"/>
      <c r="E55" s="58"/>
      <c r="F55" s="58"/>
      <c r="G55" s="58"/>
      <c r="H55" s="58"/>
      <c r="I55" s="58"/>
      <c r="J55" s="58"/>
      <c r="K55" s="58"/>
      <c r="L55" s="64"/>
    </row>
    <row r="56" spans="2:12" x14ac:dyDescent="0.2">
      <c r="B56" s="63"/>
      <c r="C56" s="58"/>
      <c r="D56" s="58"/>
      <c r="E56" s="58"/>
      <c r="F56" s="58"/>
      <c r="G56" s="58"/>
      <c r="H56" s="58"/>
      <c r="I56" s="58"/>
      <c r="J56" s="58"/>
      <c r="K56" s="58"/>
      <c r="L56" s="64"/>
    </row>
    <row r="57" spans="2:12" x14ac:dyDescent="0.2">
      <c r="B57" s="63"/>
      <c r="C57" s="58"/>
      <c r="D57" s="58"/>
      <c r="E57" s="58"/>
      <c r="F57" s="58"/>
      <c r="G57" s="58"/>
      <c r="H57" s="58"/>
      <c r="I57" s="58"/>
      <c r="J57" s="58"/>
      <c r="K57" s="58"/>
      <c r="L57" s="64"/>
    </row>
    <row r="58" spans="2:12" x14ac:dyDescent="0.2">
      <c r="B58" s="63"/>
      <c r="C58" s="58"/>
      <c r="D58" s="58"/>
      <c r="E58" s="58"/>
      <c r="F58" s="58"/>
      <c r="G58" s="58"/>
      <c r="H58" s="58"/>
      <c r="I58" s="58"/>
      <c r="J58" s="58"/>
      <c r="K58" s="58"/>
      <c r="L58" s="64"/>
    </row>
    <row r="59" spans="2:12" x14ac:dyDescent="0.2">
      <c r="B59" s="63"/>
      <c r="C59" s="58"/>
      <c r="D59" s="58">
        <v>3.25</v>
      </c>
      <c r="E59" s="58"/>
      <c r="F59" s="58"/>
      <c r="G59" s="58"/>
      <c r="H59" s="58"/>
      <c r="I59" s="58"/>
      <c r="J59" s="58"/>
      <c r="K59" s="58"/>
      <c r="L59" s="64"/>
    </row>
    <row r="60" spans="2:12" x14ac:dyDescent="0.2">
      <c r="B60" s="63"/>
      <c r="C60" s="58"/>
      <c r="D60" s="58"/>
      <c r="E60" s="58"/>
      <c r="F60" s="58"/>
      <c r="G60" s="58"/>
      <c r="H60" s="58"/>
      <c r="I60" s="58"/>
      <c r="J60" s="58"/>
      <c r="K60" s="58"/>
      <c r="L60" s="64"/>
    </row>
    <row r="61" spans="2:12" x14ac:dyDescent="0.2">
      <c r="B61" s="63"/>
      <c r="C61" s="58"/>
      <c r="D61" s="58"/>
      <c r="E61" s="58"/>
      <c r="F61" s="58"/>
      <c r="G61" s="58"/>
      <c r="H61" s="58"/>
      <c r="I61" s="58"/>
      <c r="J61" s="58"/>
      <c r="K61" s="58"/>
      <c r="L61" s="64"/>
    </row>
    <row r="62" spans="2:12" x14ac:dyDescent="0.2">
      <c r="B62" s="63"/>
      <c r="C62" s="58"/>
      <c r="D62" s="58"/>
      <c r="E62" s="58"/>
      <c r="F62" s="58"/>
      <c r="G62" s="58"/>
      <c r="H62" s="58"/>
      <c r="I62" s="58"/>
      <c r="J62" s="58"/>
      <c r="K62" s="58"/>
      <c r="L62" s="64"/>
    </row>
    <row r="63" spans="2:12" x14ac:dyDescent="0.2">
      <c r="B63" s="63"/>
      <c r="C63" s="58"/>
      <c r="D63" s="58"/>
      <c r="E63" s="58"/>
      <c r="F63" s="58"/>
      <c r="G63" s="58"/>
      <c r="H63" s="58"/>
      <c r="I63" s="58"/>
      <c r="J63" s="58"/>
      <c r="K63" s="58"/>
      <c r="L63" s="64"/>
    </row>
    <row r="64" spans="2:12" x14ac:dyDescent="0.2">
      <c r="B64" s="63"/>
      <c r="C64" s="58"/>
      <c r="D64" s="58"/>
      <c r="E64" s="58"/>
      <c r="F64" s="58"/>
      <c r="G64" s="58"/>
      <c r="H64" s="58"/>
      <c r="I64" s="58"/>
      <c r="J64" s="58"/>
      <c r="K64" s="58"/>
      <c r="L64" s="64"/>
    </row>
    <row r="65" spans="2:12" x14ac:dyDescent="0.2">
      <c r="B65" s="63"/>
      <c r="C65" s="58"/>
      <c r="D65" s="58"/>
      <c r="E65" s="58"/>
      <c r="F65" s="58"/>
      <c r="G65" s="58"/>
      <c r="H65" s="58"/>
      <c r="I65" s="58"/>
      <c r="J65" s="58"/>
      <c r="K65" s="58"/>
      <c r="L65" s="64"/>
    </row>
    <row r="66" spans="2:12" x14ac:dyDescent="0.2">
      <c r="B66" s="63"/>
      <c r="C66" s="58" t="s">
        <v>24</v>
      </c>
      <c r="D66" s="66"/>
      <c r="E66" s="58"/>
      <c r="F66" s="58"/>
      <c r="G66" s="58"/>
      <c r="H66" s="58"/>
      <c r="I66" s="58"/>
      <c r="J66" s="58"/>
      <c r="K66" s="58"/>
      <c r="L66" s="64"/>
    </row>
    <row r="67" spans="2:12" x14ac:dyDescent="0.2">
      <c r="B67" s="63"/>
      <c r="C67" s="58"/>
      <c r="D67" s="58"/>
      <c r="E67" s="58"/>
      <c r="F67" s="58"/>
      <c r="G67" s="58"/>
      <c r="H67" s="58"/>
      <c r="I67" s="58"/>
      <c r="J67" s="58"/>
      <c r="K67" s="58"/>
      <c r="L67" s="64"/>
    </row>
    <row r="68" spans="2:12" x14ac:dyDescent="0.2">
      <c r="B68" s="63"/>
      <c r="C68" s="58"/>
      <c r="D68" s="58"/>
      <c r="E68" s="58"/>
      <c r="F68" s="58"/>
      <c r="G68" s="58"/>
      <c r="H68" s="58"/>
      <c r="I68" s="58"/>
      <c r="J68" s="58"/>
      <c r="K68" s="58"/>
      <c r="L68" s="64"/>
    </row>
    <row r="69" spans="2:12" x14ac:dyDescent="0.2">
      <c r="B69" s="63"/>
      <c r="C69" s="58"/>
      <c r="D69" s="58"/>
      <c r="E69" s="58"/>
      <c r="F69" s="58"/>
      <c r="G69" s="58"/>
      <c r="H69" s="58"/>
      <c r="I69" s="58"/>
      <c r="J69" s="58"/>
      <c r="K69" s="58"/>
      <c r="L69" s="64"/>
    </row>
    <row r="70" spans="2:12" x14ac:dyDescent="0.2">
      <c r="B70" s="63"/>
      <c r="C70" s="58"/>
      <c r="D70" s="58"/>
      <c r="E70" s="58"/>
      <c r="F70" s="58"/>
      <c r="G70" s="58"/>
      <c r="H70" s="58"/>
      <c r="I70" s="58"/>
      <c r="J70" s="58"/>
      <c r="K70" s="58"/>
      <c r="L70" s="64"/>
    </row>
    <row r="71" spans="2:12" x14ac:dyDescent="0.2">
      <c r="B71" s="63"/>
      <c r="C71" s="58"/>
      <c r="D71" s="58"/>
      <c r="E71" s="58"/>
      <c r="F71" s="58"/>
      <c r="G71" s="58"/>
      <c r="H71" s="58"/>
      <c r="I71" s="58"/>
      <c r="J71" s="58"/>
      <c r="K71" s="58"/>
      <c r="L71" s="64"/>
    </row>
    <row r="72" spans="2:12" x14ac:dyDescent="0.2">
      <c r="B72" s="63"/>
      <c r="C72" s="58"/>
      <c r="D72" s="58"/>
      <c r="E72" s="58"/>
      <c r="F72" s="58"/>
      <c r="G72" s="58"/>
      <c r="H72" s="58"/>
      <c r="I72" s="58"/>
      <c r="J72" s="58"/>
      <c r="K72" s="58"/>
      <c r="L72" s="64"/>
    </row>
    <row r="73" spans="2:12" x14ac:dyDescent="0.2">
      <c r="B73" s="63"/>
      <c r="C73" s="58"/>
      <c r="D73" s="58"/>
      <c r="E73" s="58"/>
      <c r="F73" s="58"/>
      <c r="G73" s="58"/>
      <c r="H73" s="58"/>
      <c r="I73" s="58"/>
      <c r="J73" s="58"/>
      <c r="K73" s="58"/>
      <c r="L73" s="64"/>
    </row>
    <row r="74" spans="2:12" x14ac:dyDescent="0.2">
      <c r="B74" s="63"/>
      <c r="C74" s="58"/>
      <c r="D74" s="58"/>
      <c r="E74" s="58"/>
      <c r="F74" s="58"/>
      <c r="G74" s="58"/>
      <c r="H74" s="58"/>
      <c r="I74" s="58"/>
      <c r="J74" s="58"/>
      <c r="K74" s="58"/>
      <c r="L74" s="64"/>
    </row>
    <row r="75" spans="2:12" x14ac:dyDescent="0.2">
      <c r="B75" s="63"/>
      <c r="C75" s="58"/>
      <c r="D75" s="58"/>
      <c r="E75" s="58"/>
      <c r="F75" s="58"/>
      <c r="G75" s="58"/>
      <c r="H75" s="58"/>
      <c r="I75" s="58"/>
      <c r="J75" s="58"/>
      <c r="K75" s="58"/>
      <c r="L75" s="64"/>
    </row>
    <row r="76" spans="2:12" x14ac:dyDescent="0.2">
      <c r="B76" s="63"/>
      <c r="C76" s="58"/>
      <c r="D76" s="58"/>
      <c r="E76" s="58"/>
      <c r="F76" s="58"/>
      <c r="G76" s="58"/>
      <c r="H76" s="58"/>
      <c r="I76" s="58"/>
      <c r="J76" s="58"/>
      <c r="K76" s="58"/>
      <c r="L76" s="64"/>
    </row>
    <row r="77" spans="2:12" x14ac:dyDescent="0.2">
      <c r="B77" s="63"/>
      <c r="C77" s="58"/>
      <c r="D77" s="58"/>
      <c r="E77" s="58"/>
      <c r="F77" s="58"/>
      <c r="G77" s="58"/>
      <c r="H77" s="58"/>
      <c r="I77" s="58"/>
      <c r="J77" s="58"/>
      <c r="K77" s="58"/>
      <c r="L77" s="64"/>
    </row>
    <row r="78" spans="2:12" x14ac:dyDescent="0.2">
      <c r="B78" s="63"/>
      <c r="C78" s="58"/>
      <c r="D78" s="58"/>
      <c r="E78" s="58"/>
      <c r="F78" s="58"/>
      <c r="G78" s="58"/>
      <c r="H78" s="58"/>
      <c r="I78" s="58"/>
      <c r="J78" s="58"/>
      <c r="K78" s="58"/>
      <c r="L78" s="64"/>
    </row>
    <row r="79" spans="2:12" x14ac:dyDescent="0.2">
      <c r="B79" s="63"/>
      <c r="C79" s="58"/>
      <c r="D79" s="58">
        <v>24000</v>
      </c>
      <c r="E79" s="92" t="s">
        <v>88</v>
      </c>
      <c r="F79" s="58"/>
      <c r="G79" s="58"/>
      <c r="H79" s="58"/>
      <c r="I79" s="58"/>
      <c r="J79" s="58"/>
      <c r="K79" s="58"/>
      <c r="L79" s="64"/>
    </row>
    <row r="80" spans="2:12" x14ac:dyDescent="0.2">
      <c r="B80" s="63"/>
      <c r="C80" s="58"/>
      <c r="D80" s="58"/>
      <c r="E80" s="58"/>
      <c r="F80" s="58"/>
      <c r="G80" s="58"/>
      <c r="H80" s="58"/>
      <c r="I80" s="58"/>
      <c r="J80" s="58"/>
      <c r="K80" s="58"/>
      <c r="L80" s="64"/>
    </row>
    <row r="81" spans="2:12" x14ac:dyDescent="0.2">
      <c r="B81" s="63"/>
      <c r="C81" s="58"/>
      <c r="D81" s="58"/>
      <c r="E81" s="58"/>
      <c r="F81" s="58"/>
      <c r="G81" s="58"/>
      <c r="H81" s="58"/>
      <c r="I81" s="58"/>
      <c r="J81" s="58"/>
      <c r="K81" s="58"/>
      <c r="L81" s="64"/>
    </row>
    <row r="82" spans="2:12" x14ac:dyDescent="0.2">
      <c r="B82" s="63"/>
      <c r="C82" s="92" t="s">
        <v>25</v>
      </c>
      <c r="D82" s="58"/>
      <c r="E82" s="58"/>
      <c r="F82" s="58"/>
      <c r="G82" s="58"/>
      <c r="H82" s="58"/>
      <c r="I82" s="58"/>
      <c r="J82" s="58"/>
      <c r="K82" s="58"/>
      <c r="L82" s="64"/>
    </row>
    <row r="83" spans="2:12" x14ac:dyDescent="0.2">
      <c r="B83" s="63"/>
      <c r="C83" s="92" t="s">
        <v>89</v>
      </c>
      <c r="D83" s="58"/>
      <c r="E83" s="58"/>
      <c r="F83" s="58"/>
      <c r="G83" s="58"/>
      <c r="H83" s="58"/>
      <c r="I83" s="58"/>
      <c r="J83" s="58"/>
      <c r="K83" s="58"/>
      <c r="L83" s="64"/>
    </row>
    <row r="84" spans="2:12" x14ac:dyDescent="0.2">
      <c r="B84" s="63"/>
      <c r="C84" s="58"/>
      <c r="D84" s="58"/>
      <c r="E84" s="58"/>
      <c r="F84" s="58"/>
      <c r="G84" s="58"/>
      <c r="H84" s="58"/>
      <c r="I84" s="58"/>
      <c r="J84" s="58"/>
      <c r="K84" s="58"/>
      <c r="L84" s="64"/>
    </row>
    <row r="85" spans="2:12" x14ac:dyDescent="0.2">
      <c r="B85" s="63"/>
      <c r="C85" s="58"/>
      <c r="D85" s="58"/>
      <c r="E85" s="58"/>
      <c r="F85" s="58"/>
      <c r="G85" s="58"/>
      <c r="H85" s="58"/>
      <c r="I85" s="58"/>
      <c r="J85" s="58"/>
      <c r="K85" s="58"/>
      <c r="L85" s="64"/>
    </row>
    <row r="86" spans="2:12" x14ac:dyDescent="0.2">
      <c r="B86" s="63"/>
      <c r="C86" s="58"/>
      <c r="D86" s="58"/>
      <c r="E86" s="58"/>
      <c r="F86" s="58"/>
      <c r="G86" s="58"/>
      <c r="H86" s="58"/>
      <c r="I86" s="58"/>
      <c r="J86" s="58"/>
      <c r="K86" s="58"/>
      <c r="L86" s="64"/>
    </row>
    <row r="87" spans="2:12" x14ac:dyDescent="0.2">
      <c r="B87" s="63"/>
      <c r="C87" s="58"/>
      <c r="D87" s="58">
        <v>30000</v>
      </c>
      <c r="E87" s="92" t="s">
        <v>88</v>
      </c>
      <c r="F87" s="58"/>
      <c r="G87" s="58"/>
      <c r="H87" s="58"/>
      <c r="I87" s="58"/>
      <c r="J87" s="58"/>
      <c r="K87" s="58"/>
      <c r="L87" s="64"/>
    </row>
    <row r="88" spans="2:12" x14ac:dyDescent="0.2">
      <c r="B88" s="63"/>
      <c r="C88" s="58"/>
      <c r="D88" s="58"/>
      <c r="E88" s="58"/>
      <c r="F88" s="58"/>
      <c r="G88" s="58"/>
      <c r="H88" s="58"/>
      <c r="I88" s="58"/>
      <c r="J88" s="58"/>
      <c r="K88" s="58"/>
      <c r="L88" s="64"/>
    </row>
    <row r="89" spans="2:12" x14ac:dyDescent="0.2">
      <c r="B89" s="63"/>
      <c r="C89" s="58"/>
      <c r="D89" s="58"/>
      <c r="E89" s="58"/>
      <c r="F89" s="58"/>
      <c r="G89" s="58"/>
      <c r="H89" s="58"/>
      <c r="I89" s="58"/>
      <c r="J89" s="58"/>
      <c r="K89" s="58"/>
      <c r="L89" s="64"/>
    </row>
    <row r="90" spans="2:12" x14ac:dyDescent="0.2">
      <c r="B90" s="63"/>
      <c r="C90" s="58"/>
      <c r="D90" s="58"/>
      <c r="E90" s="58"/>
      <c r="F90" s="58"/>
      <c r="G90" s="58"/>
      <c r="H90" s="58"/>
      <c r="I90" s="58"/>
      <c r="J90" s="58"/>
      <c r="K90" s="58"/>
      <c r="L90" s="64"/>
    </row>
    <row r="91" spans="2:12" x14ac:dyDescent="0.2">
      <c r="B91" s="63"/>
      <c r="C91" s="58"/>
      <c r="D91" s="58"/>
      <c r="E91" s="58"/>
      <c r="F91" s="58"/>
      <c r="G91" s="58"/>
      <c r="H91" s="58"/>
      <c r="I91" s="58"/>
      <c r="J91" s="58"/>
      <c r="K91" s="58"/>
      <c r="L91" s="64"/>
    </row>
    <row r="92" spans="2:12" x14ac:dyDescent="0.2">
      <c r="B92" s="63"/>
      <c r="C92" s="58"/>
      <c r="D92" s="58"/>
      <c r="E92" s="58"/>
      <c r="F92" s="58"/>
      <c r="G92" s="58"/>
      <c r="H92" s="58"/>
      <c r="I92" s="58"/>
      <c r="J92" s="58"/>
      <c r="K92" s="58"/>
      <c r="L92" s="64"/>
    </row>
    <row r="93" spans="2:12" x14ac:dyDescent="0.2">
      <c r="B93" s="63"/>
      <c r="C93" s="92" t="s">
        <v>62</v>
      </c>
      <c r="D93" s="58"/>
      <c r="E93" s="58"/>
      <c r="F93" s="58"/>
      <c r="G93" s="58"/>
      <c r="H93" s="58"/>
      <c r="I93" s="58"/>
      <c r="J93" s="58"/>
      <c r="K93" s="58"/>
      <c r="L93" s="64"/>
    </row>
    <row r="94" spans="2:12" x14ac:dyDescent="0.2">
      <c r="B94" s="63"/>
      <c r="C94" s="92" t="s">
        <v>90</v>
      </c>
      <c r="D94" s="58"/>
      <c r="E94" s="58"/>
      <c r="F94" s="58"/>
      <c r="G94" s="58"/>
      <c r="H94" s="58"/>
      <c r="I94" s="58"/>
      <c r="J94" s="58"/>
      <c r="K94" s="58"/>
      <c r="L94" s="64"/>
    </row>
    <row r="95" spans="2:12" x14ac:dyDescent="0.2">
      <c r="B95" s="63"/>
      <c r="C95" s="58"/>
      <c r="D95" s="58"/>
      <c r="E95" s="58"/>
      <c r="F95" s="58"/>
      <c r="G95" s="58"/>
      <c r="H95" s="58"/>
      <c r="I95" s="58"/>
      <c r="J95" s="58"/>
      <c r="K95" s="58"/>
      <c r="L95" s="64"/>
    </row>
    <row r="96" spans="2:12" x14ac:dyDescent="0.2">
      <c r="B96" s="63"/>
      <c r="C96" s="58"/>
      <c r="D96" s="58"/>
      <c r="E96" s="58"/>
      <c r="F96" s="58"/>
      <c r="G96" s="58"/>
      <c r="H96" s="58"/>
      <c r="I96" s="58"/>
      <c r="J96" s="58"/>
      <c r="K96" s="58"/>
      <c r="L96" s="64"/>
    </row>
    <row r="97" spans="2:12" x14ac:dyDescent="0.2">
      <c r="B97" s="63"/>
      <c r="C97" s="58"/>
      <c r="D97" s="58"/>
      <c r="E97" s="58"/>
      <c r="F97" s="58"/>
      <c r="G97" s="58"/>
      <c r="H97" s="58"/>
      <c r="I97" s="58"/>
      <c r="J97" s="58"/>
      <c r="K97" s="58"/>
      <c r="L97" s="64"/>
    </row>
    <row r="98" spans="2:12" x14ac:dyDescent="0.2">
      <c r="B98" s="63"/>
      <c r="C98" s="58"/>
      <c r="D98" s="58">
        <v>24000</v>
      </c>
      <c r="E98" s="92" t="s">
        <v>88</v>
      </c>
      <c r="F98" s="58"/>
      <c r="G98" s="58"/>
      <c r="H98" s="58"/>
      <c r="I98" s="58"/>
      <c r="J98" s="58"/>
      <c r="K98" s="58"/>
      <c r="L98" s="64"/>
    </row>
    <row r="99" spans="2:12" x14ac:dyDescent="0.2">
      <c r="B99" s="63"/>
      <c r="C99" s="58"/>
      <c r="D99" s="58"/>
      <c r="E99" s="58"/>
      <c r="F99" s="58"/>
      <c r="G99" s="58"/>
      <c r="H99" s="58"/>
      <c r="I99" s="58"/>
      <c r="J99" s="58"/>
      <c r="K99" s="58"/>
      <c r="L99" s="64"/>
    </row>
    <row r="100" spans="2:12" x14ac:dyDescent="0.2">
      <c r="B100" s="63"/>
      <c r="C100" s="58"/>
      <c r="D100" s="58"/>
      <c r="E100" s="58"/>
      <c r="F100" s="58"/>
      <c r="G100" s="58"/>
      <c r="H100" s="58"/>
      <c r="I100" s="58"/>
      <c r="J100" s="58"/>
      <c r="K100" s="58"/>
      <c r="L100" s="64"/>
    </row>
    <row r="101" spans="2:12" x14ac:dyDescent="0.2">
      <c r="B101" s="63"/>
      <c r="C101" s="58"/>
      <c r="D101" s="58"/>
      <c r="E101" s="58"/>
      <c r="F101" s="58"/>
      <c r="G101" s="58"/>
      <c r="H101" s="58"/>
      <c r="I101" s="58"/>
      <c r="J101" s="58"/>
      <c r="K101" s="58"/>
      <c r="L101" s="64"/>
    </row>
    <row r="102" spans="2:12" x14ac:dyDescent="0.2">
      <c r="B102" s="63"/>
      <c r="C102" s="58"/>
      <c r="D102" s="58"/>
      <c r="E102" s="58"/>
      <c r="F102" s="58"/>
      <c r="G102" s="58"/>
      <c r="H102" s="58"/>
      <c r="I102" s="58"/>
      <c r="J102" s="58"/>
      <c r="K102" s="58"/>
      <c r="L102" s="64"/>
    </row>
    <row r="103" spans="2:12" x14ac:dyDescent="0.2">
      <c r="B103" s="63"/>
      <c r="C103" s="58"/>
      <c r="D103" s="58"/>
      <c r="E103" s="58"/>
      <c r="F103" s="58"/>
      <c r="G103" s="58"/>
      <c r="H103" s="58"/>
      <c r="I103" s="58"/>
      <c r="J103" s="58"/>
      <c r="K103" s="58"/>
      <c r="L103" s="64"/>
    </row>
    <row r="104" spans="2:12" x14ac:dyDescent="0.2">
      <c r="B104" s="63"/>
      <c r="C104" s="92" t="s">
        <v>41</v>
      </c>
      <c r="D104" s="58"/>
      <c r="E104" s="58"/>
      <c r="F104" s="58"/>
      <c r="G104" s="58"/>
      <c r="H104" s="58"/>
      <c r="I104" s="58"/>
      <c r="J104" s="58"/>
      <c r="K104" s="58"/>
      <c r="L104" s="64"/>
    </row>
    <row r="105" spans="2:12" x14ac:dyDescent="0.2">
      <c r="B105" s="63"/>
      <c r="C105" s="58"/>
      <c r="D105" s="58"/>
      <c r="E105" s="58"/>
      <c r="F105" s="58"/>
      <c r="G105" s="58"/>
      <c r="H105" s="58"/>
      <c r="I105" s="58"/>
      <c r="J105" s="58"/>
      <c r="K105" s="58"/>
      <c r="L105" s="64"/>
    </row>
    <row r="106" spans="2:12" x14ac:dyDescent="0.2">
      <c r="B106" s="63"/>
      <c r="C106" s="58"/>
      <c r="D106" s="58"/>
      <c r="E106" s="58"/>
      <c r="F106" s="58"/>
      <c r="G106" s="58"/>
      <c r="H106" s="58"/>
      <c r="I106" s="58"/>
      <c r="J106" s="58"/>
      <c r="K106" s="58"/>
      <c r="L106" s="64"/>
    </row>
    <row r="107" spans="2:12" x14ac:dyDescent="0.2">
      <c r="B107" s="63"/>
      <c r="C107" s="58"/>
      <c r="D107" s="58"/>
      <c r="E107" s="58"/>
      <c r="F107" s="58"/>
      <c r="G107" s="58"/>
      <c r="H107" s="58"/>
      <c r="I107" s="58"/>
      <c r="J107" s="58"/>
      <c r="K107" s="58"/>
      <c r="L107" s="64"/>
    </row>
    <row r="108" spans="2:12" x14ac:dyDescent="0.2">
      <c r="B108" s="63"/>
      <c r="C108" s="58"/>
      <c r="D108" s="58"/>
      <c r="E108" s="58"/>
      <c r="F108" s="58"/>
      <c r="G108" s="58"/>
      <c r="H108" s="58"/>
      <c r="I108" s="58"/>
      <c r="J108" s="58"/>
      <c r="K108" s="58"/>
      <c r="L108" s="64"/>
    </row>
    <row r="109" spans="2:12" x14ac:dyDescent="0.2">
      <c r="B109" s="63"/>
      <c r="C109" s="58"/>
      <c r="D109" s="58"/>
      <c r="E109" s="58"/>
      <c r="F109" s="58"/>
      <c r="G109" s="58"/>
      <c r="H109" s="58"/>
      <c r="I109" s="58"/>
      <c r="J109" s="58"/>
      <c r="K109" s="58"/>
      <c r="L109" s="64"/>
    </row>
    <row r="110" spans="2:12" x14ac:dyDescent="0.2">
      <c r="B110" s="63"/>
      <c r="C110" s="58"/>
      <c r="D110" s="58"/>
      <c r="E110" s="58"/>
      <c r="F110" s="58"/>
      <c r="G110" s="58"/>
      <c r="H110" s="58"/>
      <c r="I110" s="58"/>
      <c r="J110" s="58"/>
      <c r="K110" s="58"/>
      <c r="L110" s="64"/>
    </row>
    <row r="111" spans="2:12" x14ac:dyDescent="0.2">
      <c r="B111" s="63"/>
      <c r="C111" s="58"/>
      <c r="D111" s="58"/>
      <c r="E111" s="58"/>
      <c r="F111" s="58"/>
      <c r="G111" s="58"/>
      <c r="H111" s="58"/>
      <c r="I111" s="58"/>
      <c r="J111" s="58"/>
      <c r="K111" s="58"/>
      <c r="L111" s="64"/>
    </row>
    <row r="112" spans="2:12" x14ac:dyDescent="0.2">
      <c r="B112" s="63"/>
      <c r="C112" s="58"/>
      <c r="D112" s="58">
        <v>24000</v>
      </c>
      <c r="E112" s="92" t="s">
        <v>88</v>
      </c>
      <c r="F112" s="58"/>
      <c r="G112" s="58"/>
      <c r="H112" s="58"/>
      <c r="I112" s="58"/>
      <c r="J112" s="58"/>
      <c r="K112" s="58"/>
      <c r="L112" s="64"/>
    </row>
    <row r="113" spans="2:12" x14ac:dyDescent="0.2">
      <c r="B113" s="63"/>
      <c r="C113" s="58"/>
      <c r="D113" s="58"/>
      <c r="E113" s="58"/>
      <c r="F113" s="58"/>
      <c r="G113" s="58"/>
      <c r="H113" s="58"/>
      <c r="I113" s="58"/>
      <c r="J113" s="58"/>
      <c r="K113" s="58"/>
      <c r="L113" s="64"/>
    </row>
    <row r="114" spans="2:12" x14ac:dyDescent="0.2">
      <c r="B114" s="63"/>
      <c r="C114" s="58"/>
      <c r="D114" s="58"/>
      <c r="E114" s="58"/>
      <c r="F114" s="58"/>
      <c r="G114" s="58"/>
      <c r="H114" s="58"/>
      <c r="I114" s="58"/>
      <c r="J114" s="58"/>
      <c r="K114" s="58"/>
      <c r="L114" s="64"/>
    </row>
    <row r="115" spans="2:12" x14ac:dyDescent="0.2">
      <c r="B115" s="63"/>
      <c r="C115" s="58"/>
      <c r="D115" s="58"/>
      <c r="E115" s="58"/>
      <c r="F115" s="58"/>
      <c r="G115" s="58"/>
      <c r="H115" s="58"/>
      <c r="I115" s="58"/>
      <c r="J115" s="58"/>
      <c r="K115" s="58"/>
      <c r="L115" s="64"/>
    </row>
    <row r="116" spans="2:12" x14ac:dyDescent="0.2">
      <c r="B116" s="63"/>
      <c r="C116" s="92" t="s">
        <v>54</v>
      </c>
      <c r="D116" s="58"/>
      <c r="E116" s="58"/>
      <c r="F116" s="58"/>
      <c r="G116" s="58"/>
      <c r="H116" s="58"/>
      <c r="I116" s="58"/>
      <c r="J116" s="58"/>
      <c r="K116" s="58"/>
      <c r="L116" s="64"/>
    </row>
    <row r="117" spans="2:12" x14ac:dyDescent="0.2">
      <c r="B117" s="63"/>
      <c r="C117" s="93" t="s">
        <v>95</v>
      </c>
      <c r="D117" s="58"/>
      <c r="E117" s="58"/>
      <c r="F117" s="58"/>
      <c r="G117" s="58"/>
      <c r="H117" s="58"/>
      <c r="I117" s="58"/>
      <c r="J117" s="58"/>
      <c r="K117" s="58"/>
      <c r="L117" s="64"/>
    </row>
    <row r="118" spans="2:12" x14ac:dyDescent="0.2">
      <c r="B118" s="63"/>
      <c r="C118" s="58"/>
      <c r="D118" s="58">
        <v>15</v>
      </c>
      <c r="E118" s="93" t="s">
        <v>94</v>
      </c>
      <c r="F118" s="58"/>
      <c r="G118" s="58"/>
      <c r="H118" s="58"/>
      <c r="I118" s="58"/>
      <c r="J118" s="58"/>
      <c r="K118" s="58"/>
      <c r="L118" s="64"/>
    </row>
    <row r="119" spans="2:12" x14ac:dyDescent="0.2">
      <c r="B119" s="63"/>
      <c r="C119" s="58"/>
      <c r="D119" s="58"/>
      <c r="E119" s="58"/>
      <c r="F119" s="58"/>
      <c r="G119" s="58"/>
      <c r="H119" s="58"/>
      <c r="I119" s="58"/>
      <c r="J119" s="58"/>
      <c r="K119" s="58"/>
      <c r="L119" s="64"/>
    </row>
    <row r="120" spans="2:12" x14ac:dyDescent="0.2">
      <c r="B120" s="63"/>
      <c r="C120" s="58"/>
      <c r="D120" s="58"/>
      <c r="E120" s="58"/>
      <c r="F120" s="58"/>
      <c r="G120" s="58"/>
      <c r="H120" s="58"/>
      <c r="I120" s="58"/>
      <c r="J120" s="58"/>
      <c r="K120" s="58"/>
      <c r="L120" s="64"/>
    </row>
    <row r="121" spans="2:12" x14ac:dyDescent="0.2">
      <c r="B121" s="63"/>
      <c r="C121" s="58"/>
      <c r="D121" s="58"/>
      <c r="E121" s="58"/>
      <c r="F121" s="58"/>
      <c r="G121" s="58"/>
      <c r="H121" s="58"/>
      <c r="I121" s="58"/>
      <c r="J121" s="58"/>
      <c r="K121" s="58"/>
      <c r="L121" s="64"/>
    </row>
    <row r="122" spans="2:12" x14ac:dyDescent="0.2">
      <c r="B122" s="63"/>
      <c r="C122" s="58"/>
      <c r="D122" s="58">
        <v>65</v>
      </c>
      <c r="E122" s="92" t="s">
        <v>92</v>
      </c>
      <c r="F122" s="58"/>
      <c r="G122" s="58"/>
      <c r="H122" s="58"/>
      <c r="I122" s="58"/>
      <c r="J122" s="58"/>
      <c r="K122" s="58"/>
      <c r="L122" s="64"/>
    </row>
    <row r="123" spans="2:12" x14ac:dyDescent="0.2">
      <c r="B123" s="63"/>
      <c r="C123" s="58"/>
      <c r="D123" s="58">
        <v>50.33</v>
      </c>
      <c r="E123" s="92" t="s">
        <v>93</v>
      </c>
      <c r="F123" s="58"/>
      <c r="G123" s="58"/>
      <c r="H123" s="58"/>
      <c r="I123" s="58"/>
      <c r="J123" s="58"/>
      <c r="K123" s="58"/>
      <c r="L123" s="64"/>
    </row>
    <row r="124" spans="2:12" x14ac:dyDescent="0.2">
      <c r="B124" s="63"/>
      <c r="C124" s="58"/>
      <c r="D124" s="58"/>
      <c r="E124" s="58"/>
      <c r="F124" s="58"/>
      <c r="G124" s="58"/>
      <c r="H124" s="58"/>
      <c r="I124" s="58"/>
      <c r="J124" s="58"/>
      <c r="K124" s="58"/>
      <c r="L124" s="6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2017-10-20T13:17:10Z</dcterms:modified>
</cp:coreProperties>
</file>