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560" yWindow="560" windowWidth="25040" windowHeight="155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c r="E18" i="12"/>
  <c r="H27" i="13"/>
  <c r="E27" i="12"/>
  <c r="E30" i="20"/>
  <c r="E55" i="20"/>
  <c r="E56" i="20"/>
  <c r="J26" i="13"/>
  <c r="H26" i="13"/>
  <c r="E26" i="12"/>
  <c r="H36" i="13"/>
  <c r="H37" i="13"/>
  <c r="H38" i="13"/>
  <c r="H39" i="13"/>
  <c r="H40" i="13"/>
  <c r="H41" i="13"/>
  <c r="H42" i="13"/>
  <c r="H43" i="13"/>
  <c r="H44" i="13"/>
  <c r="H45" i="13"/>
  <c r="H46"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<sst xmlns="http://schemas.openxmlformats.org/spreadsheetml/2006/main" count="265" uniqueCount="153">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</sst>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0" x14ac:knownFonts="1">
    <font>
      <sz val="12"/>
      <color theme="1"/>
      <name val="Lettertype hoofdtekst"/>
      <family val="2"/>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7">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49" fontId="2" fillId="2" borderId="0" xfId="0" applyNumberFormat="1" applyFont="1" applyFill="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49" fontId="1" fillId="0" borderId="10" xfId="0" applyNumberFormat="1"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5703125" style="20" customWidth="1"/>
    <col min="3" max="3" width="38.42578125" style="20" customWidth="1"/>
    <col min="4" max="16384" width="10.7109375" style="20"/>
  </cols>
  <sheetData>
    <row r="1" spans="1:3" s="27" customFormat="1" x14ac:dyDescent="0.2">
      <c r="A1" s="25"/>
      <c r="B1" s="26"/>
      <c r="C1" s="26"/>
    </row>
    <row r="2" spans="1:3" ht="21" x14ac:dyDescent="0.25">
      <c r="A2" s="1"/>
      <c r="B2" s="28" t="s">
        <v>10</v>
      </c>
      <c r="C2" s="28"/>
    </row>
    <row r="3" spans="1:3" x14ac:dyDescent="0.2">
      <c r="A3" s="1"/>
      <c r="B3" s="8"/>
      <c r="C3" s="8"/>
    </row>
    <row r="4" spans="1:3" x14ac:dyDescent="0.2">
      <c r="A4" s="1"/>
      <c r="B4" s="2" t="s">
        <v>11</v>
      </c>
      <c r="C4" s="3" t="s">
        <v>135</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66" t="s">
        <v>26</v>
      </c>
      <c r="C9" s="67"/>
    </row>
    <row r="10" spans="1:3" x14ac:dyDescent="0.2">
      <c r="A10" s="1"/>
      <c r="B10" s="68"/>
      <c r="C10" s="69"/>
    </row>
    <row r="11" spans="1:3" x14ac:dyDescent="0.2">
      <c r="A11" s="1"/>
      <c r="B11" s="68" t="s">
        <v>27</v>
      </c>
      <c r="C11" s="70" t="s">
        <v>28</v>
      </c>
    </row>
    <row r="12" spans="1:3" ht="17" thickBot="1" x14ac:dyDescent="0.25">
      <c r="A12" s="1"/>
      <c r="B12" s="68"/>
      <c r="C12" s="13" t="s">
        <v>29</v>
      </c>
    </row>
    <row r="13" spans="1:3" ht="17" thickBot="1" x14ac:dyDescent="0.25">
      <c r="A13" s="1"/>
      <c r="B13" s="68"/>
      <c r="C13" s="71" t="s">
        <v>30</v>
      </c>
    </row>
    <row r="14" spans="1:3" x14ac:dyDescent="0.2">
      <c r="A14" s="1"/>
      <c r="B14" s="68"/>
      <c r="C14" s="69" t="s">
        <v>31</v>
      </c>
    </row>
    <row r="15" spans="1:3" x14ac:dyDescent="0.2">
      <c r="A15" s="1"/>
      <c r="B15" s="68"/>
      <c r="C15" s="69"/>
    </row>
    <row r="16" spans="1:3" x14ac:dyDescent="0.2">
      <c r="A16" s="1"/>
      <c r="B16" s="68" t="s">
        <v>32</v>
      </c>
      <c r="C16" s="72" t="s">
        <v>33</v>
      </c>
    </row>
    <row r="17" spans="1:3" x14ac:dyDescent="0.2">
      <c r="A17" s="1"/>
      <c r="B17" s="68"/>
      <c r="C17" s="73" t="s">
        <v>34</v>
      </c>
    </row>
    <row r="18" spans="1:3" x14ac:dyDescent="0.2">
      <c r="A18" s="1"/>
      <c r="B18" s="68"/>
      <c r="C18" s="74" t="s">
        <v>35</v>
      </c>
    </row>
    <row r="19" spans="1:3" x14ac:dyDescent="0.2">
      <c r="A19" s="1"/>
      <c r="B19" s="68"/>
      <c r="C19" s="75" t="s">
        <v>36</v>
      </c>
    </row>
    <row r="20" spans="1:3" x14ac:dyDescent="0.2">
      <c r="A20" s="1"/>
      <c r="B20" s="76"/>
      <c r="C20" s="77" t="s">
        <v>37</v>
      </c>
    </row>
    <row r="21" spans="1:3" x14ac:dyDescent="0.2">
      <c r="A21" s="1"/>
      <c r="B21" s="76"/>
      <c r="C21" s="78" t="s">
        <v>38</v>
      </c>
    </row>
    <row r="22" spans="1:3" x14ac:dyDescent="0.2">
      <c r="A22" s="1"/>
      <c r="B22" s="76"/>
      <c r="C22" s="79" t="s">
        <v>39</v>
      </c>
    </row>
    <row r="23" spans="1:3" x14ac:dyDescent="0.2">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91"/>
  <sheetViews>
    <sheetView tabSelected="1" workbookViewId="0">
      <selection activeCell="B6" sqref="B6"/>
    </sheetView>
  </sheetViews>
  <sheetFormatPr baseColWidth="10" defaultRowHeight="16" x14ac:dyDescent="0.2"/>
  <cols>
    <col min="1" max="1" width="3.42578125" style="32" customWidth="1"/>
    <col min="2" max="2" width="3.5703125" style="32" customWidth="1"/>
    <col min="3" max="3" width="51.42578125" style="32" customWidth="1"/>
    <col min="4" max="4" width="9.42578125" style="32" customWidth="1"/>
    <col min="5" max="5" width="15.42578125" style="32" customWidth="1"/>
    <col min="6" max="6" width="4.5703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x14ac:dyDescent="0.2">
      <c r="D1" s="33"/>
    </row>
    <row r="2" spans="1:11" x14ac:dyDescent="0.2">
      <c r="B2" s="198" t="s">
        <v>152</v>
      </c>
      <c r="C2" s="199"/>
      <c r="D2" s="199"/>
      <c r="E2" s="200"/>
      <c r="F2" s="33"/>
      <c r="G2" s="33"/>
    </row>
    <row r="3" spans="1:11" x14ac:dyDescent="0.2">
      <c r="B3" s="201"/>
      <c r="C3" s="202"/>
      <c r="D3" s="202"/>
      <c r="E3" s="203"/>
      <c r="F3" s="33"/>
      <c r="G3" s="33"/>
    </row>
    <row r="4" spans="1:11" x14ac:dyDescent="0.2">
      <c r="B4" s="201"/>
      <c r="C4" s="202"/>
      <c r="D4" s="202"/>
      <c r="E4" s="203"/>
      <c r="F4" s="33"/>
      <c r="G4" s="33"/>
    </row>
    <row r="5" spans="1:11" x14ac:dyDescent="0.2">
      <c r="B5" s="204"/>
      <c r="C5" s="205"/>
      <c r="D5" s="205"/>
      <c r="E5" s="206"/>
      <c r="F5" s="33"/>
      <c r="G5" s="33"/>
    </row>
    <row r="6" spans="1:11" x14ac:dyDescent="0.2">
      <c r="C6" s="33"/>
      <c r="D6" s="33"/>
      <c r="E6" s="33"/>
      <c r="F6" s="33"/>
      <c r="G6" s="33"/>
    </row>
    <row r="7" spans="1:11" ht="17" thickBot="1" x14ac:dyDescent="0.25">
      <c r="D7" s="33"/>
    </row>
    <row r="8" spans="1:11" x14ac:dyDescent="0.2">
      <c r="B8" s="157"/>
      <c r="C8" s="158"/>
      <c r="D8" s="159"/>
      <c r="E8" s="159"/>
      <c r="F8" s="159"/>
      <c r="G8" s="159"/>
      <c r="H8" s="159"/>
      <c r="I8" s="159"/>
      <c r="J8" s="160"/>
    </row>
    <row r="9" spans="1:11" s="24" customFormat="1" x14ac:dyDescent="0.2">
      <c r="B9" s="22"/>
      <c r="C9" s="22" t="s">
        <v>19</v>
      </c>
      <c r="D9" s="16" t="s">
        <v>8</v>
      </c>
      <c r="E9" s="15" t="s">
        <v>4</v>
      </c>
      <c r="F9" s="15"/>
      <c r="G9" s="15" t="s">
        <v>7</v>
      </c>
      <c r="H9" s="15"/>
      <c r="I9" s="15" t="s">
        <v>0</v>
      </c>
      <c r="J9" s="161"/>
    </row>
    <row r="10" spans="1:11" s="24" customFormat="1" x14ac:dyDescent="0.2">
      <c r="B10" s="162"/>
      <c r="C10" s="162"/>
      <c r="D10" s="19"/>
      <c r="E10" s="30"/>
      <c r="F10" s="30"/>
      <c r="G10" s="30"/>
      <c r="H10" s="30"/>
      <c r="I10" s="30"/>
      <c r="J10" s="163"/>
    </row>
    <row r="11" spans="1:11" s="24" customFormat="1" ht="17" thickBot="1" x14ac:dyDescent="0.25">
      <c r="B11" s="162"/>
      <c r="C11" s="162" t="s">
        <v>44</v>
      </c>
      <c r="D11" s="19"/>
      <c r="E11" s="30"/>
      <c r="F11" s="30"/>
      <c r="G11" s="30"/>
      <c r="H11" s="30"/>
      <c r="I11" s="30"/>
      <c r="J11" s="163"/>
    </row>
    <row r="12" spans="1:11" ht="17" thickBot="1" x14ac:dyDescent="0.25">
      <c r="A12" s="24"/>
      <c r="B12" s="162"/>
      <c r="C12" s="147" t="s">
        <v>101</v>
      </c>
      <c r="D12" s="19"/>
      <c r="E12" s="164">
        <f>'Research data'!H7</f>
        <v>50</v>
      </c>
      <c r="F12" s="34"/>
      <c r="G12" s="138" t="s">
        <v>110</v>
      </c>
      <c r="H12" s="30"/>
      <c r="I12" s="165" t="s">
        <v>100</v>
      </c>
      <c r="J12" s="163"/>
      <c r="K12" s="24"/>
    </row>
    <row r="13" spans="1:11" ht="17" thickBot="1" x14ac:dyDescent="0.25">
      <c r="A13" s="24"/>
      <c r="B13" s="162"/>
      <c r="C13" s="148" t="s">
        <v>134</v>
      </c>
      <c r="D13" s="19" t="s">
        <v>2</v>
      </c>
      <c r="E13" s="183">
        <f>'Research data'!H8</f>
        <v>0.995</v>
      </c>
      <c r="F13" s="34"/>
      <c r="G13" s="94" t="s">
        <v>49</v>
      </c>
      <c r="H13" s="30"/>
      <c r="I13" s="165" t="s">
        <v>100</v>
      </c>
      <c r="J13" s="163"/>
      <c r="K13" s="24"/>
    </row>
    <row r="14" spans="1:11" ht="17" thickBot="1" x14ac:dyDescent="0.25">
      <c r="A14" s="96"/>
      <c r="B14" s="151"/>
      <c r="C14" s="149" t="s">
        <v>98</v>
      </c>
      <c r="D14" s="21" t="s">
        <v>54</v>
      </c>
      <c r="E14" s="182">
        <f>'Research data'!H9</f>
        <v>50.251256281407038</v>
      </c>
      <c r="F14" s="94"/>
      <c r="G14" s="130" t="s">
        <v>99</v>
      </c>
      <c r="H14" s="94"/>
      <c r="I14" s="165" t="s">
        <v>100</v>
      </c>
      <c r="J14" s="166"/>
      <c r="K14" s="33"/>
    </row>
    <row r="15" spans="1:11" ht="17" thickBot="1" x14ac:dyDescent="0.25">
      <c r="A15" s="96"/>
      <c r="B15" s="151"/>
      <c r="C15" s="150" t="s">
        <v>83</v>
      </c>
      <c r="D15" s="21"/>
      <c r="E15" s="164">
        <f>'Research data'!H11</f>
        <v>2190</v>
      </c>
      <c r="F15" s="94"/>
      <c r="G15" s="94"/>
      <c r="H15" s="94"/>
      <c r="I15" s="167" t="s">
        <v>127</v>
      </c>
      <c r="J15" s="166"/>
      <c r="K15" s="33"/>
    </row>
    <row r="16" spans="1:11" ht="17" thickBot="1" x14ac:dyDescent="0.25">
      <c r="B16" s="151"/>
      <c r="C16" s="151" t="s">
        <v>56</v>
      </c>
      <c r="D16" s="21" t="s">
        <v>2</v>
      </c>
      <c r="E16" s="164">
        <f>'Research data'!H10</f>
        <v>0.99</v>
      </c>
      <c r="F16" s="94"/>
      <c r="G16" s="94"/>
      <c r="H16" s="94"/>
      <c r="I16" s="167" t="s">
        <v>120</v>
      </c>
      <c r="J16" s="166"/>
    </row>
    <row r="17" spans="1:10" ht="17" thickBot="1" x14ac:dyDescent="0.25">
      <c r="B17" s="151"/>
      <c r="C17" s="151" t="s">
        <v>57</v>
      </c>
      <c r="D17" s="21" t="s">
        <v>2</v>
      </c>
      <c r="E17" s="168">
        <v>0</v>
      </c>
      <c r="F17" s="94"/>
      <c r="G17" s="94"/>
      <c r="H17" s="94"/>
      <c r="I17" s="167" t="s">
        <v>123</v>
      </c>
      <c r="J17" s="166"/>
    </row>
    <row r="18" spans="1:10" ht="17" thickBot="1" x14ac:dyDescent="0.25">
      <c r="B18" s="151"/>
      <c r="C18" s="156" t="s">
        <v>140</v>
      </c>
      <c r="D18" s="21"/>
      <c r="E18" s="168">
        <f>'Research data'!H15</f>
        <v>50</v>
      </c>
      <c r="F18" s="94"/>
      <c r="G18" s="94"/>
      <c r="H18" s="94"/>
      <c r="I18" s="167" t="str">
        <f>'Research data'!N15</f>
        <v>This simulates instantaneous use</v>
      </c>
      <c r="J18" s="166"/>
    </row>
    <row r="19" spans="1:10" ht="17" thickBot="1" x14ac:dyDescent="0.25">
      <c r="B19" s="151"/>
      <c r="C19" s="156" t="s">
        <v>58</v>
      </c>
      <c r="D19" s="21"/>
      <c r="E19" s="168">
        <f>'Research data'!H16</f>
        <v>0</v>
      </c>
      <c r="F19" s="94"/>
      <c r="G19" s="94"/>
      <c r="H19" s="94"/>
      <c r="I19" s="167" t="str">
        <f>'Research data'!N16</f>
        <v>Quintel assumption</v>
      </c>
      <c r="J19" s="166"/>
    </row>
    <row r="20" spans="1:10" ht="17" thickBot="1" x14ac:dyDescent="0.25">
      <c r="B20" s="151"/>
      <c r="C20" s="156" t="s">
        <v>59</v>
      </c>
      <c r="D20" s="21"/>
      <c r="E20" s="168">
        <f>'Research data'!H17</f>
        <v>0</v>
      </c>
      <c r="F20" s="94"/>
      <c r="G20" s="94"/>
      <c r="H20" s="94"/>
      <c r="I20" s="167" t="str">
        <f>'Research data'!N17</f>
        <v>Quintel assumption</v>
      </c>
      <c r="J20" s="166"/>
    </row>
    <row r="21" spans="1:10" ht="17" thickBot="1" x14ac:dyDescent="0.25">
      <c r="B21" s="151"/>
      <c r="C21" s="156" t="s">
        <v>144</v>
      </c>
      <c r="D21" s="21"/>
      <c r="E21" s="168">
        <f>'Research data'!H18</f>
        <v>0</v>
      </c>
      <c r="F21" s="94"/>
      <c r="G21" s="94"/>
      <c r="H21" s="94"/>
      <c r="I21" s="167" t="str">
        <f>'Research data'!N18</f>
        <v>Quintel assumption</v>
      </c>
      <c r="J21" s="166"/>
    </row>
    <row r="22" spans="1:10" x14ac:dyDescent="0.2">
      <c r="B22" s="152"/>
      <c r="C22" s="152"/>
      <c r="D22" s="34"/>
      <c r="E22" s="34"/>
      <c r="F22" s="34"/>
      <c r="G22" s="34"/>
      <c r="H22" s="34"/>
      <c r="I22" s="34"/>
      <c r="J22" s="170"/>
    </row>
    <row r="23" spans="1:10" ht="17" thickBot="1" x14ac:dyDescent="0.25">
      <c r="B23" s="152"/>
      <c r="C23" s="162" t="s">
        <v>43</v>
      </c>
      <c r="D23" s="34"/>
      <c r="E23" s="34"/>
      <c r="F23" s="34"/>
      <c r="G23" s="34"/>
      <c r="H23" s="34"/>
      <c r="I23" s="34"/>
      <c r="J23" s="170"/>
    </row>
    <row r="24" spans="1:10" ht="17" thickBot="1" x14ac:dyDescent="0.25">
      <c r="B24" s="152"/>
      <c r="C24" s="152" t="s">
        <v>22</v>
      </c>
      <c r="D24" s="21" t="s">
        <v>20</v>
      </c>
      <c r="E24" s="164">
        <f>'Research data'!H24</f>
        <v>3000000</v>
      </c>
      <c r="F24" s="34"/>
      <c r="G24" s="34" t="s">
        <v>6</v>
      </c>
      <c r="H24" s="34"/>
      <c r="I24" s="171" t="s">
        <v>100</v>
      </c>
      <c r="J24" s="170"/>
    </row>
    <row r="25" spans="1:10" ht="15" customHeight="1" thickBot="1" x14ac:dyDescent="0.25">
      <c r="B25" s="152"/>
      <c r="C25" s="152" t="s">
        <v>23</v>
      </c>
      <c r="D25" s="21" t="s">
        <v>51</v>
      </c>
      <c r="E25" s="164">
        <f>'Research data'!H25</f>
        <v>50000</v>
      </c>
      <c r="F25" s="34"/>
      <c r="G25" s="120" t="s">
        <v>93</v>
      </c>
      <c r="H25" s="34"/>
      <c r="I25" s="171" t="s">
        <v>100</v>
      </c>
      <c r="J25" s="170"/>
    </row>
    <row r="26" spans="1:10" ht="17" thickBot="1" x14ac:dyDescent="0.25">
      <c r="B26" s="172"/>
      <c r="C26" s="153" t="s">
        <v>87</v>
      </c>
      <c r="D26" s="115" t="s">
        <v>81</v>
      </c>
      <c r="E26" s="164">
        <f>'Research data'!H26</f>
        <v>25</v>
      </c>
      <c r="F26" s="116"/>
      <c r="G26" s="114" t="s">
        <v>82</v>
      </c>
      <c r="H26" s="116"/>
      <c r="I26" s="171" t="s">
        <v>100</v>
      </c>
      <c r="J26" s="173"/>
    </row>
    <row r="27" spans="1:10" ht="17" thickBot="1" x14ac:dyDescent="0.25">
      <c r="B27" s="172"/>
      <c r="C27" s="153" t="s">
        <v>85</v>
      </c>
      <c r="D27" s="115"/>
      <c r="E27" s="164">
        <f>'Research data'!H27</f>
        <v>0</v>
      </c>
      <c r="F27" s="116"/>
      <c r="G27" s="119" t="s">
        <v>89</v>
      </c>
      <c r="H27" s="116"/>
      <c r="I27" s="174" t="s">
        <v>96</v>
      </c>
      <c r="J27" s="173"/>
    </row>
    <row r="28" spans="1:10" ht="17" thickBot="1" x14ac:dyDescent="0.25">
      <c r="B28" s="172"/>
      <c r="C28" s="153" t="s">
        <v>86</v>
      </c>
      <c r="D28" s="115"/>
      <c r="E28" s="164">
        <f>'Research data'!H28</f>
        <v>0</v>
      </c>
      <c r="F28" s="116"/>
      <c r="G28" s="119" t="s">
        <v>90</v>
      </c>
      <c r="H28" s="116"/>
      <c r="I28" s="175" t="s">
        <v>119</v>
      </c>
      <c r="J28" s="173"/>
    </row>
    <row r="29" spans="1:10" ht="17" thickBot="1" x14ac:dyDescent="0.25">
      <c r="B29" s="172"/>
      <c r="C29" s="154" t="s">
        <v>97</v>
      </c>
      <c r="D29" s="115"/>
      <c r="E29" s="164">
        <f>'Research data'!H29</f>
        <v>0</v>
      </c>
      <c r="F29" s="116"/>
      <c r="G29" s="119" t="s">
        <v>91</v>
      </c>
      <c r="H29" s="116"/>
      <c r="I29" s="175" t="s">
        <v>122</v>
      </c>
      <c r="J29" s="173"/>
    </row>
    <row r="30" spans="1:10" ht="17" thickBot="1" x14ac:dyDescent="0.25">
      <c r="B30" s="172"/>
      <c r="C30" s="153" t="s">
        <v>88</v>
      </c>
      <c r="D30" s="115"/>
      <c r="E30" s="164">
        <f>'Research data'!H30</f>
        <v>0</v>
      </c>
      <c r="F30" s="116"/>
      <c r="G30" s="120" t="s">
        <v>92</v>
      </c>
      <c r="H30" s="116"/>
      <c r="I30" s="174" t="s">
        <v>96</v>
      </c>
      <c r="J30" s="173"/>
    </row>
    <row r="31" spans="1:10" ht="17" thickBot="1" x14ac:dyDescent="0.25">
      <c r="A31" s="96"/>
      <c r="B31" s="151"/>
      <c r="C31" s="151" t="s">
        <v>61</v>
      </c>
      <c r="D31" s="21" t="s">
        <v>62</v>
      </c>
      <c r="E31" s="168">
        <v>0.1</v>
      </c>
      <c r="F31" s="94"/>
      <c r="G31" s="94" t="s">
        <v>63</v>
      </c>
      <c r="H31" s="94"/>
      <c r="I31" s="167" t="s">
        <v>120</v>
      </c>
      <c r="J31" s="166"/>
    </row>
    <row r="32" spans="1:10" ht="17" thickBot="1" x14ac:dyDescent="0.25">
      <c r="A32" s="96"/>
      <c r="B32" s="151"/>
      <c r="C32" s="151" t="s">
        <v>64</v>
      </c>
      <c r="D32" s="21" t="s">
        <v>65</v>
      </c>
      <c r="E32" s="168">
        <v>0</v>
      </c>
      <c r="F32" s="94"/>
      <c r="G32" s="94"/>
      <c r="H32" s="94"/>
      <c r="I32" s="167" t="s">
        <v>121</v>
      </c>
      <c r="J32" s="166"/>
    </row>
    <row r="33" spans="1:10" x14ac:dyDescent="0.2">
      <c r="A33" s="96"/>
      <c r="B33" s="151"/>
      <c r="C33" s="151"/>
      <c r="D33" s="21"/>
      <c r="E33" s="169"/>
      <c r="F33" s="94"/>
      <c r="G33" s="94"/>
      <c r="H33" s="94"/>
      <c r="I33" s="94"/>
      <c r="J33" s="166"/>
    </row>
    <row r="34" spans="1:10" ht="17" thickBot="1" x14ac:dyDescent="0.25">
      <c r="A34" s="96"/>
      <c r="B34" s="151"/>
      <c r="C34" s="162" t="s">
        <v>5</v>
      </c>
      <c r="D34" s="21"/>
      <c r="E34" s="169"/>
      <c r="F34" s="94"/>
      <c r="G34" s="34"/>
      <c r="H34" s="94"/>
      <c r="I34" s="94"/>
      <c r="J34" s="166"/>
    </row>
    <row r="35" spans="1:10" ht="17" thickBot="1" x14ac:dyDescent="0.25">
      <c r="A35" s="96"/>
      <c r="B35" s="151"/>
      <c r="C35" s="151" t="s">
        <v>24</v>
      </c>
      <c r="D35" s="21" t="s">
        <v>1</v>
      </c>
      <c r="E35" s="168">
        <f>'Research data'!H34</f>
        <v>15</v>
      </c>
      <c r="F35" s="94"/>
      <c r="G35" s="94" t="s">
        <v>70</v>
      </c>
      <c r="H35" s="94"/>
      <c r="I35" s="171" t="s">
        <v>100</v>
      </c>
      <c r="J35" s="166"/>
    </row>
    <row r="36" spans="1:10" ht="17" thickBot="1" x14ac:dyDescent="0.25">
      <c r="A36" s="96"/>
      <c r="B36" s="151"/>
      <c r="C36" s="151" t="s">
        <v>68</v>
      </c>
      <c r="D36" s="21" t="s">
        <v>1</v>
      </c>
      <c r="E36" s="168">
        <f>'Research data'!H35</f>
        <v>0</v>
      </c>
      <c r="F36" s="94"/>
      <c r="G36" s="94" t="s">
        <v>69</v>
      </c>
      <c r="H36" s="94"/>
      <c r="I36" s="176"/>
      <c r="J36" s="166"/>
    </row>
    <row r="37" spans="1:10" ht="17" thickBot="1" x14ac:dyDescent="0.25">
      <c r="A37" s="96"/>
      <c r="B37" s="151"/>
      <c r="C37" s="151" t="s">
        <v>66</v>
      </c>
      <c r="D37" s="21" t="s">
        <v>67</v>
      </c>
      <c r="E37" s="177">
        <f>'Research data'!H36</f>
        <v>0</v>
      </c>
      <c r="F37" s="94"/>
      <c r="G37" s="94" t="s">
        <v>76</v>
      </c>
      <c r="H37" s="94"/>
      <c r="I37" s="178"/>
      <c r="J37" s="166"/>
    </row>
    <row r="38" spans="1:10" s="33" customFormat="1" ht="17" thickBot="1" x14ac:dyDescent="0.25">
      <c r="A38" s="99"/>
      <c r="B38" s="151"/>
      <c r="C38" s="151" t="s">
        <v>21</v>
      </c>
      <c r="D38" s="21" t="s">
        <v>2</v>
      </c>
      <c r="E38" s="168">
        <v>0</v>
      </c>
      <c r="F38" s="94"/>
      <c r="G38" s="94"/>
      <c r="H38" s="94"/>
      <c r="I38" s="167" t="s">
        <v>123</v>
      </c>
      <c r="J38" s="166"/>
    </row>
    <row r="39" spans="1:10" s="33" customFormat="1" ht="17" thickBot="1" x14ac:dyDescent="0.25">
      <c r="A39" s="99"/>
      <c r="B39" s="151"/>
      <c r="C39" s="156" t="s">
        <v>57</v>
      </c>
      <c r="D39" s="21"/>
      <c r="E39" s="168">
        <v>0</v>
      </c>
      <c r="F39" s="94"/>
      <c r="G39" s="94"/>
      <c r="H39" s="94"/>
      <c r="I39" s="167" t="s">
        <v>123</v>
      </c>
      <c r="J39" s="166"/>
    </row>
    <row r="40" spans="1:10" s="33" customFormat="1" ht="17" thickBot="1" x14ac:dyDescent="0.25">
      <c r="A40" s="99"/>
      <c r="B40" s="151"/>
      <c r="C40" s="156" t="s">
        <v>145</v>
      </c>
      <c r="D40" s="21"/>
      <c r="E40" s="168">
        <v>1</v>
      </c>
      <c r="F40" s="94"/>
      <c r="G40" s="94"/>
      <c r="H40" s="94"/>
      <c r="I40" s="167" t="s">
        <v>123</v>
      </c>
      <c r="J40" s="166"/>
    </row>
    <row r="41" spans="1:10" s="33" customFormat="1" ht="17" thickBot="1" x14ac:dyDescent="0.25">
      <c r="A41" s="99"/>
      <c r="B41" s="151"/>
      <c r="C41" s="156" t="s">
        <v>146</v>
      </c>
      <c r="D41" s="21"/>
      <c r="E41" s="168">
        <v>1</v>
      </c>
      <c r="F41" s="94"/>
      <c r="G41" s="94"/>
      <c r="H41" s="94"/>
      <c r="I41" s="167" t="s">
        <v>123</v>
      </c>
      <c r="J41" s="166"/>
    </row>
    <row r="42" spans="1:10" s="33" customFormat="1" ht="17" thickBot="1" x14ac:dyDescent="0.25">
      <c r="A42" s="99"/>
      <c r="B42" s="151"/>
      <c r="C42" s="156" t="s">
        <v>147</v>
      </c>
      <c r="D42" s="21"/>
      <c r="E42" s="168">
        <v>1</v>
      </c>
      <c r="F42" s="94"/>
      <c r="G42" s="94"/>
      <c r="H42" s="94"/>
      <c r="I42" s="167" t="s">
        <v>123</v>
      </c>
      <c r="J42" s="166"/>
    </row>
    <row r="43" spans="1:10" s="33" customFormat="1" ht="17" thickBot="1" x14ac:dyDescent="0.25">
      <c r="A43" s="99"/>
      <c r="B43" s="151"/>
      <c r="C43" s="156" t="s">
        <v>148</v>
      </c>
      <c r="D43" s="94"/>
      <c r="E43" s="168">
        <v>1</v>
      </c>
      <c r="F43" s="94"/>
      <c r="G43" s="94"/>
      <c r="H43" s="94"/>
      <c r="I43" s="167" t="s">
        <v>123</v>
      </c>
      <c r="J43" s="166"/>
    </row>
    <row r="44" spans="1:10" s="33" customFormat="1" ht="17" thickBot="1" x14ac:dyDescent="0.25">
      <c r="A44" s="99"/>
      <c r="B44" s="151"/>
      <c r="C44" s="156" t="s">
        <v>71</v>
      </c>
      <c r="D44" s="94"/>
      <c r="E44" s="176">
        <v>0</v>
      </c>
      <c r="F44" s="94"/>
      <c r="G44" s="94"/>
      <c r="H44" s="94"/>
      <c r="I44" s="167" t="s">
        <v>123</v>
      </c>
      <c r="J44" s="166"/>
    </row>
    <row r="45" spans="1:10" s="33" customFormat="1" ht="17" thickBot="1" x14ac:dyDescent="0.25">
      <c r="A45" s="99"/>
      <c r="B45" s="151"/>
      <c r="C45" s="156" t="s">
        <v>72</v>
      </c>
      <c r="D45" s="94"/>
      <c r="E45" s="176">
        <v>0</v>
      </c>
      <c r="F45" s="94"/>
      <c r="G45" s="94"/>
      <c r="H45" s="94"/>
      <c r="I45" s="167" t="s">
        <v>123</v>
      </c>
      <c r="J45" s="166"/>
    </row>
    <row r="46" spans="1:10" s="33" customFormat="1" ht="17" thickBot="1" x14ac:dyDescent="0.25">
      <c r="A46" s="99"/>
      <c r="B46" s="151"/>
      <c r="C46" s="156" t="s">
        <v>73</v>
      </c>
      <c r="D46" s="94"/>
      <c r="E46" s="176">
        <v>0</v>
      </c>
      <c r="F46" s="94"/>
      <c r="G46" s="94"/>
      <c r="H46" s="94"/>
      <c r="I46" s="167" t="s">
        <v>123</v>
      </c>
      <c r="J46" s="166"/>
    </row>
    <row r="47" spans="1:10" s="33" customFormat="1" ht="17" thickBot="1" x14ac:dyDescent="0.25">
      <c r="A47" s="99"/>
      <c r="B47" s="151"/>
      <c r="C47" s="156" t="s">
        <v>74</v>
      </c>
      <c r="D47" s="94"/>
      <c r="E47" s="176">
        <v>0</v>
      </c>
      <c r="F47" s="94"/>
      <c r="G47" s="94"/>
      <c r="H47" s="94"/>
      <c r="I47" s="167" t="s">
        <v>123</v>
      </c>
      <c r="J47" s="166"/>
    </row>
    <row r="48" spans="1:10" s="33" customFormat="1" ht="17" thickBot="1" x14ac:dyDescent="0.25">
      <c r="A48" s="99"/>
      <c r="B48" s="181"/>
      <c r="C48" s="197" t="s">
        <v>75</v>
      </c>
      <c r="D48" s="179"/>
      <c r="E48" s="176">
        <v>0</v>
      </c>
      <c r="F48" s="179"/>
      <c r="G48" s="179"/>
      <c r="H48" s="179"/>
      <c r="I48" s="167" t="s">
        <v>123</v>
      </c>
      <c r="J48" s="180"/>
    </row>
    <row r="49" spans="1:10" x14ac:dyDescent="0.2">
      <c r="A49" s="96"/>
      <c r="B49" s="96"/>
      <c r="C49" s="96"/>
      <c r="D49" s="96"/>
      <c r="E49" s="96"/>
      <c r="F49" s="96"/>
      <c r="G49" s="96"/>
      <c r="H49" s="96"/>
      <c r="I49" s="96"/>
      <c r="J49" s="96"/>
    </row>
    <row r="50" spans="1:10" x14ac:dyDescent="0.2">
      <c r="A50" s="96"/>
      <c r="B50" s="96"/>
      <c r="C50" s="96"/>
      <c r="D50" s="96"/>
      <c r="E50" s="96"/>
      <c r="F50" s="96"/>
      <c r="G50" s="96"/>
      <c r="H50" s="96"/>
      <c r="I50" s="96"/>
      <c r="J50" s="96"/>
    </row>
    <row r="51" spans="1:10" x14ac:dyDescent="0.2">
      <c r="A51" s="96"/>
      <c r="B51" s="96"/>
      <c r="C51" s="145"/>
      <c r="D51" s="96"/>
      <c r="E51" s="96"/>
      <c r="F51" s="96"/>
      <c r="G51" s="96"/>
      <c r="H51" s="96"/>
      <c r="I51" s="96"/>
      <c r="J51" s="96"/>
    </row>
    <row r="52" spans="1:10" x14ac:dyDescent="0.2">
      <c r="A52" s="96"/>
      <c r="B52" s="96"/>
      <c r="C52" s="146"/>
      <c r="E52" s="96"/>
      <c r="F52" s="96"/>
      <c r="G52" s="96"/>
      <c r="H52" s="96"/>
      <c r="I52" s="96"/>
      <c r="J52" s="96"/>
    </row>
    <row r="53" spans="1:10" x14ac:dyDescent="0.2">
      <c r="A53" s="96"/>
      <c r="B53" s="96"/>
      <c r="C53" s="145"/>
      <c r="D53" s="96"/>
      <c r="E53" s="96"/>
      <c r="F53" s="96"/>
      <c r="G53" s="96"/>
      <c r="H53" s="96"/>
      <c r="I53" s="96"/>
      <c r="J53" s="96"/>
    </row>
    <row r="54" spans="1:10" x14ac:dyDescent="0.2">
      <c r="A54" s="96"/>
      <c r="B54" s="96"/>
      <c r="C54" s="145"/>
      <c r="D54" s="96"/>
      <c r="E54" s="96"/>
      <c r="F54" s="96"/>
      <c r="G54" s="96"/>
      <c r="H54" s="96"/>
      <c r="I54" s="96"/>
      <c r="J54" s="96"/>
    </row>
    <row r="55" spans="1:10" x14ac:dyDescent="0.2">
      <c r="A55" s="96"/>
      <c r="B55" s="96"/>
      <c r="C55" s="145"/>
      <c r="D55" s="96"/>
      <c r="E55" s="96"/>
      <c r="F55" s="96"/>
      <c r="G55" s="96"/>
      <c r="H55" s="96"/>
      <c r="I55" s="96"/>
      <c r="J55" s="96"/>
    </row>
    <row r="56" spans="1:10" x14ac:dyDescent="0.2">
      <c r="A56" s="96"/>
      <c r="B56" s="96"/>
      <c r="C56" s="145"/>
      <c r="D56" s="96"/>
      <c r="E56" s="96"/>
      <c r="F56" s="96"/>
      <c r="G56" s="96"/>
      <c r="H56" s="96"/>
      <c r="I56" s="96"/>
      <c r="J56" s="96"/>
    </row>
    <row r="57" spans="1:10" x14ac:dyDescent="0.2">
      <c r="A57" s="96"/>
      <c r="C57" s="146"/>
    </row>
    <row r="58" spans="1:10" x14ac:dyDescent="0.2">
      <c r="A58" s="96"/>
      <c r="C58" s="146"/>
    </row>
    <row r="59" spans="1:10" x14ac:dyDescent="0.2">
      <c r="C59" s="146"/>
    </row>
    <row r="60" spans="1:10" x14ac:dyDescent="0.2">
      <c r="C60" s="146"/>
    </row>
    <row r="61" spans="1:10" x14ac:dyDescent="0.2">
      <c r="C61" s="146"/>
    </row>
    <row r="62" spans="1:10" x14ac:dyDescent="0.2">
      <c r="C62" s="146"/>
    </row>
    <row r="63" spans="1:10" x14ac:dyDescent="0.2">
      <c r="C63" s="146"/>
    </row>
    <row r="64" spans="1:10" x14ac:dyDescent="0.2">
      <c r="C64" s="146"/>
    </row>
    <row r="65" spans="3:3" x14ac:dyDescent="0.2">
      <c r="C65" s="146"/>
    </row>
    <row r="66" spans="3:3" x14ac:dyDescent="0.2">
      <c r="C66" s="146"/>
    </row>
    <row r="67" spans="3:3" x14ac:dyDescent="0.2">
      <c r="C67" s="146"/>
    </row>
    <row r="68" spans="3:3" x14ac:dyDescent="0.2">
      <c r="C68" s="146"/>
    </row>
    <row r="69" spans="3:3" x14ac:dyDescent="0.2">
      <c r="C69" s="146"/>
    </row>
    <row r="70" spans="3:3" x14ac:dyDescent="0.2">
      <c r="C70" s="146"/>
    </row>
    <row r="71" spans="3:3" x14ac:dyDescent="0.2">
      <c r="C71" s="146"/>
    </row>
    <row r="72" spans="3:3" x14ac:dyDescent="0.2">
      <c r="C72" s="146"/>
    </row>
    <row r="73" spans="3:3" x14ac:dyDescent="0.2">
      <c r="C73" s="146"/>
    </row>
    <row r="74" spans="3:3" x14ac:dyDescent="0.2">
      <c r="C74" s="146"/>
    </row>
    <row r="75" spans="3:3" x14ac:dyDescent="0.2">
      <c r="C75" s="146"/>
    </row>
    <row r="76" spans="3:3" x14ac:dyDescent="0.2">
      <c r="C76" s="146"/>
    </row>
    <row r="77" spans="3:3" x14ac:dyDescent="0.2">
      <c r="C77" s="146"/>
    </row>
    <row r="78" spans="3:3" x14ac:dyDescent="0.2">
      <c r="C78" s="146"/>
    </row>
    <row r="79" spans="3:3" x14ac:dyDescent="0.2">
      <c r="C79" s="146"/>
    </row>
    <row r="80" spans="3:3" x14ac:dyDescent="0.2">
      <c r="C80" s="146"/>
    </row>
    <row r="81" spans="3:3" x14ac:dyDescent="0.2">
      <c r="C81" s="146"/>
    </row>
    <row r="82" spans="3:3" x14ac:dyDescent="0.2">
      <c r="C82" s="146"/>
    </row>
    <row r="83" spans="3:3" x14ac:dyDescent="0.2">
      <c r="C83" s="146"/>
    </row>
    <row r="84" spans="3:3" x14ac:dyDescent="0.2">
      <c r="C84" s="146"/>
    </row>
    <row r="85" spans="3:3" x14ac:dyDescent="0.2">
      <c r="C85" s="146"/>
    </row>
    <row r="86" spans="3:3" x14ac:dyDescent="0.2">
      <c r="C86" s="146"/>
    </row>
    <row r="87" spans="3:3" x14ac:dyDescent="0.2">
      <c r="C87" s="146"/>
    </row>
    <row r="88" spans="3:3" x14ac:dyDescent="0.2">
      <c r="C88" s="146"/>
    </row>
    <row r="89" spans="3:3" x14ac:dyDescent="0.2">
      <c r="C89" s="146"/>
    </row>
    <row r="90" spans="3:3" x14ac:dyDescent="0.2">
      <c r="C90" s="146"/>
    </row>
    <row r="91" spans="3:3" x14ac:dyDescent="0.2">
      <c r="C91"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2"/>
  <cols>
    <col min="1" max="1" width="3.5703125" style="35" customWidth="1"/>
    <col min="2" max="2" width="3" style="35" customWidth="1"/>
    <col min="3" max="3" width="52.140625" style="35" bestFit="1" customWidth="1"/>
    <col min="4" max="4" width="16.5703125" style="35" hidden="1" customWidth="1"/>
    <col min="5" max="5" width="13.85546875" style="35" hidden="1" customWidth="1"/>
    <col min="6" max="6" width="7.42578125" style="35" bestFit="1" customWidth="1"/>
    <col min="7" max="7" width="3" style="35" customWidth="1"/>
    <col min="8" max="8" width="14.85546875" style="35" customWidth="1"/>
    <col min="9" max="9" width="2.5703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x14ac:dyDescent="0.25"/>
    <row r="3" spans="1:17" x14ac:dyDescent="0.2">
      <c r="B3" s="36"/>
      <c r="C3" s="37"/>
      <c r="D3" s="37"/>
      <c r="E3" s="37"/>
      <c r="F3" s="37"/>
      <c r="G3" s="37"/>
      <c r="H3" s="37"/>
      <c r="I3" s="37"/>
      <c r="J3" s="37"/>
      <c r="K3" s="37"/>
      <c r="L3" s="37"/>
      <c r="M3" s="37"/>
      <c r="N3" s="37"/>
      <c r="O3" s="37"/>
      <c r="P3" s="37"/>
      <c r="Q3" s="37"/>
    </row>
    <row r="4" spans="1:17" s="24" customFormat="1" x14ac:dyDescent="0.2">
      <c r="B4" s="23"/>
      <c r="C4" s="81" t="s">
        <v>19</v>
      </c>
      <c r="D4" s="9"/>
      <c r="E4" s="9"/>
      <c r="F4" s="81" t="s">
        <v>8</v>
      </c>
      <c r="G4" s="81"/>
      <c r="H4" s="81" t="s">
        <v>50</v>
      </c>
      <c r="I4" s="81"/>
      <c r="J4" s="81" t="s">
        <v>100</v>
      </c>
      <c r="K4" s="81"/>
      <c r="L4" s="81" t="s">
        <v>128</v>
      </c>
      <c r="M4" s="81"/>
      <c r="N4" s="81" t="s">
        <v>45</v>
      </c>
    </row>
    <row r="5" spans="1:17" ht="18" customHeight="1" x14ac:dyDescent="0.2">
      <c r="B5" s="38"/>
      <c r="C5" s="42"/>
      <c r="D5" s="42"/>
      <c r="E5" s="42"/>
      <c r="F5" s="39"/>
      <c r="G5" s="39"/>
      <c r="H5" s="40"/>
      <c r="I5" s="40"/>
      <c r="J5" s="40"/>
      <c r="K5" s="40"/>
      <c r="L5" s="40"/>
      <c r="M5" s="40"/>
      <c r="N5" s="46"/>
    </row>
    <row r="6" spans="1:17" ht="18" customHeight="1" thickBot="1" x14ac:dyDescent="0.25">
      <c r="B6" s="38"/>
      <c r="C6" s="12" t="s">
        <v>44</v>
      </c>
      <c r="D6" s="12"/>
      <c r="E6" s="12"/>
      <c r="F6" s="12"/>
      <c r="G6" s="31"/>
      <c r="H6" s="10"/>
      <c r="I6" s="10"/>
      <c r="J6" s="10"/>
      <c r="K6" s="10"/>
      <c r="L6" s="10"/>
      <c r="M6" s="10"/>
      <c r="N6" s="44"/>
    </row>
    <row r="7" spans="1:17" ht="17" thickBot="1" x14ac:dyDescent="0.25">
      <c r="B7" s="38"/>
      <c r="C7" s="196" t="s">
        <v>101</v>
      </c>
      <c r="D7" s="43"/>
      <c r="E7" s="43"/>
      <c r="F7" s="91"/>
      <c r="G7" s="82"/>
      <c r="H7" s="135">
        <f>J7</f>
        <v>50</v>
      </c>
      <c r="I7" s="40"/>
      <c r="J7" s="135">
        <f>Notes!E30</f>
        <v>50</v>
      </c>
      <c r="K7" s="40"/>
      <c r="L7" s="45"/>
      <c r="M7" s="40"/>
      <c r="N7" s="93"/>
    </row>
    <row r="8" spans="1:17" ht="17" thickBot="1" x14ac:dyDescent="0.25">
      <c r="B8" s="38"/>
      <c r="C8" s="196" t="s">
        <v>53</v>
      </c>
      <c r="D8" s="43"/>
      <c r="E8" s="43"/>
      <c r="F8" s="91" t="s">
        <v>2</v>
      </c>
      <c r="G8" s="82"/>
      <c r="H8" s="135">
        <f>J8</f>
        <v>0.995</v>
      </c>
      <c r="I8" s="40"/>
      <c r="J8" s="135">
        <f>Notes!E39</f>
        <v>0.995</v>
      </c>
      <c r="K8" s="40"/>
      <c r="L8" s="45"/>
      <c r="M8" s="40"/>
      <c r="N8" s="44"/>
    </row>
    <row r="9" spans="1:17" ht="17" thickBot="1" x14ac:dyDescent="0.25">
      <c r="B9" s="38"/>
      <c r="C9" s="130" t="s">
        <v>98</v>
      </c>
      <c r="D9" s="43"/>
      <c r="E9" s="43"/>
      <c r="F9" s="102" t="s">
        <v>54</v>
      </c>
      <c r="G9" s="82"/>
      <c r="H9" s="135">
        <f>J9</f>
        <v>50.251256281407038</v>
      </c>
      <c r="I9" s="40"/>
      <c r="J9" s="135">
        <f>J7/J8</f>
        <v>50.251256281407038</v>
      </c>
      <c r="K9" s="40"/>
      <c r="M9" s="40"/>
      <c r="N9" s="93"/>
    </row>
    <row r="10" spans="1:17" ht="17" thickBot="1" x14ac:dyDescent="0.25">
      <c r="A10" s="96"/>
      <c r="B10" s="97"/>
      <c r="C10" s="94" t="s">
        <v>56</v>
      </c>
      <c r="D10" s="43"/>
      <c r="E10" s="43"/>
      <c r="F10" s="21" t="s">
        <v>2</v>
      </c>
      <c r="G10" s="82"/>
      <c r="H10" s="98">
        <f>J10</f>
        <v>0.99</v>
      </c>
      <c r="I10" s="94"/>
      <c r="J10" s="106">
        <v>0.99</v>
      </c>
      <c r="K10" s="96"/>
      <c r="L10" s="96"/>
      <c r="M10" s="96"/>
      <c r="N10" s="118"/>
      <c r="O10" s="96"/>
    </row>
    <row r="11" spans="1:17" ht="17" thickBot="1" x14ac:dyDescent="0.25">
      <c r="A11" s="96"/>
      <c r="B11" s="97"/>
      <c r="C11" s="117" t="s">
        <v>83</v>
      </c>
      <c r="D11" s="95"/>
      <c r="E11" s="95"/>
      <c r="F11" s="21" t="s">
        <v>84</v>
      </c>
      <c r="H11" s="98">
        <f>L11</f>
        <v>2190</v>
      </c>
      <c r="J11" s="41"/>
      <c r="K11" s="96"/>
      <c r="L11" s="106">
        <f>Notes!E17</f>
        <v>2190</v>
      </c>
      <c r="M11" s="96"/>
      <c r="N11" s="118" t="s">
        <v>126</v>
      </c>
      <c r="O11" s="96"/>
    </row>
    <row r="12" spans="1:17" ht="17" thickBot="1" x14ac:dyDescent="0.25">
      <c r="A12" s="96"/>
      <c r="B12" s="97"/>
      <c r="C12" s="94" t="s">
        <v>58</v>
      </c>
      <c r="D12" s="31"/>
      <c r="E12" s="31"/>
      <c r="F12" s="21" t="s">
        <v>2</v>
      </c>
      <c r="H12" s="98"/>
      <c r="J12" s="137"/>
      <c r="K12" s="96"/>
      <c r="L12" s="96"/>
      <c r="M12" s="96"/>
      <c r="N12" s="118"/>
      <c r="O12" s="96"/>
    </row>
    <row r="13" spans="1:17" ht="17" thickBot="1" x14ac:dyDescent="0.25">
      <c r="A13" s="96"/>
      <c r="B13" s="97"/>
      <c r="C13" s="94" t="s">
        <v>59</v>
      </c>
      <c r="D13" s="31"/>
      <c r="E13" s="31"/>
      <c r="F13" s="21" t="s">
        <v>2</v>
      </c>
      <c r="H13" s="98"/>
      <c r="I13" s="94"/>
      <c r="J13" s="137"/>
      <c r="K13" s="96"/>
      <c r="L13" s="96"/>
      <c r="M13" s="96"/>
      <c r="N13" s="118"/>
      <c r="O13" s="96"/>
    </row>
    <row r="14" spans="1:17" ht="17" thickBot="1" x14ac:dyDescent="0.25">
      <c r="A14" s="96"/>
      <c r="B14" s="97"/>
      <c r="C14" s="94" t="s">
        <v>57</v>
      </c>
      <c r="D14" s="12"/>
      <c r="E14" s="12"/>
      <c r="F14" s="21" t="s">
        <v>2</v>
      </c>
      <c r="G14" s="11"/>
      <c r="H14" s="98"/>
      <c r="J14" s="41"/>
      <c r="N14" s="118"/>
      <c r="O14" s="96"/>
    </row>
    <row r="15" spans="1:17" ht="17" thickBot="1" x14ac:dyDescent="0.25">
      <c r="A15" s="96"/>
      <c r="B15" s="97"/>
      <c r="C15" s="195" t="s">
        <v>140</v>
      </c>
      <c r="D15" s="12"/>
      <c r="E15" s="12"/>
      <c r="F15" s="21" t="s">
        <v>137</v>
      </c>
      <c r="G15" s="11"/>
      <c r="H15" s="98">
        <f>Notes!E187</f>
        <v>50</v>
      </c>
      <c r="J15" s="41"/>
      <c r="L15" s="155">
        <f>Notes!E187</f>
        <v>50</v>
      </c>
      <c r="N15" s="118" t="s">
        <v>138</v>
      </c>
      <c r="O15" s="96"/>
    </row>
    <row r="16" spans="1:17" ht="17" thickBot="1" x14ac:dyDescent="0.25">
      <c r="A16" s="96"/>
      <c r="B16" s="97"/>
      <c r="C16" s="195" t="s">
        <v>58</v>
      </c>
      <c r="D16" s="12"/>
      <c r="E16" s="12"/>
      <c r="F16" s="21"/>
      <c r="G16" s="11"/>
      <c r="H16" s="98">
        <f>L16</f>
        <v>0</v>
      </c>
      <c r="J16" s="41"/>
      <c r="L16" s="155">
        <v>0</v>
      </c>
      <c r="N16" s="118" t="s">
        <v>120</v>
      </c>
      <c r="O16" s="96"/>
    </row>
    <row r="17" spans="1:15" ht="17" thickBot="1" x14ac:dyDescent="0.25">
      <c r="A17" s="96"/>
      <c r="B17" s="97"/>
      <c r="C17" s="195" t="s">
        <v>59</v>
      </c>
      <c r="D17" s="12"/>
      <c r="E17" s="12"/>
      <c r="F17" s="21"/>
      <c r="G17" s="11"/>
      <c r="H17" s="98">
        <f>L17</f>
        <v>0</v>
      </c>
      <c r="J17" s="41"/>
      <c r="L17" s="155">
        <v>0</v>
      </c>
      <c r="N17" s="118" t="s">
        <v>120</v>
      </c>
      <c r="O17" s="96"/>
    </row>
    <row r="18" spans="1:15" ht="17" thickBot="1" x14ac:dyDescent="0.25">
      <c r="A18" s="96"/>
      <c r="B18" s="97"/>
      <c r="C18" s="195" t="s">
        <v>144</v>
      </c>
      <c r="D18" s="12"/>
      <c r="E18" s="12"/>
      <c r="F18" s="21"/>
      <c r="G18" s="11"/>
      <c r="H18" s="98">
        <f>L18</f>
        <v>0</v>
      </c>
      <c r="J18" s="41"/>
      <c r="L18" s="155">
        <v>0</v>
      </c>
      <c r="N18" s="118" t="s">
        <v>120</v>
      </c>
      <c r="O18" s="96"/>
    </row>
    <row r="19" spans="1:15" x14ac:dyDescent="0.2">
      <c r="A19" s="96"/>
      <c r="B19" s="97"/>
      <c r="C19" s="94"/>
      <c r="D19" s="12"/>
      <c r="E19" s="12"/>
      <c r="F19" s="21"/>
      <c r="G19" s="11"/>
      <c r="H19" s="100"/>
      <c r="J19" s="41"/>
      <c r="N19" s="118"/>
      <c r="O19" s="96"/>
    </row>
    <row r="20" spans="1:15" x14ac:dyDescent="0.2">
      <c r="A20" s="96"/>
      <c r="B20" s="97"/>
      <c r="C20" s="94"/>
      <c r="D20" s="12"/>
      <c r="E20" s="12"/>
      <c r="F20" s="21"/>
      <c r="G20" s="11"/>
      <c r="H20" s="100"/>
      <c r="J20" s="41"/>
      <c r="N20" s="118"/>
      <c r="O20" s="96"/>
    </row>
    <row r="21" spans="1:15" x14ac:dyDescent="0.2">
      <c r="B21" s="38"/>
      <c r="H21" s="41"/>
      <c r="I21" s="94"/>
      <c r="J21" s="137"/>
      <c r="K21" s="96"/>
      <c r="L21" s="45"/>
      <c r="M21" s="40"/>
      <c r="N21" s="118"/>
    </row>
    <row r="22" spans="1:15" x14ac:dyDescent="0.2">
      <c r="A22" s="96"/>
      <c r="B22" s="97"/>
      <c r="C22" s="31"/>
      <c r="F22" s="31"/>
      <c r="H22" s="11"/>
      <c r="I22" s="104"/>
      <c r="J22" s="103"/>
      <c r="K22" s="104"/>
      <c r="L22" s="104"/>
      <c r="M22" s="103"/>
      <c r="N22" s="46"/>
    </row>
    <row r="23" spans="1:15" ht="17" thickBot="1" x14ac:dyDescent="0.25">
      <c r="A23" s="96"/>
      <c r="B23" s="97"/>
      <c r="C23" s="12" t="s">
        <v>42</v>
      </c>
      <c r="F23" s="12"/>
      <c r="H23" s="11"/>
      <c r="I23" s="11"/>
      <c r="J23" s="11"/>
      <c r="K23" s="11"/>
      <c r="L23" s="11"/>
      <c r="M23" s="103"/>
      <c r="N23" s="93"/>
    </row>
    <row r="24" spans="1:15" ht="17" thickBot="1" x14ac:dyDescent="0.25">
      <c r="A24" s="96"/>
      <c r="B24" s="97"/>
      <c r="C24" s="193" t="s">
        <v>149</v>
      </c>
      <c r="D24" s="101"/>
      <c r="E24" s="101"/>
      <c r="F24" s="105" t="s">
        <v>20</v>
      </c>
      <c r="H24" s="106">
        <f t="shared" ref="H24:H30" si="0">J24</f>
        <v>3000000</v>
      </c>
      <c r="I24" s="103"/>
      <c r="J24" s="135">
        <f>Notes!E49</f>
        <v>3000000</v>
      </c>
      <c r="K24" s="103"/>
      <c r="N24" s="93"/>
    </row>
    <row r="25" spans="1:15" ht="17" thickBot="1" x14ac:dyDescent="0.25">
      <c r="A25" s="96"/>
      <c r="B25" s="97"/>
      <c r="C25" s="194" t="s">
        <v>150</v>
      </c>
      <c r="F25" s="107" t="s">
        <v>51</v>
      </c>
      <c r="H25" s="106">
        <f t="shared" si="0"/>
        <v>50000</v>
      </c>
      <c r="J25" s="135">
        <f>Notes!E53</f>
        <v>50000</v>
      </c>
      <c r="L25" s="103"/>
      <c r="M25" s="103"/>
      <c r="N25" s="110" t="s">
        <v>79</v>
      </c>
    </row>
    <row r="26" spans="1:15" ht="17" thickBot="1" x14ac:dyDescent="0.25">
      <c r="A26" s="96"/>
      <c r="B26" s="97"/>
      <c r="C26" s="194" t="s">
        <v>151</v>
      </c>
      <c r="F26" s="102" t="s">
        <v>60</v>
      </c>
      <c r="H26" s="136">
        <f t="shared" si="0"/>
        <v>25</v>
      </c>
      <c r="J26" s="135">
        <f>Notes!E56</f>
        <v>25</v>
      </c>
      <c r="L26" s="103"/>
      <c r="M26" s="103"/>
      <c r="N26" s="110" t="s">
        <v>79</v>
      </c>
    </row>
    <row r="27" spans="1:15" ht="17" thickBot="1" x14ac:dyDescent="0.25">
      <c r="A27" s="122"/>
      <c r="B27" s="123"/>
      <c r="C27" s="184" t="s">
        <v>85</v>
      </c>
      <c r="D27" s="122"/>
      <c r="E27" s="122"/>
      <c r="F27" s="121" t="s">
        <v>20</v>
      </c>
      <c r="G27" s="122"/>
      <c r="H27" s="124">
        <f t="shared" si="0"/>
        <v>0</v>
      </c>
      <c r="I27" s="125"/>
      <c r="J27" s="124">
        <v>0</v>
      </c>
      <c r="K27" s="125"/>
      <c r="M27" s="122"/>
      <c r="N27" s="126" t="s">
        <v>95</v>
      </c>
    </row>
    <row r="28" spans="1:15" ht="17" thickBot="1" x14ac:dyDescent="0.25">
      <c r="A28" s="122"/>
      <c r="B28" s="123"/>
      <c r="C28" s="184" t="s">
        <v>86</v>
      </c>
      <c r="D28" s="122"/>
      <c r="E28" s="122"/>
      <c r="F28" s="121" t="s">
        <v>20</v>
      </c>
      <c r="G28" s="122"/>
      <c r="H28" s="124">
        <f t="shared" si="0"/>
        <v>0</v>
      </c>
      <c r="I28" s="125"/>
      <c r="J28" s="124">
        <v>0</v>
      </c>
      <c r="K28" s="125"/>
      <c r="M28" s="122"/>
      <c r="N28" s="126" t="s">
        <v>95</v>
      </c>
    </row>
    <row r="29" spans="1:15" ht="17" thickBot="1" x14ac:dyDescent="0.25">
      <c r="A29" s="96"/>
      <c r="B29" s="97"/>
      <c r="C29" s="184" t="s">
        <v>94</v>
      </c>
      <c r="F29" s="121" t="s">
        <v>20</v>
      </c>
      <c r="H29" s="106">
        <f t="shared" si="0"/>
        <v>0</v>
      </c>
      <c r="I29" s="100"/>
      <c r="J29" s="106">
        <v>0</v>
      </c>
      <c r="K29" s="100"/>
      <c r="L29" s="100"/>
      <c r="M29" s="100"/>
      <c r="N29" s="110"/>
    </row>
    <row r="30" spans="1:15" ht="17" thickBot="1" x14ac:dyDescent="0.25">
      <c r="A30" s="122"/>
      <c r="B30" s="123"/>
      <c r="C30" s="185" t="s">
        <v>88</v>
      </c>
      <c r="D30" s="122"/>
      <c r="E30" s="122"/>
      <c r="F30" s="121" t="s">
        <v>81</v>
      </c>
      <c r="G30" s="122"/>
      <c r="H30" s="124">
        <f t="shared" si="0"/>
        <v>0</v>
      </c>
      <c r="I30" s="125"/>
      <c r="J30" s="124">
        <v>0</v>
      </c>
      <c r="K30" s="125"/>
      <c r="M30" s="122"/>
      <c r="N30" s="118" t="s">
        <v>95</v>
      </c>
    </row>
    <row r="31" spans="1:15" x14ac:dyDescent="0.2">
      <c r="A31" s="122"/>
      <c r="B31" s="123"/>
      <c r="C31" s="186"/>
      <c r="H31" s="41"/>
      <c r="J31" s="41"/>
      <c r="N31" s="44"/>
    </row>
    <row r="32" spans="1:15" x14ac:dyDescent="0.2">
      <c r="B32" s="38"/>
      <c r="C32" s="186"/>
      <c r="H32" s="41"/>
      <c r="J32" s="41"/>
      <c r="N32" s="93"/>
    </row>
    <row r="33" spans="1:14" ht="17" thickBot="1" x14ac:dyDescent="0.25">
      <c r="A33" s="96"/>
      <c r="B33" s="97"/>
      <c r="C33" s="31" t="s">
        <v>5</v>
      </c>
      <c r="F33" s="31"/>
      <c r="H33" s="11"/>
      <c r="I33" s="11"/>
      <c r="J33" s="11"/>
      <c r="K33" s="11"/>
      <c r="L33" s="11"/>
      <c r="M33" s="11"/>
      <c r="N33" s="118"/>
    </row>
    <row r="34" spans="1:14" ht="17" thickBot="1" x14ac:dyDescent="0.25">
      <c r="A34" s="96"/>
      <c r="B34" s="97"/>
      <c r="C34" s="189" t="s">
        <v>3</v>
      </c>
      <c r="F34" s="102" t="s">
        <v>1</v>
      </c>
      <c r="H34" s="106">
        <f>J34</f>
        <v>15</v>
      </c>
      <c r="I34" s="103"/>
      <c r="J34" s="135">
        <f>Notes!E57</f>
        <v>15</v>
      </c>
      <c r="K34" s="103"/>
      <c r="L34" s="103"/>
      <c r="M34" s="104"/>
      <c r="N34" s="118"/>
    </row>
    <row r="35" spans="1:14" ht="17" thickBot="1" x14ac:dyDescent="0.25">
      <c r="A35" s="96"/>
      <c r="B35" s="97"/>
      <c r="C35" s="190" t="s">
        <v>77</v>
      </c>
      <c r="F35" s="102" t="s">
        <v>1</v>
      </c>
      <c r="H35" s="106">
        <f>L35</f>
        <v>0</v>
      </c>
      <c r="I35" s="104"/>
      <c r="K35" s="104"/>
      <c r="L35" s="135">
        <v>0</v>
      </c>
      <c r="M35" s="104"/>
      <c r="N35" s="118" t="s">
        <v>120</v>
      </c>
    </row>
    <row r="36" spans="1:14" ht="17" thickBot="1" x14ac:dyDescent="0.25">
      <c r="A36" s="96"/>
      <c r="B36" s="97"/>
      <c r="C36" s="191" t="s">
        <v>76</v>
      </c>
      <c r="F36" s="102" t="s">
        <v>67</v>
      </c>
      <c r="H36" s="106">
        <f t="shared" ref="H36:H46" si="1">L36</f>
        <v>0</v>
      </c>
      <c r="I36" s="104"/>
      <c r="K36" s="104"/>
      <c r="L36" s="135">
        <v>0</v>
      </c>
      <c r="M36" s="11"/>
      <c r="N36" s="118" t="s">
        <v>120</v>
      </c>
    </row>
    <row r="37" spans="1:14" ht="17" thickBot="1" x14ac:dyDescent="0.25">
      <c r="A37" s="96"/>
      <c r="B37" s="97"/>
      <c r="C37" s="192" t="s">
        <v>21</v>
      </c>
      <c r="F37" s="12"/>
      <c r="H37" s="106">
        <f t="shared" si="1"/>
        <v>0</v>
      </c>
      <c r="J37" s="41"/>
      <c r="L37" s="135">
        <v>0</v>
      </c>
      <c r="N37" s="118" t="s">
        <v>120</v>
      </c>
    </row>
    <row r="38" spans="1:14" ht="17" thickBot="1" x14ac:dyDescent="0.25">
      <c r="A38" s="96"/>
      <c r="B38" s="97"/>
      <c r="C38" s="187" t="s">
        <v>71</v>
      </c>
      <c r="H38" s="106">
        <f t="shared" si="1"/>
        <v>0</v>
      </c>
      <c r="J38" s="41"/>
      <c r="L38" s="135">
        <v>0</v>
      </c>
      <c r="N38" s="118" t="s">
        <v>120</v>
      </c>
    </row>
    <row r="39" spans="1:14" ht="17" thickBot="1" x14ac:dyDescent="0.25">
      <c r="A39" s="96"/>
      <c r="B39" s="97"/>
      <c r="C39" s="187" t="s">
        <v>72</v>
      </c>
      <c r="H39" s="106">
        <f t="shared" si="1"/>
        <v>0</v>
      </c>
      <c r="J39" s="41"/>
      <c r="L39" s="135">
        <v>0</v>
      </c>
      <c r="N39" s="118" t="s">
        <v>120</v>
      </c>
    </row>
    <row r="40" spans="1:14" ht="17" thickBot="1" x14ac:dyDescent="0.25">
      <c r="A40" s="96"/>
      <c r="B40" s="97"/>
      <c r="C40" s="187" t="s">
        <v>73</v>
      </c>
      <c r="H40" s="106">
        <f t="shared" si="1"/>
        <v>0</v>
      </c>
      <c r="J40" s="41"/>
      <c r="L40" s="135">
        <v>0</v>
      </c>
      <c r="N40" s="118" t="s">
        <v>120</v>
      </c>
    </row>
    <row r="41" spans="1:14" ht="17" thickBot="1" x14ac:dyDescent="0.25">
      <c r="A41" s="96"/>
      <c r="B41" s="97"/>
      <c r="C41" s="187" t="s">
        <v>74</v>
      </c>
      <c r="H41" s="106">
        <f t="shared" si="1"/>
        <v>0</v>
      </c>
      <c r="J41" s="41"/>
      <c r="L41" s="135">
        <v>0</v>
      </c>
      <c r="N41" s="118" t="s">
        <v>120</v>
      </c>
    </row>
    <row r="42" spans="1:14" ht="17" thickBot="1" x14ac:dyDescent="0.25">
      <c r="A42" s="96"/>
      <c r="B42" s="97"/>
      <c r="C42" s="187" t="s">
        <v>75</v>
      </c>
      <c r="H42" s="106">
        <f t="shared" si="1"/>
        <v>0</v>
      </c>
      <c r="J42" s="41"/>
      <c r="L42" s="135">
        <v>0</v>
      </c>
      <c r="N42" s="118" t="s">
        <v>120</v>
      </c>
    </row>
    <row r="43" spans="1:14" ht="17" thickBot="1" x14ac:dyDescent="0.25">
      <c r="C43" s="188" t="s">
        <v>145</v>
      </c>
      <c r="H43" s="106">
        <f t="shared" si="1"/>
        <v>1</v>
      </c>
      <c r="L43" s="135">
        <v>1</v>
      </c>
      <c r="N43" s="118" t="s">
        <v>120</v>
      </c>
    </row>
    <row r="44" spans="1:14" ht="17" thickBot="1" x14ac:dyDescent="0.25">
      <c r="C44" s="188" t="s">
        <v>146</v>
      </c>
      <c r="H44" s="106">
        <f t="shared" si="1"/>
        <v>1</v>
      </c>
      <c r="L44" s="135">
        <v>1</v>
      </c>
      <c r="N44" s="118" t="s">
        <v>120</v>
      </c>
    </row>
    <row r="45" spans="1:14" ht="17" thickBot="1" x14ac:dyDescent="0.25">
      <c r="C45" s="188" t="s">
        <v>147</v>
      </c>
      <c r="H45" s="106">
        <f t="shared" si="1"/>
        <v>1</v>
      </c>
      <c r="L45" s="135">
        <v>1</v>
      </c>
      <c r="N45" s="118" t="s">
        <v>120</v>
      </c>
    </row>
    <row r="46" spans="1:14" ht="17" thickBot="1" x14ac:dyDescent="0.25">
      <c r="C46" s="188" t="s">
        <v>148</v>
      </c>
      <c r="H46" s="106">
        <f t="shared" si="1"/>
        <v>1</v>
      </c>
      <c r="L46" s="135">
        <v>1</v>
      </c>
      <c r="N46"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4257812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3" t="s">
        <v>15</v>
      </c>
      <c r="D3" s="13"/>
      <c r="E3" s="13"/>
      <c r="F3" s="13"/>
      <c r="G3" s="13"/>
      <c r="H3" s="17"/>
      <c r="I3" s="17"/>
      <c r="J3" s="47"/>
    </row>
    <row r="4" spans="2:10" x14ac:dyDescent="0.2">
      <c r="B4" s="51"/>
      <c r="C4" s="47"/>
      <c r="D4" s="47"/>
      <c r="E4" s="47"/>
      <c r="F4" s="47"/>
      <c r="G4" s="47"/>
      <c r="H4" s="55"/>
      <c r="I4" s="55"/>
      <c r="J4" s="47"/>
    </row>
    <row r="5" spans="2:10" x14ac:dyDescent="0.2">
      <c r="B5" s="56"/>
      <c r="C5" s="14" t="s">
        <v>16</v>
      </c>
      <c r="D5" s="14" t="s">
        <v>0</v>
      </c>
      <c r="E5" s="14" t="s">
        <v>12</v>
      </c>
      <c r="F5" s="14" t="s">
        <v>17</v>
      </c>
      <c r="G5" s="14" t="s">
        <v>46</v>
      </c>
      <c r="H5" s="18" t="s">
        <v>18</v>
      </c>
      <c r="I5" s="18" t="s">
        <v>47</v>
      </c>
      <c r="J5" s="14" t="s">
        <v>9</v>
      </c>
    </row>
    <row r="6" spans="2:10" x14ac:dyDescent="0.2">
      <c r="B6" s="51"/>
      <c r="C6" s="13"/>
      <c r="D6" s="13"/>
      <c r="E6" s="13"/>
      <c r="F6" s="13"/>
      <c r="G6" s="13"/>
      <c r="H6" s="17"/>
      <c r="I6" s="17"/>
      <c r="J6" s="13"/>
    </row>
    <row r="7" spans="2:10" x14ac:dyDescent="0.2">
      <c r="B7" s="51"/>
      <c r="C7" s="132" t="s">
        <v>106</v>
      </c>
      <c r="D7" s="133" t="s">
        <v>108</v>
      </c>
      <c r="E7" s="133" t="s">
        <v>107</v>
      </c>
      <c r="F7" s="47">
        <v>2015</v>
      </c>
      <c r="G7" s="47">
        <v>2015</v>
      </c>
      <c r="H7" s="90">
        <v>42558</v>
      </c>
      <c r="I7" s="87" t="s">
        <v>124</v>
      </c>
      <c r="J7" s="134" t="s">
        <v>109</v>
      </c>
    </row>
    <row r="8" spans="2:10" x14ac:dyDescent="0.2">
      <c r="B8" s="51"/>
      <c r="C8" s="131" t="s">
        <v>102</v>
      </c>
      <c r="D8" s="47"/>
      <c r="E8" s="47"/>
      <c r="F8" s="47"/>
      <c r="G8" s="47"/>
      <c r="H8" s="47"/>
      <c r="I8" s="47"/>
      <c r="J8" s="47"/>
    </row>
    <row r="9" spans="2:10" x14ac:dyDescent="0.2">
      <c r="B9" s="51"/>
      <c r="C9" s="96" t="s">
        <v>24</v>
      </c>
      <c r="D9" s="92"/>
      <c r="E9" s="92"/>
      <c r="F9" s="47"/>
      <c r="G9" s="47"/>
      <c r="H9" s="90"/>
      <c r="I9" s="47"/>
    </row>
    <row r="10" spans="2:10" x14ac:dyDescent="0.2">
      <c r="B10" s="51"/>
      <c r="C10" s="108" t="s">
        <v>78</v>
      </c>
      <c r="D10" s="47"/>
      <c r="E10" s="47"/>
      <c r="F10" s="47"/>
      <c r="G10" s="47"/>
      <c r="H10" s="52"/>
      <c r="I10" s="87"/>
      <c r="J10" s="86"/>
    </row>
    <row r="11" spans="2:10" x14ac:dyDescent="0.2">
      <c r="B11" s="51"/>
      <c r="C11" s="109" t="s">
        <v>55</v>
      </c>
      <c r="D11" s="99"/>
      <c r="E11" s="99"/>
      <c r="F11" s="47"/>
      <c r="G11" s="47"/>
      <c r="H11" s="90"/>
      <c r="I11" s="47"/>
      <c r="J11" s="99"/>
    </row>
    <row r="12" spans="2:10" x14ac:dyDescent="0.2">
      <c r="B12" s="51"/>
      <c r="C12" s="108" t="s">
        <v>80</v>
      </c>
      <c r="D12" s="47"/>
      <c r="E12" s="47"/>
      <c r="F12" s="47"/>
      <c r="G12" s="47"/>
      <c r="H12" s="47"/>
      <c r="I12" s="47"/>
      <c r="J12" s="47"/>
    </row>
    <row r="13" spans="2:10" x14ac:dyDescent="0.2">
      <c r="B13" s="51"/>
      <c r="C13" s="109"/>
      <c r="D13" s="47"/>
      <c r="E13" s="47"/>
      <c r="F13" s="47"/>
      <c r="G13" s="47"/>
      <c r="H13" s="47"/>
      <c r="I13" s="47"/>
      <c r="J13" s="47"/>
    </row>
    <row r="14" spans="2:10" x14ac:dyDescent="0.2">
      <c r="B14" s="51"/>
      <c r="C14" s="96"/>
      <c r="D14" s="113"/>
      <c r="E14" s="92"/>
      <c r="F14" s="47"/>
      <c r="G14" s="47"/>
      <c r="H14" s="90"/>
      <c r="I14" s="99"/>
      <c r="J14" s="85"/>
    </row>
    <row r="15" spans="2:10" x14ac:dyDescent="0.2">
      <c r="B15" s="51"/>
      <c r="E15" s="92"/>
      <c r="F15" s="47"/>
      <c r="G15" s="47"/>
      <c r="H15" s="90"/>
      <c r="I15" s="99"/>
      <c r="J15" s="85"/>
    </row>
    <row r="16" spans="2:10" x14ac:dyDescent="0.2">
      <c r="B16" s="51"/>
      <c r="C16" s="132"/>
      <c r="D16" s="96"/>
      <c r="E16" s="99"/>
      <c r="F16" s="47"/>
      <c r="G16" s="47"/>
      <c r="H16" s="90"/>
      <c r="I16" s="99"/>
      <c r="J16" s="47"/>
    </row>
    <row r="17" spans="2:10" x14ac:dyDescent="0.2">
      <c r="B17" s="51"/>
      <c r="C17" s="131"/>
    </row>
    <row r="18" spans="2:10" x14ac:dyDescent="0.2">
      <c r="B18" s="51"/>
      <c r="C18" s="96"/>
    </row>
    <row r="19" spans="2:10" x14ac:dyDescent="0.2">
      <c r="B19" s="51"/>
      <c r="C19" s="139"/>
      <c r="D19" s="142" t="s">
        <v>115</v>
      </c>
      <c r="E19" s="142" t="s">
        <v>116</v>
      </c>
      <c r="F19" s="48">
        <v>2015</v>
      </c>
      <c r="G19" s="48">
        <v>2015</v>
      </c>
      <c r="H19" s="90">
        <v>42612</v>
      </c>
      <c r="J19" s="143" t="s">
        <v>114</v>
      </c>
    </row>
    <row r="20" spans="2:10" x14ac:dyDescent="0.2">
      <c r="B20" s="51"/>
      <c r="C20" s="109"/>
      <c r="D20" s="47"/>
      <c r="E20" s="47"/>
      <c r="F20" s="47"/>
      <c r="G20" s="47"/>
      <c r="H20" s="47"/>
      <c r="I20" s="47"/>
      <c r="J20" s="47"/>
    </row>
    <row r="21" spans="2:10" x14ac:dyDescent="0.2">
      <c r="B21" s="51"/>
      <c r="C21" s="139" t="s">
        <v>111</v>
      </c>
      <c r="D21" s="140" t="s">
        <v>112</v>
      </c>
      <c r="E21" s="140" t="s">
        <v>107</v>
      </c>
      <c r="F21" s="47">
        <v>2013</v>
      </c>
      <c r="G21" s="47">
        <v>2013</v>
      </c>
      <c r="H21" s="90">
        <v>42612</v>
      </c>
      <c r="I21" s="87" t="s">
        <v>125</v>
      </c>
      <c r="J21" s="141" t="s">
        <v>113</v>
      </c>
    </row>
    <row r="22" spans="2:10" x14ac:dyDescent="0.2">
      <c r="B22" s="51"/>
      <c r="D22" s="47"/>
      <c r="E22" s="47"/>
      <c r="F22" s="47"/>
      <c r="G22" s="47"/>
      <c r="H22" s="47"/>
      <c r="I22" s="47"/>
      <c r="J22" s="47"/>
    </row>
    <row r="30" spans="2:10" x14ac:dyDescent="0.2">
      <c r="H30" s="144"/>
    </row>
  </sheetData>
  <phoneticPr fontId="36"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2"/>
  <cols>
    <col min="1" max="1" width="3.5703125" style="57" customWidth="1"/>
    <col min="2"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x14ac:dyDescent="0.25"/>
    <row r="2" spans="1:15" x14ac:dyDescent="0.2">
      <c r="B2" s="58"/>
      <c r="C2" s="59"/>
      <c r="D2" s="59"/>
      <c r="E2" s="59"/>
      <c r="F2" s="59"/>
      <c r="G2" s="59"/>
      <c r="H2" s="59"/>
      <c r="I2" s="59"/>
      <c r="J2" s="59"/>
      <c r="K2" s="59"/>
      <c r="L2" s="59"/>
      <c r="M2" s="59"/>
      <c r="N2" s="60"/>
    </row>
    <row r="3" spans="1:15" x14ac:dyDescent="0.2">
      <c r="A3" s="61"/>
      <c r="B3" s="83"/>
      <c r="C3" s="65" t="s">
        <v>0</v>
      </c>
      <c r="D3" s="65" t="s">
        <v>52</v>
      </c>
      <c r="E3" s="65" t="s">
        <v>25</v>
      </c>
      <c r="F3" s="65"/>
      <c r="G3" s="65"/>
      <c r="H3" s="62"/>
      <c r="I3" s="62"/>
      <c r="J3" s="62"/>
      <c r="K3" s="62"/>
      <c r="L3" s="62"/>
      <c r="M3" s="62"/>
      <c r="N3" s="84"/>
    </row>
    <row r="4" spans="1:15" x14ac:dyDescent="0.2">
      <c r="B4" s="63"/>
      <c r="C4" s="64"/>
      <c r="D4" s="64"/>
      <c r="E4" s="64"/>
      <c r="F4" s="64"/>
      <c r="G4" s="64"/>
      <c r="H4" s="64"/>
      <c r="I4" s="64"/>
      <c r="J4" s="64"/>
      <c r="K4" s="64"/>
      <c r="L4" s="64"/>
      <c r="M4" s="64"/>
      <c r="N4" s="64"/>
      <c r="O4" s="64"/>
    </row>
    <row r="5" spans="1:15" x14ac:dyDescent="0.2">
      <c r="B5" s="63"/>
      <c r="D5" s="64"/>
      <c r="E5" s="64"/>
      <c r="F5" s="64"/>
      <c r="G5" s="64"/>
      <c r="H5" s="64"/>
      <c r="I5" s="64"/>
      <c r="J5" s="64"/>
      <c r="K5" s="64"/>
      <c r="L5" s="64"/>
      <c r="M5" s="64"/>
      <c r="N5" s="64"/>
      <c r="O5" s="64"/>
    </row>
    <row r="6" spans="1:15" x14ac:dyDescent="0.2">
      <c r="B6" s="63"/>
      <c r="D6" s="64"/>
      <c r="G6" s="64"/>
      <c r="H6" s="64"/>
      <c r="I6" s="64"/>
      <c r="J6" s="64"/>
      <c r="K6" s="64"/>
      <c r="L6" s="64"/>
      <c r="M6" s="64"/>
      <c r="N6" s="64"/>
      <c r="O6" s="64"/>
    </row>
    <row r="7" spans="1:15" x14ac:dyDescent="0.2">
      <c r="B7" s="63"/>
      <c r="D7" s="64"/>
      <c r="E7" s="64"/>
      <c r="F7" s="64"/>
      <c r="G7" s="64"/>
      <c r="H7" s="64"/>
      <c r="I7" s="64"/>
      <c r="J7" s="64"/>
      <c r="K7" s="64"/>
      <c r="L7" s="64"/>
      <c r="M7" s="64"/>
      <c r="N7" s="64"/>
      <c r="O7" s="64"/>
    </row>
    <row r="8" spans="1:15" x14ac:dyDescent="0.2">
      <c r="B8" s="63"/>
      <c r="D8" s="64"/>
      <c r="E8" s="64"/>
      <c r="F8" s="64"/>
      <c r="G8" s="64"/>
      <c r="H8" s="64"/>
      <c r="I8" s="64"/>
      <c r="J8" s="64"/>
      <c r="K8" s="64"/>
      <c r="L8" s="64"/>
      <c r="M8" s="64"/>
      <c r="N8" s="64"/>
      <c r="O8" s="64"/>
    </row>
    <row r="9" spans="1:15" x14ac:dyDescent="0.2">
      <c r="B9" s="63"/>
      <c r="C9" s="64"/>
      <c r="D9" s="64"/>
      <c r="E9" s="64"/>
      <c r="F9" s="64"/>
      <c r="G9" s="64"/>
      <c r="H9" s="64"/>
      <c r="I9" s="64"/>
      <c r="J9" s="64"/>
      <c r="K9" s="64"/>
      <c r="L9" s="64"/>
      <c r="M9" s="64"/>
      <c r="N9" s="64"/>
      <c r="O9" s="64"/>
    </row>
    <row r="10" spans="1:15" x14ac:dyDescent="0.2">
      <c r="B10" s="63"/>
      <c r="C10" s="64"/>
      <c r="D10" s="64"/>
      <c r="E10" s="64"/>
      <c r="F10" s="64"/>
      <c r="G10" s="64"/>
      <c r="H10" s="64"/>
      <c r="I10" s="64"/>
      <c r="J10" s="64"/>
      <c r="K10" s="64"/>
      <c r="L10" s="64"/>
      <c r="M10" s="64"/>
      <c r="N10" s="64"/>
      <c r="O10" s="64"/>
    </row>
    <row r="11" spans="1:15" x14ac:dyDescent="0.2">
      <c r="B11" s="63"/>
      <c r="C11" s="64"/>
      <c r="D11" s="64"/>
      <c r="E11" s="64"/>
      <c r="F11" s="64"/>
      <c r="G11" s="64"/>
      <c r="H11" s="64"/>
      <c r="I11" s="64"/>
      <c r="J11" s="64"/>
      <c r="K11" s="64"/>
      <c r="L11" s="64"/>
      <c r="M11" s="64"/>
      <c r="N11" s="64"/>
      <c r="O11" s="64"/>
    </row>
    <row r="12" spans="1:15" x14ac:dyDescent="0.2">
      <c r="B12" s="63"/>
      <c r="C12" s="64"/>
      <c r="D12" s="64"/>
      <c r="E12" s="64"/>
      <c r="F12" s="64"/>
      <c r="G12" s="64"/>
      <c r="H12" s="64"/>
      <c r="I12" s="64"/>
      <c r="J12" s="64"/>
      <c r="K12" s="64"/>
      <c r="L12" s="64"/>
      <c r="M12" s="64"/>
      <c r="N12" s="64"/>
      <c r="O12" s="64"/>
    </row>
    <row r="13" spans="1:15" x14ac:dyDescent="0.2">
      <c r="B13" s="63"/>
      <c r="C13" s="64"/>
      <c r="D13" s="64"/>
      <c r="E13" s="64"/>
      <c r="F13" s="64"/>
      <c r="G13" s="64"/>
      <c r="H13" s="64"/>
      <c r="I13" s="64"/>
      <c r="J13" s="64"/>
      <c r="K13" s="64"/>
      <c r="L13" s="64"/>
      <c r="M13" s="64"/>
      <c r="N13" s="64"/>
      <c r="O13" s="64"/>
    </row>
    <row r="14" spans="1:15" x14ac:dyDescent="0.2">
      <c r="B14" s="63"/>
      <c r="C14" s="64"/>
      <c r="D14" s="64"/>
      <c r="E14" s="64"/>
      <c r="F14" s="64"/>
      <c r="G14" s="64"/>
      <c r="H14" s="64"/>
      <c r="I14" s="64"/>
      <c r="J14" s="64"/>
      <c r="K14" s="64"/>
      <c r="L14" s="64"/>
      <c r="M14" s="64"/>
      <c r="N14" s="64"/>
      <c r="O14" s="64"/>
    </row>
    <row r="15" spans="1:15" x14ac:dyDescent="0.2">
      <c r="B15" s="63"/>
      <c r="E15" s="64"/>
      <c r="F15" s="64"/>
      <c r="G15" s="64"/>
      <c r="H15" s="64"/>
      <c r="I15" s="64"/>
      <c r="J15" s="64"/>
      <c r="K15" s="64"/>
      <c r="L15" s="64"/>
      <c r="M15" s="64"/>
      <c r="N15" s="64"/>
      <c r="O15" s="64"/>
    </row>
    <row r="16" spans="1:15" x14ac:dyDescent="0.2">
      <c r="B16" s="63"/>
      <c r="C16" s="64" t="s">
        <v>128</v>
      </c>
      <c r="D16" s="64"/>
      <c r="E16" s="64"/>
      <c r="F16" s="64"/>
      <c r="G16" s="64"/>
      <c r="H16" s="64"/>
      <c r="I16" s="64"/>
      <c r="J16" s="64"/>
      <c r="K16" s="64"/>
      <c r="L16" s="64"/>
      <c r="M16" s="64"/>
      <c r="N16" s="64"/>
      <c r="O16" s="64"/>
    </row>
    <row r="17" spans="2:15" x14ac:dyDescent="0.2">
      <c r="B17" s="63"/>
      <c r="C17" s="64"/>
      <c r="D17" s="64"/>
      <c r="E17" s="57">
        <v>2190</v>
      </c>
      <c r="F17" s="57" t="s">
        <v>129</v>
      </c>
      <c r="G17" s="57" t="s">
        <v>130</v>
      </c>
      <c r="I17" s="64"/>
      <c r="J17" s="64"/>
      <c r="K17" s="64"/>
      <c r="L17" s="64"/>
      <c r="M17" s="64"/>
      <c r="N17" s="64"/>
      <c r="O17" s="64"/>
    </row>
    <row r="18" spans="2:15" x14ac:dyDescent="0.2">
      <c r="B18" s="63"/>
      <c r="C18" s="64"/>
      <c r="D18" s="64"/>
      <c r="G18" s="57" t="s">
        <v>131</v>
      </c>
      <c r="I18" s="64"/>
      <c r="J18" s="64"/>
      <c r="K18" s="64"/>
      <c r="L18" s="64"/>
      <c r="M18" s="64"/>
      <c r="N18" s="64"/>
      <c r="O18" s="64"/>
    </row>
    <row r="19" spans="2:15" x14ac:dyDescent="0.2">
      <c r="B19" s="63"/>
      <c r="C19" s="64"/>
      <c r="D19" s="64"/>
      <c r="E19" s="64"/>
      <c r="F19" s="64"/>
      <c r="G19" s="64"/>
      <c r="H19" s="64"/>
      <c r="I19" s="64"/>
      <c r="J19" s="64"/>
      <c r="K19" s="64"/>
      <c r="L19" s="64"/>
      <c r="M19" s="64"/>
      <c r="N19" s="64"/>
      <c r="O19" s="64"/>
    </row>
    <row r="20" spans="2:15" x14ac:dyDescent="0.2">
      <c r="B20" s="63"/>
      <c r="C20" s="64"/>
      <c r="D20" s="64"/>
      <c r="E20" s="64"/>
      <c r="F20" s="64"/>
      <c r="G20" s="64"/>
      <c r="H20" s="64"/>
      <c r="I20" s="64"/>
      <c r="J20" s="64"/>
      <c r="K20" s="64"/>
      <c r="L20" s="64"/>
      <c r="M20" s="64"/>
      <c r="N20" s="64"/>
      <c r="O20" s="64"/>
    </row>
    <row r="21" spans="2:15" x14ac:dyDescent="0.2">
      <c r="B21" s="63"/>
      <c r="C21" s="64"/>
      <c r="D21" s="64"/>
      <c r="E21" s="64"/>
      <c r="F21" s="64"/>
      <c r="G21" s="64"/>
      <c r="H21" s="64"/>
      <c r="I21" s="64"/>
      <c r="J21" s="64"/>
      <c r="K21" s="64"/>
      <c r="L21" s="64"/>
      <c r="M21" s="64"/>
      <c r="N21" s="64"/>
      <c r="O21" s="64"/>
    </row>
    <row r="22" spans="2:15" x14ac:dyDescent="0.2">
      <c r="B22" s="63"/>
      <c r="C22" s="64"/>
      <c r="D22" s="64"/>
      <c r="E22" s="64"/>
      <c r="F22" s="64"/>
      <c r="G22" s="64"/>
      <c r="H22" s="64"/>
      <c r="I22" s="64"/>
      <c r="J22" s="64"/>
      <c r="K22" s="64"/>
      <c r="L22" s="64"/>
      <c r="M22" s="64"/>
      <c r="N22" s="64"/>
      <c r="O22" s="64"/>
    </row>
    <row r="23" spans="2:15" x14ac:dyDescent="0.2">
      <c r="B23" s="63"/>
      <c r="C23" s="64"/>
      <c r="D23" s="64"/>
      <c r="E23" s="64"/>
      <c r="F23" s="64"/>
      <c r="G23" s="64"/>
      <c r="H23" s="64"/>
      <c r="I23" s="64"/>
      <c r="J23" s="64"/>
      <c r="K23" s="64"/>
      <c r="L23" s="64"/>
      <c r="M23" s="64"/>
      <c r="N23" s="64"/>
      <c r="O23" s="64"/>
    </row>
    <row r="24" spans="2:15" x14ac:dyDescent="0.2">
      <c r="B24" s="63"/>
      <c r="C24" s="64" t="s">
        <v>100</v>
      </c>
      <c r="D24" s="64">
        <v>89</v>
      </c>
      <c r="E24" s="64"/>
      <c r="F24" s="64"/>
      <c r="G24" s="64"/>
      <c r="H24" s="64"/>
      <c r="I24" s="64"/>
      <c r="J24" s="64"/>
      <c r="K24" s="64"/>
      <c r="L24" s="64"/>
      <c r="M24" s="64"/>
      <c r="N24" s="64"/>
      <c r="O24" s="64"/>
    </row>
    <row r="25" spans="2:15" x14ac:dyDescent="0.2">
      <c r="B25" s="63"/>
      <c r="C25" s="64"/>
      <c r="D25" s="64"/>
      <c r="E25" s="64"/>
      <c r="F25" s="64"/>
      <c r="G25" s="64"/>
      <c r="H25" s="64"/>
      <c r="I25" s="64"/>
      <c r="J25" s="64"/>
      <c r="K25" s="64"/>
      <c r="L25" s="64"/>
      <c r="M25" s="64"/>
      <c r="N25" s="64"/>
      <c r="O25" s="64"/>
    </row>
    <row r="26" spans="2:15" x14ac:dyDescent="0.2">
      <c r="B26" s="63"/>
      <c r="C26" s="64"/>
      <c r="D26" s="64"/>
      <c r="E26" s="64"/>
      <c r="F26" s="64"/>
      <c r="G26" s="64"/>
      <c r="H26" s="64"/>
      <c r="I26" s="64"/>
      <c r="J26" s="64"/>
      <c r="K26" s="64"/>
      <c r="L26" s="64"/>
      <c r="M26" s="64"/>
      <c r="N26" s="64"/>
      <c r="O26" s="64"/>
    </row>
    <row r="27" spans="2:15" x14ac:dyDescent="0.2">
      <c r="B27" s="63"/>
      <c r="C27" s="64"/>
      <c r="D27" s="64"/>
      <c r="E27" s="64"/>
      <c r="F27" s="64"/>
      <c r="G27" s="64"/>
      <c r="H27" s="64"/>
      <c r="I27" s="64"/>
      <c r="J27" s="64"/>
      <c r="K27" s="64"/>
      <c r="L27" s="64"/>
      <c r="M27" s="64"/>
      <c r="N27" s="64"/>
      <c r="O27" s="64"/>
    </row>
    <row r="28" spans="2:15" x14ac:dyDescent="0.2">
      <c r="B28" s="63"/>
      <c r="C28" s="64"/>
      <c r="D28" s="64"/>
      <c r="E28" s="64"/>
      <c r="F28" s="64"/>
      <c r="G28" s="64"/>
      <c r="H28" s="64"/>
      <c r="I28" s="64"/>
      <c r="J28" s="64"/>
      <c r="K28" s="64"/>
      <c r="L28" s="64"/>
      <c r="M28" s="64"/>
      <c r="N28" s="64"/>
      <c r="O28" s="64"/>
    </row>
    <row r="29" spans="2:15" x14ac:dyDescent="0.2">
      <c r="B29" s="63"/>
      <c r="C29" s="64"/>
      <c r="D29" s="64"/>
      <c r="E29" s="64"/>
      <c r="F29" s="64"/>
      <c r="G29" s="64"/>
      <c r="H29" s="64"/>
      <c r="I29" s="64"/>
      <c r="J29" s="64"/>
      <c r="K29" s="64"/>
      <c r="L29" s="64"/>
      <c r="M29" s="64"/>
      <c r="N29" s="64"/>
      <c r="O29" s="64"/>
    </row>
    <row r="30" spans="2:15" x14ac:dyDescent="0.2">
      <c r="B30" s="63"/>
      <c r="C30" s="64"/>
      <c r="D30" s="64"/>
      <c r="E30" s="57">
        <f>E78</f>
        <v>50</v>
      </c>
      <c r="F30" s="57" t="s">
        <v>54</v>
      </c>
      <c r="G30" s="57" t="s">
        <v>101</v>
      </c>
      <c r="H30" s="64"/>
      <c r="I30" s="64"/>
      <c r="J30" s="64"/>
      <c r="K30" s="64"/>
      <c r="L30" s="64"/>
      <c r="M30" s="64"/>
      <c r="N30" s="64"/>
      <c r="O30" s="64"/>
    </row>
    <row r="31" spans="2:15" x14ac:dyDescent="0.2">
      <c r="B31" s="63"/>
      <c r="C31" s="64"/>
      <c r="D31" s="64"/>
      <c r="E31" s="64"/>
      <c r="F31" s="64"/>
      <c r="G31" s="64"/>
      <c r="H31" s="64"/>
      <c r="I31" s="64"/>
      <c r="J31" s="64"/>
      <c r="K31" s="64"/>
      <c r="L31" s="64"/>
      <c r="M31" s="64"/>
      <c r="N31" s="64"/>
      <c r="O31" s="64"/>
    </row>
    <row r="32" spans="2:15" x14ac:dyDescent="0.2">
      <c r="B32" s="63"/>
      <c r="C32" s="64"/>
      <c r="D32" s="64"/>
      <c r="E32" s="64"/>
      <c r="F32" s="64"/>
      <c r="G32" s="64"/>
      <c r="H32" s="64"/>
      <c r="I32" s="64"/>
      <c r="J32" s="64"/>
      <c r="K32" s="64"/>
      <c r="L32" s="64"/>
      <c r="M32" s="64"/>
      <c r="N32" s="64"/>
      <c r="O32" s="64"/>
    </row>
    <row r="33" spans="2:15" x14ac:dyDescent="0.2">
      <c r="B33" s="63"/>
      <c r="C33" s="64"/>
      <c r="E33" s="64"/>
      <c r="F33" s="64"/>
      <c r="G33" s="64"/>
      <c r="H33" s="64"/>
      <c r="I33" s="64"/>
      <c r="J33" s="64"/>
      <c r="K33" s="64"/>
      <c r="L33" s="64"/>
      <c r="M33" s="64"/>
      <c r="N33" s="64"/>
      <c r="O33" s="64"/>
    </row>
    <row r="34" spans="2:15" x14ac:dyDescent="0.2">
      <c r="B34" s="63"/>
      <c r="E34" s="64"/>
      <c r="H34" s="64"/>
      <c r="I34" s="64"/>
      <c r="J34" s="64"/>
      <c r="K34" s="64"/>
      <c r="L34" s="64"/>
      <c r="M34" s="64"/>
      <c r="N34" s="64"/>
      <c r="O34" s="64"/>
    </row>
    <row r="35" spans="2:15" x14ac:dyDescent="0.2">
      <c r="B35" s="63"/>
      <c r="C35" s="64"/>
      <c r="D35" s="64"/>
      <c r="E35" s="64"/>
      <c r="F35" s="64"/>
      <c r="G35" s="64"/>
      <c r="H35" s="64"/>
      <c r="I35" s="64"/>
      <c r="J35" s="64"/>
      <c r="K35" s="64"/>
      <c r="L35" s="64"/>
      <c r="M35" s="64"/>
      <c r="N35" s="64"/>
      <c r="O35" s="64"/>
    </row>
    <row r="36" spans="2:15" x14ac:dyDescent="0.2">
      <c r="B36" s="63"/>
      <c r="C36" s="64"/>
      <c r="D36" s="64"/>
      <c r="E36" s="64"/>
      <c r="F36" s="64"/>
      <c r="G36" s="64"/>
      <c r="H36" s="64"/>
      <c r="I36" s="64"/>
      <c r="J36" s="64"/>
      <c r="K36" s="64"/>
      <c r="L36" s="64"/>
      <c r="M36" s="64"/>
      <c r="N36" s="64"/>
      <c r="O36" s="64"/>
    </row>
    <row r="37" spans="2:15" x14ac:dyDescent="0.2">
      <c r="B37" s="63"/>
      <c r="C37" s="64"/>
      <c r="D37" s="64"/>
      <c r="E37" s="64"/>
      <c r="F37" s="64"/>
      <c r="G37" s="64"/>
      <c r="H37" s="88"/>
      <c r="I37" s="64"/>
      <c r="J37" s="64"/>
      <c r="K37" s="64"/>
      <c r="L37" s="64"/>
      <c r="M37" s="64"/>
      <c r="N37" s="64"/>
      <c r="O37" s="64"/>
    </row>
    <row r="38" spans="2:15" x14ac:dyDescent="0.2">
      <c r="B38" s="63"/>
      <c r="C38" s="64"/>
      <c r="D38" s="64"/>
      <c r="G38" s="127"/>
      <c r="H38" s="127"/>
      <c r="I38" s="127"/>
      <c r="J38" s="64"/>
      <c r="K38" s="64"/>
      <c r="L38" s="64"/>
      <c r="M38" s="64"/>
      <c r="N38" s="64"/>
      <c r="O38" s="64"/>
    </row>
    <row r="39" spans="2:15" x14ac:dyDescent="0.2">
      <c r="B39" s="63"/>
      <c r="C39" s="64"/>
      <c r="D39" s="64"/>
      <c r="E39" s="64">
        <v>0.995</v>
      </c>
      <c r="F39" s="64"/>
      <c r="G39" s="127" t="s">
        <v>102</v>
      </c>
      <c r="H39" s="127"/>
      <c r="I39" s="127"/>
      <c r="J39" s="64"/>
      <c r="K39" s="64"/>
      <c r="L39" s="64"/>
      <c r="M39" s="64"/>
      <c r="N39" s="64"/>
      <c r="O39" s="64"/>
    </row>
    <row r="40" spans="2:15" x14ac:dyDescent="0.2">
      <c r="B40" s="63"/>
      <c r="C40" s="64"/>
      <c r="D40" s="64"/>
      <c r="E40" s="64"/>
      <c r="F40" s="64"/>
      <c r="G40" s="127"/>
      <c r="H40" s="127"/>
      <c r="I40" s="127"/>
      <c r="J40" s="64"/>
      <c r="K40" s="64"/>
      <c r="L40" s="64"/>
      <c r="M40" s="64"/>
      <c r="N40" s="64"/>
      <c r="O40" s="64"/>
    </row>
    <row r="41" spans="2:15" x14ac:dyDescent="0.2">
      <c r="B41" s="63"/>
      <c r="C41" s="64"/>
      <c r="D41" s="64"/>
      <c r="E41" s="64"/>
      <c r="F41" s="64"/>
      <c r="G41" s="127"/>
      <c r="H41" s="127"/>
      <c r="I41" s="127"/>
      <c r="J41" s="64"/>
      <c r="K41" s="64"/>
      <c r="L41" s="64"/>
      <c r="M41" s="64"/>
      <c r="N41" s="64"/>
      <c r="O41" s="64"/>
    </row>
    <row r="42" spans="2:15" x14ac:dyDescent="0.2">
      <c r="B42" s="63"/>
      <c r="C42" s="64"/>
      <c r="K42" s="64"/>
      <c r="L42" s="64"/>
      <c r="M42" s="64"/>
      <c r="N42" s="64"/>
      <c r="O42" s="64"/>
    </row>
    <row r="43" spans="2:15" x14ac:dyDescent="0.2">
      <c r="B43" s="63"/>
      <c r="C43" s="64"/>
      <c r="K43" s="64"/>
      <c r="L43" s="64"/>
      <c r="M43" s="64"/>
      <c r="N43" s="64"/>
      <c r="O43" s="64"/>
    </row>
    <row r="44" spans="2:15" x14ac:dyDescent="0.2">
      <c r="B44" s="63"/>
      <c r="C44" s="64"/>
      <c r="K44" s="64"/>
      <c r="L44" s="64"/>
      <c r="M44" s="64"/>
      <c r="N44" s="64"/>
      <c r="O44" s="64"/>
    </row>
    <row r="45" spans="2:15" x14ac:dyDescent="0.2">
      <c r="B45" s="63"/>
      <c r="C45" s="64"/>
      <c r="K45" s="64"/>
      <c r="L45" s="64"/>
      <c r="M45" s="64"/>
      <c r="N45" s="64"/>
      <c r="O45" s="64"/>
    </row>
    <row r="46" spans="2:15" x14ac:dyDescent="0.2">
      <c r="B46" s="63"/>
      <c r="C46" s="64"/>
      <c r="E46" s="89"/>
      <c r="F46" s="64"/>
      <c r="K46" s="64"/>
      <c r="L46" s="64"/>
      <c r="M46" s="64"/>
      <c r="N46" s="64"/>
      <c r="O46" s="64"/>
    </row>
    <row r="47" spans="2:15" x14ac:dyDescent="0.2">
      <c r="B47" s="63"/>
      <c r="C47" s="64"/>
      <c r="E47" s="64"/>
      <c r="F47" s="64"/>
      <c r="K47" s="64"/>
      <c r="L47" s="64"/>
      <c r="M47" s="64"/>
      <c r="N47" s="64"/>
      <c r="O47" s="64"/>
    </row>
    <row r="48" spans="2:15" x14ac:dyDescent="0.2">
      <c r="B48" s="63"/>
      <c r="C48" s="64"/>
      <c r="E48" s="57">
        <v>60</v>
      </c>
      <c r="F48" s="57" t="s">
        <v>133</v>
      </c>
      <c r="K48" s="64"/>
      <c r="L48" s="64"/>
      <c r="M48" s="64"/>
      <c r="N48" s="64"/>
      <c r="O48" s="64"/>
    </row>
    <row r="49" spans="2:15" x14ac:dyDescent="0.2">
      <c r="B49" s="63"/>
      <c r="C49" s="64"/>
      <c r="E49" s="57">
        <f>E48*E30*1000</f>
        <v>3000000</v>
      </c>
      <c r="F49" s="57" t="s">
        <v>20</v>
      </c>
      <c r="G49" s="57" t="s">
        <v>22</v>
      </c>
      <c r="K49" s="64"/>
      <c r="L49" s="64"/>
      <c r="M49" s="64"/>
      <c r="N49" s="64"/>
      <c r="O49" s="64"/>
    </row>
    <row r="50" spans="2:15" x14ac:dyDescent="0.2">
      <c r="B50" s="63"/>
      <c r="C50" s="64"/>
      <c r="J50"/>
      <c r="K50" s="64"/>
      <c r="L50" s="64"/>
      <c r="M50" s="64"/>
      <c r="N50" s="64"/>
      <c r="O50" s="64"/>
    </row>
    <row r="51" spans="2:15" x14ac:dyDescent="0.2">
      <c r="B51" s="63"/>
      <c r="D51" s="64"/>
      <c r="K51" s="64"/>
      <c r="L51" s="64"/>
      <c r="M51" s="64"/>
      <c r="N51" s="64"/>
      <c r="O51" s="64"/>
    </row>
    <row r="52" spans="2:15" x14ac:dyDescent="0.2">
      <c r="B52" s="63"/>
      <c r="C52" s="64"/>
      <c r="D52" s="64"/>
      <c r="E52" s="57">
        <v>1</v>
      </c>
      <c r="F52" s="57" t="s">
        <v>133</v>
      </c>
      <c r="K52" s="64"/>
      <c r="L52" s="64"/>
      <c r="M52" s="64"/>
      <c r="N52" s="64"/>
      <c r="O52" s="64"/>
    </row>
    <row r="53" spans="2:15" x14ac:dyDescent="0.2">
      <c r="B53" s="63"/>
      <c r="C53" s="64"/>
      <c r="D53" s="64"/>
      <c r="E53" s="57">
        <f>E52*E30*1000</f>
        <v>50000</v>
      </c>
      <c r="F53" s="57" t="s">
        <v>20</v>
      </c>
      <c r="G53" s="57" t="s">
        <v>103</v>
      </c>
      <c r="K53" s="64"/>
      <c r="L53" s="64"/>
      <c r="M53" s="64"/>
      <c r="N53" s="64"/>
      <c r="O53" s="64"/>
    </row>
    <row r="54" spans="2:15" x14ac:dyDescent="0.2">
      <c r="B54" s="63"/>
      <c r="C54" s="64"/>
      <c r="D54" s="64"/>
      <c r="E54" s="57">
        <v>0.5</v>
      </c>
      <c r="F54" s="57" t="s">
        <v>132</v>
      </c>
      <c r="K54" s="64"/>
      <c r="L54" s="64"/>
      <c r="M54" s="64"/>
      <c r="N54" s="64"/>
      <c r="O54" s="64"/>
    </row>
    <row r="55" spans="2:15" x14ac:dyDescent="0.2">
      <c r="B55" s="63"/>
      <c r="C55" s="64"/>
      <c r="D55" s="64"/>
      <c r="E55" s="57">
        <f>E54*E30*E17</f>
        <v>54750</v>
      </c>
      <c r="F55" s="57" t="s">
        <v>20</v>
      </c>
      <c r="G55" s="57" t="s">
        <v>104</v>
      </c>
      <c r="K55" s="64"/>
      <c r="L55" s="64"/>
      <c r="M55" s="64"/>
      <c r="N55" s="64"/>
      <c r="O55" s="64"/>
    </row>
    <row r="56" spans="2:15" x14ac:dyDescent="0.2">
      <c r="B56" s="63"/>
      <c r="C56" s="64"/>
      <c r="E56" s="57">
        <f>E55/E17</f>
        <v>25</v>
      </c>
      <c r="F56" s="57" t="s">
        <v>81</v>
      </c>
      <c r="G56" s="57" t="s">
        <v>104</v>
      </c>
      <c r="K56" s="64"/>
      <c r="L56" s="64"/>
      <c r="M56" s="64"/>
      <c r="N56" s="64"/>
      <c r="O56" s="64"/>
    </row>
    <row r="57" spans="2:15" x14ac:dyDescent="0.2">
      <c r="B57" s="63"/>
      <c r="C57" s="64"/>
      <c r="E57" s="57">
        <v>15</v>
      </c>
      <c r="F57" s="57" t="s">
        <v>105</v>
      </c>
      <c r="G57" s="57" t="s">
        <v>24</v>
      </c>
      <c r="K57" s="64"/>
      <c r="L57" s="64"/>
      <c r="M57" s="64"/>
      <c r="N57" s="64"/>
      <c r="O57" s="64"/>
    </row>
    <row r="58" spans="2:15" x14ac:dyDescent="0.2">
      <c r="B58" s="63"/>
      <c r="C58" s="64"/>
      <c r="K58" s="64"/>
      <c r="L58" s="64"/>
      <c r="M58" s="64"/>
      <c r="N58" s="64"/>
      <c r="O58" s="64"/>
    </row>
    <row r="59" spans="2:15" x14ac:dyDescent="0.2">
      <c r="B59" s="63"/>
      <c r="C59" s="64"/>
      <c r="K59" s="64"/>
      <c r="L59" s="64"/>
      <c r="M59" s="64"/>
      <c r="N59" s="64"/>
      <c r="O59" s="64"/>
    </row>
    <row r="60" spans="2:15" x14ac:dyDescent="0.2">
      <c r="B60" s="63"/>
      <c r="C60" s="64"/>
      <c r="K60" s="64"/>
      <c r="L60" s="64"/>
      <c r="M60" s="64"/>
      <c r="N60" s="64"/>
      <c r="O60" s="64"/>
    </row>
    <row r="61" spans="2:15" x14ac:dyDescent="0.2">
      <c r="B61" s="63"/>
      <c r="C61" s="64"/>
      <c r="K61" s="64"/>
      <c r="L61" s="64"/>
      <c r="M61" s="64"/>
      <c r="N61" s="64"/>
      <c r="O61" s="64"/>
    </row>
    <row r="62" spans="2:15" x14ac:dyDescent="0.2">
      <c r="B62" s="63"/>
      <c r="C62" s="64"/>
      <c r="K62" s="64"/>
      <c r="L62" s="64"/>
      <c r="M62" s="64"/>
      <c r="N62" s="64"/>
      <c r="O62" s="64"/>
    </row>
    <row r="63" spans="2:15" x14ac:dyDescent="0.2">
      <c r="B63" s="63"/>
      <c r="C63" s="64"/>
      <c r="K63" s="64"/>
      <c r="L63" s="64"/>
      <c r="M63" s="64"/>
      <c r="N63" s="64"/>
      <c r="O63" s="64"/>
    </row>
    <row r="64" spans="2:15" x14ac:dyDescent="0.2">
      <c r="B64" s="63"/>
      <c r="C64" s="64"/>
      <c r="K64" s="64"/>
      <c r="L64" s="64"/>
      <c r="M64" s="64"/>
      <c r="N64" s="64"/>
      <c r="O64" s="64"/>
    </row>
    <row r="65" spans="2:15" x14ac:dyDescent="0.2">
      <c r="B65" s="63"/>
      <c r="C65" s="64"/>
      <c r="K65" s="64"/>
      <c r="L65" s="64"/>
      <c r="M65" s="64"/>
      <c r="N65" s="64"/>
      <c r="O65" s="64"/>
    </row>
    <row r="66" spans="2:15" x14ac:dyDescent="0.2">
      <c r="B66" s="63"/>
      <c r="C66" s="64"/>
      <c r="K66" s="64"/>
      <c r="L66" s="64"/>
      <c r="M66" s="64"/>
      <c r="N66" s="64"/>
      <c r="O66" s="64"/>
    </row>
    <row r="67" spans="2:15" x14ac:dyDescent="0.2">
      <c r="B67" s="63"/>
      <c r="C67" s="64"/>
      <c r="K67" s="64"/>
      <c r="L67" s="64"/>
      <c r="M67" s="64"/>
      <c r="N67" s="64"/>
      <c r="O67" s="64"/>
    </row>
    <row r="68" spans="2:15" x14ac:dyDescent="0.2">
      <c r="B68" s="63"/>
      <c r="C68" s="64"/>
      <c r="K68" s="64"/>
      <c r="L68" s="64"/>
      <c r="M68" s="64"/>
      <c r="N68" s="64"/>
      <c r="O68" s="64"/>
    </row>
    <row r="69" spans="2:15" x14ac:dyDescent="0.2">
      <c r="B69" s="63"/>
      <c r="C69" s="64"/>
      <c r="K69" s="64"/>
      <c r="L69" s="64"/>
      <c r="M69" s="64"/>
      <c r="N69" s="64"/>
      <c r="O69" s="64"/>
    </row>
    <row r="70" spans="2:15" x14ac:dyDescent="0.2">
      <c r="B70" s="63"/>
      <c r="C70" s="64"/>
      <c r="K70" s="64"/>
      <c r="L70" s="64"/>
      <c r="M70" s="64"/>
      <c r="N70" s="64"/>
      <c r="O70" s="64"/>
    </row>
    <row r="71" spans="2:15" x14ac:dyDescent="0.2">
      <c r="B71" s="63"/>
      <c r="N71" s="64"/>
      <c r="O71" s="64"/>
    </row>
    <row r="72" spans="2:15" x14ac:dyDescent="0.2">
      <c r="B72" s="63"/>
      <c r="N72" s="64"/>
      <c r="O72" s="64"/>
    </row>
    <row r="73" spans="2:15" x14ac:dyDescent="0.2">
      <c r="B73" s="63"/>
      <c r="N73" s="64"/>
      <c r="O73" s="64"/>
    </row>
    <row r="74" spans="2:15" x14ac:dyDescent="0.2">
      <c r="B74" s="63"/>
      <c r="C74" s="142" t="s">
        <v>115</v>
      </c>
      <c r="N74" s="64"/>
      <c r="O74" s="64"/>
    </row>
    <row r="75" spans="2:15" x14ac:dyDescent="0.2">
      <c r="B75" s="63"/>
      <c r="C75" s="64"/>
      <c r="D75" s="64"/>
      <c r="N75" s="64"/>
      <c r="O75" s="64"/>
    </row>
    <row r="76" spans="2:15" x14ac:dyDescent="0.2">
      <c r="B76" s="63"/>
      <c r="C76" s="64"/>
      <c r="N76" s="64"/>
      <c r="O76" s="64"/>
    </row>
    <row r="77" spans="2:15" x14ac:dyDescent="0.2">
      <c r="B77" s="63"/>
      <c r="E77" s="128"/>
      <c r="N77" s="64"/>
      <c r="O77" s="64"/>
    </row>
    <row r="78" spans="2:15" x14ac:dyDescent="0.2">
      <c r="B78" s="63"/>
      <c r="E78" s="57">
        <v>50</v>
      </c>
      <c r="F78" s="57" t="s">
        <v>54</v>
      </c>
      <c r="G78" s="57" t="s">
        <v>101</v>
      </c>
      <c r="N78" s="64"/>
      <c r="O78" s="64"/>
    </row>
    <row r="79" spans="2:15" x14ac:dyDescent="0.2">
      <c r="B79" s="63"/>
      <c r="N79" s="64"/>
      <c r="O79" s="64"/>
    </row>
    <row r="80" spans="2:15" x14ac:dyDescent="0.2">
      <c r="B80" s="63"/>
      <c r="F80" s="111"/>
      <c r="N80" s="64"/>
      <c r="O80" s="64"/>
    </row>
    <row r="81" spans="2:15" x14ac:dyDescent="0.2">
      <c r="B81" s="63"/>
      <c r="N81" s="64"/>
      <c r="O81" s="64"/>
    </row>
    <row r="82" spans="2:15" x14ac:dyDescent="0.2">
      <c r="B82" s="63"/>
      <c r="N82" s="64"/>
      <c r="O82" s="64"/>
    </row>
    <row r="83" spans="2:15" x14ac:dyDescent="0.2">
      <c r="B83" s="63"/>
      <c r="N83" s="64"/>
      <c r="O83" s="64"/>
    </row>
    <row r="84" spans="2:15" x14ac:dyDescent="0.2">
      <c r="B84" s="63"/>
    </row>
    <row r="85" spans="2:15" x14ac:dyDescent="0.2">
      <c r="B85" s="63"/>
    </row>
    <row r="86" spans="2:15" x14ac:dyDescent="0.2">
      <c r="B86" s="63"/>
    </row>
    <row r="87" spans="2:15" x14ac:dyDescent="0.2">
      <c r="B87" s="63"/>
      <c r="C87" s="64"/>
    </row>
    <row r="88" spans="2:15" x14ac:dyDescent="0.2">
      <c r="B88" s="63"/>
      <c r="C88" s="64"/>
    </row>
    <row r="89" spans="2:15" x14ac:dyDescent="0.2">
      <c r="B89" s="63"/>
      <c r="C89" s="64"/>
    </row>
    <row r="90" spans="2:15" x14ac:dyDescent="0.2">
      <c r="B90" s="63"/>
      <c r="C90" s="64"/>
    </row>
    <row r="91" spans="2:15" x14ac:dyDescent="0.2">
      <c r="B91" s="63"/>
      <c r="C91" s="64"/>
    </row>
    <row r="92" spans="2:15" x14ac:dyDescent="0.2">
      <c r="B92" s="63"/>
      <c r="C92" s="64"/>
      <c r="E92" s="112"/>
    </row>
    <row r="93" spans="2:15" x14ac:dyDescent="0.2">
      <c r="B93" s="63"/>
    </row>
    <row r="94" spans="2:15" x14ac:dyDescent="0.2">
      <c r="B94" s="63"/>
    </row>
    <row r="95" spans="2:15" x14ac:dyDescent="0.2">
      <c r="B95" s="63"/>
    </row>
    <row r="96" spans="2:15" x14ac:dyDescent="0.2">
      <c r="B96" s="63"/>
    </row>
    <row r="97" spans="2:2" x14ac:dyDescent="0.2">
      <c r="B97" s="63"/>
    </row>
    <row r="98" spans="2:2" x14ac:dyDescent="0.2">
      <c r="B98" s="63"/>
    </row>
    <row r="99" spans="2:2" x14ac:dyDescent="0.2">
      <c r="B99" s="63"/>
    </row>
    <row r="100" spans="2:2" x14ac:dyDescent="0.2">
      <c r="B100" s="63"/>
    </row>
    <row r="101" spans="2:2" x14ac:dyDescent="0.2">
      <c r="B101" s="63"/>
    </row>
    <row r="102" spans="2:2" x14ac:dyDescent="0.2">
      <c r="B102" s="63"/>
    </row>
    <row r="103" spans="2:2" x14ac:dyDescent="0.2">
      <c r="B103" s="63"/>
    </row>
    <row r="104" spans="2:2" x14ac:dyDescent="0.2">
      <c r="B104" s="63"/>
    </row>
    <row r="105" spans="2:2" x14ac:dyDescent="0.2">
      <c r="B105" s="63"/>
    </row>
    <row r="106" spans="2:2" x14ac:dyDescent="0.2">
      <c r="B106" s="63"/>
    </row>
    <row r="107" spans="2:2" x14ac:dyDescent="0.2">
      <c r="B107" s="63"/>
    </row>
    <row r="108" spans="2:2" x14ac:dyDescent="0.2">
      <c r="B108" s="63"/>
    </row>
    <row r="109" spans="2:2" x14ac:dyDescent="0.2">
      <c r="B109" s="63"/>
    </row>
    <row r="110" spans="2:2" x14ac:dyDescent="0.2">
      <c r="B110" s="63"/>
    </row>
    <row r="111" spans="2:2" x14ac:dyDescent="0.2">
      <c r="B111" s="63"/>
    </row>
    <row r="112" spans="2:2" x14ac:dyDescent="0.2">
      <c r="B112" s="63"/>
    </row>
    <row r="113" spans="2:2"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4" x14ac:dyDescent="0.2">
      <c r="B129" s="63"/>
    </row>
    <row r="130" spans="2:4" x14ac:dyDescent="0.2">
      <c r="B130" s="63"/>
    </row>
    <row r="131" spans="2:4" x14ac:dyDescent="0.2">
      <c r="B131" s="63"/>
    </row>
    <row r="132" spans="2:4" x14ac:dyDescent="0.2">
      <c r="B132" s="63"/>
    </row>
    <row r="133" spans="2:4" x14ac:dyDescent="0.2">
      <c r="B133" s="63"/>
    </row>
    <row r="134" spans="2:4" x14ac:dyDescent="0.2">
      <c r="B134" s="63"/>
    </row>
    <row r="135" spans="2:4" x14ac:dyDescent="0.2">
      <c r="B135" s="63"/>
    </row>
    <row r="136" spans="2:4" x14ac:dyDescent="0.2">
      <c r="B136" s="63"/>
    </row>
    <row r="137" spans="2:4" x14ac:dyDescent="0.2">
      <c r="B137" s="63"/>
    </row>
    <row r="138" spans="2:4" x14ac:dyDescent="0.2">
      <c r="B138" s="63"/>
    </row>
    <row r="139" spans="2:4" x14ac:dyDescent="0.2">
      <c r="B139" s="63"/>
    </row>
    <row r="140" spans="2:4" x14ac:dyDescent="0.2">
      <c r="B140" s="63"/>
      <c r="C140" s="57" t="s">
        <v>112</v>
      </c>
      <c r="D140" s="57">
        <v>14</v>
      </c>
    </row>
    <row r="141" spans="2:4" x14ac:dyDescent="0.2">
      <c r="B141" s="63"/>
    </row>
    <row r="142" spans="2:4" x14ac:dyDescent="0.2">
      <c r="B142" s="63"/>
    </row>
    <row r="143" spans="2:4" x14ac:dyDescent="0.2">
      <c r="B143" s="63"/>
    </row>
    <row r="144" spans="2:4" x14ac:dyDescent="0.2">
      <c r="B144" s="63"/>
    </row>
    <row r="145" spans="1:2" x14ac:dyDescent="0.2">
      <c r="A145" s="127"/>
      <c r="B145" s="129"/>
    </row>
    <row r="146" spans="1:2" x14ac:dyDescent="0.2">
      <c r="A146" s="127"/>
      <c r="B146" s="129"/>
    </row>
    <row r="147" spans="1:2" x14ac:dyDescent="0.2">
      <c r="A147" s="127"/>
      <c r="B147" s="129"/>
    </row>
    <row r="148" spans="1:2" x14ac:dyDescent="0.2">
      <c r="A148" s="127"/>
      <c r="B148" s="129"/>
    </row>
    <row r="149" spans="1:2" x14ac:dyDescent="0.2">
      <c r="A149" s="127"/>
      <c r="B149" s="129"/>
    </row>
    <row r="150" spans="1:2" x14ac:dyDescent="0.2">
      <c r="A150" s="127"/>
      <c r="B150" s="129"/>
    </row>
    <row r="151" spans="1:2" x14ac:dyDescent="0.2">
      <c r="A151" s="127"/>
      <c r="B151" s="129"/>
    </row>
    <row r="152" spans="1:2" x14ac:dyDescent="0.2">
      <c r="A152" s="127"/>
      <c r="B152" s="129"/>
    </row>
    <row r="153" spans="1:2" x14ac:dyDescent="0.2">
      <c r="A153" s="127"/>
      <c r="B153" s="129"/>
    </row>
    <row r="154" spans="1:2" x14ac:dyDescent="0.2">
      <c r="A154" s="127"/>
      <c r="B154" s="129"/>
    </row>
    <row r="155" spans="1:2" x14ac:dyDescent="0.2">
      <c r="A155" s="127"/>
      <c r="B155" s="129"/>
    </row>
    <row r="156" spans="1:2" x14ac:dyDescent="0.2">
      <c r="A156" s="127"/>
      <c r="B156" s="129"/>
    </row>
    <row r="157" spans="1:2" x14ac:dyDescent="0.2">
      <c r="A157" s="127"/>
      <c r="B157" s="129"/>
    </row>
    <row r="158" spans="1:2" x14ac:dyDescent="0.2">
      <c r="A158" s="127"/>
      <c r="B158" s="129"/>
    </row>
    <row r="159" spans="1:2" x14ac:dyDescent="0.2">
      <c r="A159" s="127"/>
      <c r="B159" s="129"/>
    </row>
    <row r="160" spans="1:2" x14ac:dyDescent="0.2">
      <c r="A160" s="127"/>
      <c r="B160" s="129"/>
    </row>
    <row r="161" spans="1:5" x14ac:dyDescent="0.2">
      <c r="A161" s="127"/>
      <c r="B161" s="129"/>
    </row>
    <row r="162" spans="1:5" x14ac:dyDescent="0.2">
      <c r="A162" s="127"/>
      <c r="B162" s="129"/>
    </row>
    <row r="163" spans="1:5" x14ac:dyDescent="0.2">
      <c r="A163" s="127"/>
      <c r="B163" s="129"/>
      <c r="E163" s="57" t="s">
        <v>117</v>
      </c>
    </row>
    <row r="164" spans="1:5" x14ac:dyDescent="0.2">
      <c r="A164" s="127"/>
      <c r="B164" s="129"/>
      <c r="E164" s="57" t="s">
        <v>136</v>
      </c>
    </row>
    <row r="165" spans="1:5" x14ac:dyDescent="0.2">
      <c r="A165" s="127"/>
      <c r="B165" s="129"/>
      <c r="E165" s="57" t="s">
        <v>118</v>
      </c>
    </row>
    <row r="166" spans="1:5" x14ac:dyDescent="0.2">
      <c r="A166" s="127"/>
      <c r="B166" s="129"/>
    </row>
    <row r="167" spans="1:5" x14ac:dyDescent="0.2">
      <c r="A167" s="127"/>
      <c r="B167" s="129"/>
    </row>
    <row r="168" spans="1:5" x14ac:dyDescent="0.2">
      <c r="A168" s="127"/>
      <c r="B168" s="129"/>
    </row>
    <row r="169" spans="1:5" x14ac:dyDescent="0.2">
      <c r="A169" s="127"/>
      <c r="B169" s="129"/>
    </row>
    <row r="170" spans="1:5" x14ac:dyDescent="0.2">
      <c r="A170" s="127"/>
      <c r="B170" s="129"/>
    </row>
    <row r="171" spans="1:5" x14ac:dyDescent="0.2">
      <c r="A171" s="127"/>
      <c r="B171" s="129"/>
    </row>
    <row r="172" spans="1:5" x14ac:dyDescent="0.2">
      <c r="A172" s="127"/>
      <c r="B172" s="129"/>
    </row>
    <row r="173" spans="1:5" x14ac:dyDescent="0.2">
      <c r="A173" s="127"/>
      <c r="B173" s="129"/>
    </row>
    <row r="174" spans="1:5" x14ac:dyDescent="0.2">
      <c r="A174" s="127"/>
      <c r="B174" s="129"/>
    </row>
    <row r="175" spans="1:5" x14ac:dyDescent="0.2">
      <c r="A175" s="127"/>
      <c r="B175" s="129"/>
    </row>
    <row r="176" spans="1:5" x14ac:dyDescent="0.2">
      <c r="A176" s="127"/>
      <c r="B176" s="129"/>
    </row>
    <row r="177" spans="1:9" x14ac:dyDescent="0.2">
      <c r="A177" s="127"/>
      <c r="B177" s="129"/>
    </row>
    <row r="178" spans="1:9" x14ac:dyDescent="0.2">
      <c r="A178" s="127"/>
      <c r="B178" s="129"/>
    </row>
    <row r="179" spans="1:9" x14ac:dyDescent="0.2">
      <c r="A179" s="127"/>
      <c r="B179" s="129"/>
    </row>
    <row r="180" spans="1:9" x14ac:dyDescent="0.2">
      <c r="A180" s="127"/>
      <c r="B180" s="129"/>
    </row>
    <row r="181" spans="1:9" x14ac:dyDescent="0.2">
      <c r="A181" s="127"/>
      <c r="B181" s="129"/>
    </row>
    <row r="182" spans="1:9" x14ac:dyDescent="0.2">
      <c r="A182" s="127"/>
      <c r="B182" s="129"/>
    </row>
    <row r="183" spans="1:9" x14ac:dyDescent="0.2">
      <c r="A183" s="127"/>
      <c r="B183" s="129"/>
      <c r="C183" s="57" t="s">
        <v>128</v>
      </c>
    </row>
    <row r="184" spans="1:9" x14ac:dyDescent="0.2">
      <c r="A184" s="127"/>
      <c r="B184" s="129"/>
    </row>
    <row r="185" spans="1:9" x14ac:dyDescent="0.2">
      <c r="A185" s="127"/>
      <c r="B185" s="129"/>
      <c r="E185" s="57">
        <f>E78</f>
        <v>50</v>
      </c>
      <c r="F185" s="57" t="s">
        <v>54</v>
      </c>
      <c r="G185" s="57" t="s">
        <v>139</v>
      </c>
    </row>
    <row r="186" spans="1:9" x14ac:dyDescent="0.2">
      <c r="A186" s="127"/>
      <c r="B186" s="129"/>
      <c r="E186" s="57">
        <v>1</v>
      </c>
      <c r="F186" s="57" t="s">
        <v>141</v>
      </c>
      <c r="G186" s="57" t="s">
        <v>143</v>
      </c>
      <c r="I186" s="57" t="s">
        <v>142</v>
      </c>
    </row>
    <row r="187" spans="1:9" x14ac:dyDescent="0.2">
      <c r="A187" s="127"/>
      <c r="B187" s="129"/>
      <c r="E187" s="57">
        <f>E185*E186</f>
        <v>50</v>
      </c>
      <c r="F187" s="57" t="s">
        <v>137</v>
      </c>
      <c r="G187" s="57" t="s">
        <v>140</v>
      </c>
    </row>
    <row r="188" spans="1:9" x14ac:dyDescent="0.2">
      <c r="A188" s="127"/>
      <c r="B188" s="129"/>
    </row>
    <row r="189" spans="1:9" x14ac:dyDescent="0.2">
      <c r="A189" s="127"/>
      <c r="B189" s="129"/>
    </row>
    <row r="190" spans="1:9" x14ac:dyDescent="0.2">
      <c r="A190" s="127"/>
      <c r="B190" s="129"/>
    </row>
    <row r="191" spans="1:9" x14ac:dyDescent="0.2">
      <c r="A191" s="127"/>
      <c r="B191" s="129"/>
    </row>
    <row r="192" spans="1:9" x14ac:dyDescent="0.2">
      <c r="A192" s="127"/>
      <c r="B192" s="129"/>
    </row>
    <row r="193" spans="1:2" x14ac:dyDescent="0.2">
      <c r="A193" s="127"/>
      <c r="B193" s="129"/>
    </row>
    <row r="194" spans="1:2" x14ac:dyDescent="0.2">
      <c r="A194" s="127"/>
      <c r="B194" s="129"/>
    </row>
    <row r="195" spans="1:2" x14ac:dyDescent="0.2">
      <c r="A195" s="127"/>
      <c r="B195" s="129"/>
    </row>
    <row r="196" spans="1:2" x14ac:dyDescent="0.2">
      <c r="A196" s="127"/>
      <c r="B196" s="129"/>
    </row>
    <row r="197" spans="1:2" x14ac:dyDescent="0.2">
      <c r="A197" s="127"/>
      <c r="B197" s="129"/>
    </row>
    <row r="198" spans="1:2" x14ac:dyDescent="0.2">
      <c r="A198" s="127"/>
      <c r="B198" s="129"/>
    </row>
    <row r="199" spans="1:2" x14ac:dyDescent="0.2">
      <c r="A199" s="127"/>
      <c r="B199" s="129"/>
    </row>
    <row r="200" spans="1:2" x14ac:dyDescent="0.2">
      <c r="A200" s="127"/>
      <c r="B200" s="129"/>
    </row>
    <row r="201" spans="1:2" x14ac:dyDescent="0.2">
      <c r="A201" s="127"/>
      <c r="B201" s="129"/>
    </row>
    <row r="202" spans="1:2" x14ac:dyDescent="0.2">
      <c r="A202" s="127"/>
      <c r="B202" s="129"/>
    </row>
    <row r="203" spans="1:2" x14ac:dyDescent="0.2">
      <c r="A203" s="127"/>
      <c r="B203" s="129"/>
    </row>
    <row r="204" spans="1:2" x14ac:dyDescent="0.2">
      <c r="A204" s="127"/>
      <c r="B204" s="129"/>
    </row>
    <row r="205" spans="1:2" x14ac:dyDescent="0.2">
      <c r="A205" s="127"/>
      <c r="B205" s="129"/>
    </row>
    <row r="206" spans="1:2" x14ac:dyDescent="0.2">
      <c r="A206" s="127"/>
      <c r="B206" s="129"/>
    </row>
    <row r="207" spans="1:2" x14ac:dyDescent="0.2">
      <c r="A207" s="127"/>
      <c r="B207" s="129"/>
    </row>
    <row r="208" spans="1:2" x14ac:dyDescent="0.2">
      <c r="A208" s="127"/>
      <c r="B208" s="129"/>
    </row>
    <row r="209" spans="1:2" x14ac:dyDescent="0.2">
      <c r="A209" s="127"/>
      <c r="B209" s="129"/>
    </row>
    <row r="210" spans="1:2" x14ac:dyDescent="0.2">
      <c r="A210" s="127"/>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2017-10-20T14:13:05Z</dcterms:modified>
</cp:coreProperties>
</file>