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404D8160-B0FB-1047-BFA7-A6A3B484CE36}"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G9" i="13"/>
  <c r="L9" i="13"/>
  <c r="I6" i="13"/>
  <c r="G6" i="13" s="1"/>
  <c r="E13" i="16"/>
  <c r="E15" i="16"/>
  <c r="I16" i="13" s="1"/>
  <c r="G16" i="13" s="1"/>
  <c r="E36" i="16"/>
  <c r="I17" i="13" s="1"/>
  <c r="G17" i="13" s="1"/>
  <c r="E34" i="16"/>
  <c r="I18" i="13" s="1"/>
  <c r="G18" i="13" s="1"/>
  <c r="I8" i="13"/>
  <c r="G8" i="13" s="1"/>
  <c r="I7" i="13"/>
  <c r="G7" i="13" s="1"/>
  <c r="L12" i="13"/>
  <c r="G12" i="13" s="1"/>
  <c r="E25" i="12" s="1"/>
  <c r="L13" i="13"/>
  <c r="G13" i="13" l="1"/>
  <c r="E26" i="12" s="1"/>
  <c r="E14" i="12"/>
  <c r="E19" i="12"/>
  <c r="E18" i="12"/>
</calcChain>
</file>

<file path=xl/sharedStrings.xml><?xml version="1.0" encoding="utf-8"?>
<sst xmlns="http://schemas.openxmlformats.org/spreadsheetml/2006/main" count="160" uniqueCount="115">
  <si>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</si>
  <si>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</si>
  <si>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</si>
  <si>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</si>
  <si>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</si>
  <si>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</si>
  <si>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</si>
  <si>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</si>
  <si>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</si>
  <si>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</si>
  <si>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</si>
  <si>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</si>
  <si>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</si>
  <si>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</si>
  <si>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</si>
  <si>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</si>
  <si>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</si>
  <si>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</si>
  <si>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</si>
  <si>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</si>
  <si>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</si>
  <si>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</si>
  <si>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</si>
  <si>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</si>
  <si>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</si>
  <si>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</si>
  <si>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</si>
  <si>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</si>
  <si>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</si>
  <si>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</si>
  <si>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</si>
  <si>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</si>
  <si>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</si>
  <si>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</si>
  <si>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</si>
  <si>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</si>
  <si>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</si>
  <si>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</si>
  <si>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</si>
  <si>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</si>
  <si>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</si>
  <si>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</si>
  <si>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</si>
  <si>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</si>
  <si>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</si>
  <si>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</si>
  <si>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</si>
  <si>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</si>
  <si>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</si>
  <si>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</si>
  <si>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</si>
  <si>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</si>
  <si>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</si>
  <si>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</si>
  <si>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</si>
  <si>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</si>
  <si>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</si>
  <si>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</si>
  <si>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</si>
  <si>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</si>
  <si>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</si>
  <si>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</si>
  <si>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</si>
  <si>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</si>
  <si>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</si>
  <si>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</si>
  <si>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</si>
  <si>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</si>
  <si>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</si>
  <si>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</si>
  <si>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</si>
  <si>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</si>
  <si>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</si>
  <si>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</si>
  <si>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</si>
  <si>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</si>
  <si>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</si>
  <si>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</si>
  <si>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</si>
  <si>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</si>
  <si>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</si>
  <si>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</si>
  <si>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</si>
  <si>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</si>
  <si>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</si>
  <si>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</si>
  <si>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</si>
  <si>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</si>
  <si>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</si>
  <si>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</si>
  <si>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</si>
  <si>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</si>
  <si>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</si>
  <si>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</si>
  <si>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</si>
  <si>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</si>
  <si>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</si>
  <si>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</si>
  <si>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</si>
  <si>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</si>
  <si>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</si>
  <si>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</si>
  <si>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</si>
  <si>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</si>
  <si>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</si>
  <si>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</si>
  <si>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</si>
  <si>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</si>
  <si>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</si>
  <si>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</si>
  <si>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</si>
  <si>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</si>
  <si>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Duplicate of</t>
  </si>
  <si>
    <t>energy_chp_local_engine_ht_network_gas</t>
  </si>
  <si>
    <t>energy_chp_local_engine_mt_network_gas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</si>
</sst>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9" fontId="32" fillId="0" borderId="0" applyFont="0" applyFill="0" applyBorder="0" applyAlignment="0" applyProtection="0"/>
  </cellStyleXfs>
  <cellXfs count="162">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21" fillId="3" borderId="0" xfId="0" applyFont="1" applyFill="1"/>
    <xf numFmtId="0" fontId="19" fillId="2" borderId="0" xfId="0" applyFont="1" applyFill="1" applyAlignment="1">
      <alignment horizontal="left" vertical="center"/>
    </xf>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Alignment="1">
      <alignment vertical="top"/>
    </xf>
    <xf numFmtId="0" fontId="26" fillId="2" borderId="0" xfId="0" applyFont="1" applyFill="1" applyAlignment="1">
      <alignment vertical="top" wrapText="1"/>
    </xf>
    <xf numFmtId="49" fontId="26" fillId="2" borderId="0" xfId="0" applyNumberFormat="1" applyFont="1" applyFill="1" applyAlignment="1">
      <alignment vertical="top" wrapText="1"/>
    </xf>
    <xf numFmtId="164" fontId="26" fillId="2" borderId="0" xfId="0" applyNumberFormat="1" applyFont="1" applyFill="1" applyAlignment="1">
      <alignment horizontal="left" vertical="center" indent="2"/>
    </xf>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4" fontId="14" fillId="2" borderId="18" xfId="0" applyNumberFormat="1" applyFont="1" applyFill="1" applyBorder="1" applyAlignment="1">
      <alignment vertical="center"/>
    </xf>
    <xf numFmtId="165" fontId="14" fillId="2" borderId="0" xfId="0" applyNumberFormat="1" applyFont="1" applyFill="1" applyAlignment="1">
      <alignment vertical="center"/>
    </xf>
    <xf numFmtId="1" fontId="14" fillId="2" borderId="18" xfId="0" applyNumberFormat="1" applyFont="1" applyFill="1" applyBorder="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0" borderId="0" xfId="0" applyNumberFormat="1" applyFont="1" applyAlignment="1">
      <alignment horizontal="left" vertical="center" indent="2"/>
    </xf>
    <xf numFmtId="0" fontId="14" fillId="0" borderId="0" xfId="0" applyFont="1" applyAlignment="1">
      <alignment horizontal="left" vertical="center" indent="2"/>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9" fillId="2" borderId="9" xfId="0" applyFont="1" applyFill="1" applyBorder="1" applyAlignment="1">
      <alignment vertical="center"/>
    </xf>
    <xf numFmtId="0" fontId="11" fillId="2" borderId="20" xfId="0" applyFont="1" applyFill="1" applyBorder="1"/>
    <xf numFmtId="0" fontId="11" fillId="0" borderId="0" xfId="0" applyFont="1" applyAlignment="1">
      <alignment horizontal="left" vertical="center"/>
    </xf>
    <xf numFmtId="0" fontId="10" fillId="2" borderId="18" xfId="0" applyFont="1" applyFill="1" applyBorder="1"/>
    <xf numFmtId="164" fontId="8" fillId="0" borderId="0" xfId="0" applyNumberFormat="1" applyFont="1" applyAlignment="1">
      <alignment horizontal="left" vertical="center" indent="2"/>
    </xf>
    <xf numFmtId="0" fontId="7" fillId="2" borderId="0" xfId="0" applyFont="1" applyFill="1"/>
    <xf numFmtId="0" fontId="7" fillId="2" borderId="6" xfId="0" applyFont="1" applyFill="1" applyBorder="1"/>
    <xf numFmtId="0" fontId="7" fillId="2" borderId="5" xfId="0" applyFont="1" applyFill="1" applyBorder="1"/>
    <xf numFmtId="0" fontId="19" fillId="2" borderId="22" xfId="0" applyFont="1" applyFill="1" applyBorder="1"/>
    <xf numFmtId="0" fontId="19" fillId="2" borderId="23" xfId="0" applyFont="1" applyFill="1" applyBorder="1"/>
    <xf numFmtId="0" fontId="19" fillId="2" borderId="24" xfId="0" applyFont="1" applyFill="1" applyBorder="1"/>
    <xf numFmtId="0" fontId="6" fillId="0" borderId="0" xfId="0" applyFont="1" applyAlignment="1">
      <alignment horizontal="left" vertical="center"/>
    </xf>
    <xf numFmtId="165"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4" fillId="2" borderId="15" xfId="0" applyFont="1" applyFill="1" applyBorder="1"/>
    <xf numFmtId="0" fontId="19" fillId="2" borderId="19" xfId="0" applyFont="1" applyFill="1" applyBorder="1" applyAlignment="1">
      <alignment vertical="center"/>
    </xf>
    <xf numFmtId="0" fontId="19" fillId="2" borderId="5" xfId="0" applyFont="1" applyFill="1" applyBorder="1" applyAlignment="1">
      <alignment vertical="center"/>
    </xf>
    <xf numFmtId="0" fontId="14" fillId="0" borderId="5" xfId="0" applyFont="1" applyBorder="1"/>
    <xf numFmtId="0" fontId="6" fillId="0" borderId="5" xfId="0" applyFont="1" applyBorder="1"/>
    <xf numFmtId="0" fontId="8" fillId="0" borderId="5" xfId="178" applyFont="1" applyFill="1" applyBorder="1" applyAlignment="1" applyProtection="1"/>
    <xf numFmtId="0" fontId="24" fillId="0" borderId="5" xfId="178" applyFont="1" applyFill="1" applyBorder="1" applyAlignment="1" applyProtection="1"/>
    <xf numFmtId="0" fontId="9" fillId="0" borderId="5" xfId="0" applyFont="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5" fillId="2" borderId="0" xfId="0" applyFont="1" applyFill="1"/>
    <xf numFmtId="0" fontId="4" fillId="0" borderId="5" xfId="0" applyFont="1" applyBorder="1"/>
    <xf numFmtId="0" fontId="4" fillId="2" borderId="6" xfId="0" applyFont="1" applyFill="1" applyBorder="1"/>
    <xf numFmtId="0" fontId="4" fillId="2" borderId="0" xfId="0" applyFont="1" applyFill="1"/>
    <xf numFmtId="0" fontId="28" fillId="4" borderId="0" xfId="0" applyFont="1" applyFill="1"/>
    <xf numFmtId="0" fontId="3" fillId="2" borderId="0" xfId="0" applyFont="1" applyFill="1" applyAlignment="1">
      <alignment horizontal="left" vertical="center"/>
    </xf>
    <xf numFmtId="0" fontId="6" fillId="0" borderId="0" xfId="0" applyFont="1" applyAlignment="1">
      <alignment horizontal="left" vertical="center" indent="2"/>
    </xf>
    <xf numFmtId="0" fontId="3" fillId="0" borderId="0" xfId="0" applyFont="1"/>
    <xf numFmtId="0" fontId="2" fillId="2" borderId="0" xfId="0" applyFont="1" applyFill="1"/>
    <xf numFmtId="2" fontId="14" fillId="2" borderId="18" xfId="0" applyNumberFormat="1" applyFont="1" applyFill="1" applyBorder="1" applyAlignment="1">
      <alignment vertical="center"/>
    </xf>
    <xf numFmtId="2" fontId="14" fillId="2" borderId="21" xfId="0" applyNumberFormat="1" applyFont="1" applyFill="1" applyBorder="1" applyAlignment="1">
      <alignment horizontal="right" vertical="center"/>
    </xf>
    <xf numFmtId="0" fontId="2" fillId="2" borderId="0" xfId="0" applyFont="1" applyFill="1" applyAlignment="1">
      <alignment horizontal="left" vertical="center"/>
    </xf>
    <xf numFmtId="0" fontId="2" fillId="0" borderId="0" xfId="0" applyFont="1" applyAlignment="1">
      <alignment horizontal="left" vertical="center"/>
    </xf>
    <xf numFmtId="0" fontId="7" fillId="2" borderId="18" xfId="0" applyFont="1" applyFill="1" applyBorder="1"/>
    <xf numFmtId="164" fontId="26" fillId="2" borderId="0" xfId="0" applyNumberFormat="1" applyFont="1" applyFill="1" applyAlignment="1">
      <alignment horizontal="left" vertical="center"/>
    </xf>
    <xf numFmtId="164" fontId="30" fillId="4" borderId="0" xfId="0" applyNumberFormat="1" applyFont="1" applyFill="1" applyAlignment="1">
      <alignment horizontal="left" vertical="center"/>
    </xf>
    <xf numFmtId="9" fontId="7" fillId="2" borderId="18" xfId="281" applyFont="1" applyFill="1" applyBorder="1"/>
    <xf numFmtId="2" fontId="7" fillId="2" borderId="18" xfId="0" applyNumberFormat="1" applyFont="1" applyFill="1" applyBorder="1"/>
    <xf numFmtId="164" fontId="14" fillId="2" borderId="0" xfId="0" applyNumberFormat="1" applyFont="1" applyFill="1" applyAlignment="1">
      <alignment vertical="center"/>
    </xf>
    <xf numFmtId="0" fontId="28" fillId="0" borderId="0" xfId="0" applyFont="1" applyAlignment="1">
      <alignment horizontal="left" indent="2"/>
    </xf>
    <xf numFmtId="165" fontId="2" fillId="0" borderId="0" xfId="0" applyNumberFormat="1" applyFont="1" applyAlignment="1">
      <alignment vertical="center"/>
    </xf>
    <xf numFmtId="49" fontId="20" fillId="2" borderId="8" xfId="0" applyNumberFormat="1" applyFont="1" applyFill="1" applyBorder="1" applyAlignment="1">
      <alignment horizontal="left"/>
    </xf>
    <xf numFmtId="0" fontId="21" fillId="3" borderId="7" xfId="0" applyFont="1" applyFill="1" applyBorder="1"/>
    <xf numFmtId="0" fontId="20" fillId="3" borderId="8"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2</xdr:row>
      <xdr:rowOff>164749</xdr:rowOff>
    </xdr:from>
    <xdr:to>
      <xdr:col>17</xdr:col>
      <xdr:colOff>266700</xdr:colOff>
      <xdr:row>25</xdr:row>
      <xdr:rowOff>53698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18200" y="583849"/>
          <a:ext cx="10363200" cy="4638749"/>
        </a:xfrm>
        <a:prstGeom prst="rect">
          <a:avLst/>
        </a:prstGeom>
      </xdr:spPr>
    </xdr:pic>
    <xdr:clientData/>
  </xdr:twoCellAnchor>
  <xdr:twoCellAnchor editAs="oneCell">
    <xdr:from>
      <xdr:col>6</xdr:col>
      <xdr:colOff>510778</xdr:colOff>
      <xdr:row>27</xdr:row>
      <xdr:rowOff>50799</xdr:rowOff>
    </xdr:from>
    <xdr:to>
      <xdr:col>17</xdr:col>
      <xdr:colOff>304800</xdr:colOff>
      <xdr:row>55</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53</xdr:row>
      <xdr:rowOff>74133</xdr:rowOff>
    </xdr:from>
    <xdr:to>
      <xdr:col>15</xdr:col>
      <xdr:colOff>342900</xdr:colOff>
      <xdr:row>90</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E9" sqref="E9"/>
    </sheetView>
  </sheetViews>
  <sheetFormatPr baseColWidth="10" defaultColWidth="10.7109375" defaultRowHeight="16"/>
  <cols>
    <col min="1" max="1" width="3.42578125" style="23" customWidth="1"/>
    <col min="2" max="2" width="14.85546875" style="16" bestFit="1"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113</v>
      </c>
    </row>
    <row r="5" spans="1:3">
      <c r="A5" s="1"/>
      <c r="B5" s="151" t="s">
        <v>112</v>
      </c>
      <c r="C5" s="152" t="s">
        <v>114</v>
      </c>
    </row>
    <row r="6" spans="1:3">
      <c r="A6" s="1"/>
      <c r="B6" s="4" t="s">
        <v>50</v>
      </c>
      <c r="C6" s="150" t="s">
        <v>75</v>
      </c>
    </row>
    <row r="7" spans="1:3">
      <c r="A7" s="1"/>
      <c r="B7" s="5" t="s">
        <v>18</v>
      </c>
      <c r="C7" s="6" t="s">
        <v>19</v>
      </c>
    </row>
    <row r="8" spans="1:3">
      <c r="A8" s="1"/>
      <c r="B8" s="7"/>
      <c r="C8" s="7"/>
    </row>
    <row r="9" spans="1:3">
      <c r="A9" s="1"/>
      <c r="B9" s="7"/>
      <c r="C9" s="7"/>
    </row>
    <row r="10" spans="1:3">
      <c r="A10" s="1"/>
      <c r="B10" s="76" t="s">
        <v>51</v>
      </c>
      <c r="C10" s="77"/>
    </row>
    <row r="11" spans="1:3">
      <c r="A11" s="1"/>
      <c r="B11" s="78"/>
      <c r="C11" s="79"/>
    </row>
    <row r="12" spans="1:3">
      <c r="A12" s="1"/>
      <c r="B12" s="78" t="s">
        <v>52</v>
      </c>
      <c r="C12" s="80" t="s">
        <v>53</v>
      </c>
    </row>
    <row r="13" spans="1:3" ht="17" thickBot="1">
      <c r="A13" s="1"/>
      <c r="B13" s="78"/>
      <c r="C13" s="13" t="s">
        <v>54</v>
      </c>
    </row>
    <row r="14" spans="1:3" ht="17" thickBot="1">
      <c r="A14" s="1"/>
      <c r="B14" s="78"/>
      <c r="C14" s="81" t="s">
        <v>55</v>
      </c>
    </row>
    <row r="15" spans="1:3">
      <c r="A15" s="1"/>
      <c r="B15" s="78"/>
      <c r="C15" s="79" t="s">
        <v>56</v>
      </c>
    </row>
    <row r="16" spans="1:3">
      <c r="A16" s="1"/>
      <c r="B16" s="78"/>
      <c r="C16" s="79"/>
    </row>
    <row r="17" spans="1:3">
      <c r="A17" s="1"/>
      <c r="B17" s="78" t="s">
        <v>57</v>
      </c>
      <c r="C17" s="82" t="s">
        <v>58</v>
      </c>
    </row>
    <row r="18" spans="1:3">
      <c r="A18" s="1"/>
      <c r="B18" s="78"/>
      <c r="C18" s="83" t="s">
        <v>59</v>
      </c>
    </row>
    <row r="19" spans="1:3">
      <c r="A19" s="1"/>
      <c r="B19" s="78"/>
      <c r="C19" s="84" t="s">
        <v>60</v>
      </c>
    </row>
    <row r="20" spans="1:3">
      <c r="A20" s="1"/>
      <c r="B20" s="78"/>
      <c r="C20" s="85" t="s">
        <v>61</v>
      </c>
    </row>
    <row r="21" spans="1:3">
      <c r="A21" s="1"/>
      <c r="B21" s="86"/>
      <c r="C21" s="87" t="s">
        <v>62</v>
      </c>
    </row>
    <row r="22" spans="1:3">
      <c r="A22" s="1"/>
      <c r="B22" s="86"/>
      <c r="C22" s="88" t="s">
        <v>63</v>
      </c>
    </row>
    <row r="23" spans="1:3">
      <c r="A23" s="1"/>
      <c r="B23" s="86"/>
      <c r="C23" s="89" t="s">
        <v>64</v>
      </c>
    </row>
    <row r="24" spans="1:3">
      <c r="B24" s="86"/>
      <c r="C24"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12" sqref="E12"/>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3" t="s">
        <v>98</v>
      </c>
      <c r="C2" s="154"/>
      <c r="D2" s="154"/>
      <c r="E2" s="155"/>
    </row>
    <row r="3" spans="2:10">
      <c r="B3" s="156"/>
      <c r="C3" s="157"/>
      <c r="D3" s="157"/>
      <c r="E3" s="158"/>
    </row>
    <row r="4" spans="2:10" ht="30" customHeight="1">
      <c r="B4" s="159"/>
      <c r="C4" s="160"/>
      <c r="D4" s="160"/>
      <c r="E4" s="161"/>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ROUND('Research data'!G6,1)</f>
        <v>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44" t="s">
        <v>5</v>
      </c>
      <c r="E9" s="39" t="s">
        <v>90</v>
      </c>
      <c r="F9" s="39" t="s">
        <v>95</v>
      </c>
      <c r="G9" s="39">
        <v>2010</v>
      </c>
      <c r="H9" s="39">
        <v>2010</v>
      </c>
      <c r="J9" s="40" t="s">
        <v>96</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38">
        <f>I6</f>
        <v>4.6511627906976747</v>
      </c>
      <c r="H6" s="9"/>
      <c r="I6" s="65">
        <f>Notes!E13</f>
        <v>4.6511627906976747</v>
      </c>
      <c r="J6" s="9"/>
      <c r="K6" s="9"/>
      <c r="L6" s="9"/>
      <c r="M6" s="120"/>
    </row>
    <row r="7" spans="2:13" ht="17" thickBot="1">
      <c r="B7" s="60"/>
      <c r="C7" s="114" t="s">
        <v>86</v>
      </c>
      <c r="D7" s="63"/>
      <c r="E7" s="63"/>
      <c r="F7" s="115" t="s">
        <v>3</v>
      </c>
      <c r="G7" s="138">
        <f>I7</f>
        <v>0.43</v>
      </c>
      <c r="H7" s="66"/>
      <c r="I7" s="65">
        <f>Notes!E16</f>
        <v>0.43</v>
      </c>
      <c r="J7" s="62"/>
      <c r="L7" s="62"/>
      <c r="M7" s="121"/>
    </row>
    <row r="8" spans="2:13" ht="17" thickBot="1">
      <c r="B8" s="60"/>
      <c r="C8" s="114" t="s">
        <v>87</v>
      </c>
      <c r="D8" s="63"/>
      <c r="E8" s="63"/>
      <c r="F8" s="115" t="s">
        <v>3</v>
      </c>
      <c r="G8" s="138">
        <f>I8</f>
        <v>0.47</v>
      </c>
      <c r="H8" s="66"/>
      <c r="I8" s="65">
        <f>Notes!E17</f>
        <v>0.47</v>
      </c>
      <c r="J8" s="62"/>
      <c r="L8" s="62"/>
      <c r="M8" s="121"/>
    </row>
    <row r="9" spans="2:13" ht="17" thickBot="1">
      <c r="B9" s="60"/>
      <c r="C9" s="148" t="s">
        <v>110</v>
      </c>
      <c r="D9" s="63"/>
      <c r="E9" s="63"/>
      <c r="F9" s="149" t="s">
        <v>3</v>
      </c>
      <c r="G9" s="138">
        <f>L9</f>
        <v>0.95</v>
      </c>
      <c r="H9" s="66"/>
      <c r="I9" s="147"/>
      <c r="J9" s="62"/>
      <c r="L9" s="65">
        <f>Notes!E60</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Notes!E58</f>
        <v>1.1000000000000001</v>
      </c>
      <c r="M12" s="123"/>
    </row>
    <row r="13" spans="2:13" ht="17" thickBot="1">
      <c r="B13" s="60"/>
      <c r="C13" s="72" t="s">
        <v>5</v>
      </c>
      <c r="D13" s="72"/>
      <c r="E13" s="72"/>
      <c r="F13" s="64" t="s">
        <v>2</v>
      </c>
      <c r="G13" s="139">
        <f>L13</f>
        <v>20</v>
      </c>
      <c r="H13" s="68"/>
      <c r="I13" s="69"/>
      <c r="J13" s="69"/>
      <c r="K13" s="62"/>
      <c r="L13" s="67">
        <f>Notes!E59</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105</v>
      </c>
      <c r="D16" s="12"/>
      <c r="E16" s="12"/>
      <c r="F16" s="100" t="s">
        <v>30</v>
      </c>
      <c r="G16" s="74">
        <f t="shared" ref="G16:G17" si="0">I16</f>
        <v>1200000</v>
      </c>
      <c r="H16" s="11"/>
      <c r="I16" s="74">
        <f>Notes!E15</f>
        <v>1200000</v>
      </c>
      <c r="J16" s="68"/>
      <c r="L16" s="68"/>
      <c r="M16" s="124"/>
    </row>
    <row r="17" spans="2:13" ht="17" thickBot="1">
      <c r="B17" s="60"/>
      <c r="C17" s="105" t="s">
        <v>70</v>
      </c>
      <c r="D17" s="25"/>
      <c r="E17" s="25"/>
      <c r="F17" s="140" t="s">
        <v>44</v>
      </c>
      <c r="G17" s="74">
        <f t="shared" si="0"/>
        <v>0</v>
      </c>
      <c r="H17" s="11"/>
      <c r="I17" s="74">
        <f>Notes!E36</f>
        <v>0</v>
      </c>
      <c r="J17" s="68"/>
      <c r="K17" s="68"/>
      <c r="L17" s="68"/>
      <c r="M17" s="124"/>
    </row>
    <row r="18" spans="2:13" ht="17" thickBot="1">
      <c r="B18" s="60"/>
      <c r="C18" s="105" t="s">
        <v>71</v>
      </c>
      <c r="D18" s="73"/>
      <c r="E18" s="73"/>
      <c r="F18" s="64" t="s">
        <v>43</v>
      </c>
      <c r="G18" s="74">
        <f>I18</f>
        <v>16</v>
      </c>
      <c r="H18" s="68"/>
      <c r="I18" s="74">
        <f>Notes!E34</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82"/>
  <sheetViews>
    <sheetView topLeftCell="A9" workbookViewId="0">
      <selection activeCell="D65" sqref="D65"/>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15" ht="17" thickBot="1"/>
    <row r="3" spans="2:15" s="13" customFormat="1">
      <c r="B3" s="111"/>
      <c r="C3" s="112" t="s">
        <v>0</v>
      </c>
      <c r="D3" s="112"/>
      <c r="E3" s="112" t="s">
        <v>77</v>
      </c>
      <c r="F3" s="112"/>
      <c r="G3" s="112"/>
      <c r="H3" s="112"/>
      <c r="I3" s="112"/>
      <c r="J3" s="112"/>
      <c r="K3" s="112"/>
      <c r="L3" s="112"/>
      <c r="M3" s="112"/>
      <c r="N3" s="112"/>
      <c r="O3" s="113"/>
    </row>
    <row r="4" spans="2:15">
      <c r="B4" s="109"/>
      <c r="O4" s="110"/>
    </row>
    <row r="5" spans="2:15">
      <c r="B5" s="109"/>
      <c r="O5" s="110"/>
    </row>
    <row r="6" spans="2:15">
      <c r="B6" s="109"/>
      <c r="C6" s="108" t="s">
        <v>73</v>
      </c>
      <c r="O6" s="110"/>
    </row>
    <row r="7" spans="2:15">
      <c r="B7" s="109"/>
      <c r="C7" s="108" t="s">
        <v>79</v>
      </c>
      <c r="O7" s="110"/>
    </row>
    <row r="8" spans="2:15">
      <c r="B8" s="109"/>
      <c r="O8" s="110"/>
    </row>
    <row r="9" spans="2:15">
      <c r="B9" s="109"/>
      <c r="O9" s="110"/>
    </row>
    <row r="10" spans="2:15">
      <c r="B10" s="109"/>
      <c r="O10" s="110"/>
    </row>
    <row r="11" spans="2:15">
      <c r="B11" s="109"/>
      <c r="O11" s="110"/>
    </row>
    <row r="12" spans="2:15" ht="17" thickBot="1">
      <c r="B12" s="109"/>
      <c r="D12" s="137" t="s">
        <v>106</v>
      </c>
      <c r="E12" s="108">
        <v>2</v>
      </c>
      <c r="F12" s="137" t="s">
        <v>102</v>
      </c>
      <c r="O12" s="110"/>
    </row>
    <row r="13" spans="2:15" ht="17" thickBot="1">
      <c r="B13" s="109"/>
      <c r="D13" s="137" t="s">
        <v>109</v>
      </c>
      <c r="E13" s="146">
        <f>E12/E16</f>
        <v>4.6511627906976747</v>
      </c>
      <c r="F13" s="137" t="s">
        <v>102</v>
      </c>
      <c r="O13" s="110"/>
    </row>
    <row r="14" spans="2:15" ht="17" thickBot="1">
      <c r="B14" s="109"/>
      <c r="D14" s="132" t="s">
        <v>92</v>
      </c>
      <c r="E14" s="108">
        <v>600</v>
      </c>
      <c r="F14" s="137" t="s">
        <v>103</v>
      </c>
      <c r="O14" s="110"/>
    </row>
    <row r="15" spans="2:15" ht="17" thickBot="1">
      <c r="B15" s="109"/>
      <c r="D15" s="132"/>
      <c r="E15" s="142">
        <f>E14*E12*1000</f>
        <v>1200000</v>
      </c>
      <c r="F15" s="137" t="s">
        <v>30</v>
      </c>
      <c r="O15" s="110"/>
    </row>
    <row r="16" spans="2:15" ht="17" thickBot="1">
      <c r="B16" s="109"/>
      <c r="D16" s="129" t="s">
        <v>88</v>
      </c>
      <c r="E16" s="145">
        <v>0.43</v>
      </c>
      <c r="F16" s="129" t="s">
        <v>3</v>
      </c>
      <c r="O16" s="110"/>
    </row>
    <row r="17" spans="2:15" ht="17" thickBot="1">
      <c r="B17" s="109"/>
      <c r="D17" s="129" t="s">
        <v>89</v>
      </c>
      <c r="E17" s="145">
        <v>0.47</v>
      </c>
      <c r="F17" s="129" t="s">
        <v>3</v>
      </c>
      <c r="O17" s="110"/>
    </row>
    <row r="18" spans="2:15">
      <c r="B18" s="109"/>
      <c r="D18" s="137" t="s">
        <v>107</v>
      </c>
      <c r="E18" s="108">
        <v>4000</v>
      </c>
      <c r="O18" s="110"/>
    </row>
    <row r="19" spans="2:15">
      <c r="B19" s="109"/>
      <c r="O19" s="110"/>
    </row>
    <row r="20" spans="2:15">
      <c r="B20" s="109"/>
      <c r="O20" s="110"/>
    </row>
    <row r="21" spans="2:15">
      <c r="B21" s="109"/>
      <c r="O21" s="110"/>
    </row>
    <row r="22" spans="2:15">
      <c r="B22" s="109"/>
      <c r="O22" s="110"/>
    </row>
    <row r="23" spans="2:15">
      <c r="B23" s="109"/>
      <c r="O23" s="110"/>
    </row>
    <row r="24" spans="2:15">
      <c r="B24" s="109"/>
      <c r="O24" s="110"/>
    </row>
    <row r="25" spans="2:15">
      <c r="B25" s="109"/>
      <c r="O25" s="110"/>
    </row>
    <row r="26" spans="2:15">
      <c r="B26" s="109"/>
      <c r="O26" s="110"/>
    </row>
    <row r="27" spans="2:15">
      <c r="B27" s="109"/>
      <c r="O27" s="110"/>
    </row>
    <row r="28" spans="2:15">
      <c r="B28" s="109"/>
      <c r="C28" s="108" t="s">
        <v>80</v>
      </c>
      <c r="O28" s="110"/>
    </row>
    <row r="29" spans="2:15">
      <c r="B29" s="109"/>
      <c r="O29" s="110"/>
    </row>
    <row r="30" spans="2:15">
      <c r="B30" s="109"/>
      <c r="O30" s="110"/>
    </row>
    <row r="31" spans="2:15">
      <c r="B31" s="109"/>
      <c r="O31" s="110"/>
    </row>
    <row r="32" spans="2:15">
      <c r="B32" s="109"/>
      <c r="O32" s="110"/>
    </row>
    <row r="33" spans="2:15" ht="17" thickBot="1">
      <c r="B33" s="109"/>
      <c r="D33" s="108" t="s">
        <v>82</v>
      </c>
      <c r="E33" s="108">
        <v>8</v>
      </c>
      <c r="F33" s="108" t="s">
        <v>26</v>
      </c>
      <c r="O33" s="110"/>
    </row>
    <row r="34" spans="2:15" ht="17" thickBot="1">
      <c r="B34" s="109"/>
      <c r="E34" s="142">
        <f>E33*E12</f>
        <v>16</v>
      </c>
      <c r="F34" s="137" t="s">
        <v>104</v>
      </c>
      <c r="O34" s="110"/>
    </row>
    <row r="35" spans="2:15" ht="17" thickBot="1">
      <c r="B35" s="109"/>
      <c r="D35" s="108" t="s">
        <v>83</v>
      </c>
      <c r="E35" s="108">
        <v>0</v>
      </c>
      <c r="F35" s="108" t="s">
        <v>81</v>
      </c>
      <c r="O35" s="110"/>
    </row>
    <row r="36" spans="2:15" ht="17" thickBot="1">
      <c r="B36" s="109"/>
      <c r="E36" s="142">
        <f>E35*E12*1000</f>
        <v>0</v>
      </c>
      <c r="F36" s="137" t="s">
        <v>44</v>
      </c>
      <c r="O36" s="110"/>
    </row>
    <row r="37" spans="2:15">
      <c r="B37" s="109"/>
      <c r="O37" s="110"/>
    </row>
    <row r="38" spans="2:15">
      <c r="B38" s="109"/>
      <c r="O38" s="110"/>
    </row>
    <row r="39" spans="2:15">
      <c r="B39" s="109"/>
      <c r="O39" s="110"/>
    </row>
    <row r="40" spans="2:15">
      <c r="B40" s="109"/>
      <c r="O40" s="110"/>
    </row>
    <row r="41" spans="2:15">
      <c r="B41" s="109"/>
      <c r="O41" s="110"/>
    </row>
    <row r="42" spans="2:15">
      <c r="B42" s="109"/>
      <c r="O42" s="110"/>
    </row>
    <row r="43" spans="2:15">
      <c r="B43" s="109"/>
      <c r="O43" s="110"/>
    </row>
    <row r="44" spans="2:15">
      <c r="B44" s="109"/>
      <c r="O44" s="110"/>
    </row>
    <row r="45" spans="2:15">
      <c r="B45" s="109"/>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31"/>
      <c r="C53" s="108" t="s">
        <v>90</v>
      </c>
      <c r="O53" s="110"/>
    </row>
    <row r="54" spans="2:15">
      <c r="B54" s="109"/>
      <c r="C54" s="132" t="s">
        <v>80</v>
      </c>
      <c r="O54" s="110"/>
    </row>
    <row r="55" spans="2:15">
      <c r="B55" s="109"/>
      <c r="O55" s="110"/>
    </row>
    <row r="56" spans="2:15">
      <c r="B56" s="109"/>
      <c r="O56" s="110"/>
    </row>
    <row r="57" spans="2:15" ht="17" thickBot="1">
      <c r="B57" s="109"/>
      <c r="O57" s="110"/>
    </row>
    <row r="58" spans="2:15" ht="17" thickBot="1">
      <c r="B58" s="109"/>
      <c r="D58" s="132" t="s">
        <v>1</v>
      </c>
      <c r="E58" s="142">
        <v>1.1000000000000001</v>
      </c>
      <c r="F58" s="132" t="s">
        <v>91</v>
      </c>
      <c r="O58" s="110"/>
    </row>
    <row r="59" spans="2:15" ht="17" thickBot="1">
      <c r="B59" s="109"/>
      <c r="D59" s="132" t="s">
        <v>5</v>
      </c>
      <c r="E59" s="142">
        <v>20</v>
      </c>
      <c r="F59" s="132" t="s">
        <v>91</v>
      </c>
      <c r="O59" s="110"/>
    </row>
    <row r="60" spans="2:15" ht="17" thickBot="1">
      <c r="B60" s="109"/>
      <c r="D60" s="137" t="s">
        <v>111</v>
      </c>
      <c r="E60" s="145">
        <v>0.95</v>
      </c>
      <c r="O60" s="110"/>
    </row>
    <row r="61" spans="2:15">
      <c r="B61" s="109"/>
      <c r="O61" s="110"/>
    </row>
    <row r="62" spans="2:15">
      <c r="B62" s="109"/>
      <c r="O62" s="110"/>
    </row>
    <row r="63" spans="2:15">
      <c r="B63" s="109"/>
      <c r="O63" s="110"/>
    </row>
    <row r="64" spans="2:15">
      <c r="B64" s="109"/>
      <c r="O64" s="110"/>
    </row>
    <row r="65" spans="2:15">
      <c r="B65" s="109"/>
      <c r="O65" s="110"/>
    </row>
    <row r="66" spans="2:15">
      <c r="B66" s="109"/>
      <c r="O66" s="110"/>
    </row>
    <row r="67" spans="2:15">
      <c r="B67" s="109"/>
      <c r="O67" s="110"/>
    </row>
    <row r="68" spans="2:15">
      <c r="B68" s="109"/>
      <c r="O68" s="110"/>
    </row>
    <row r="69" spans="2:15">
      <c r="B69" s="109"/>
      <c r="O69" s="110"/>
    </row>
    <row r="70" spans="2:15">
      <c r="B70" s="109"/>
      <c r="D70" s="132" t="s">
        <v>92</v>
      </c>
      <c r="O70" s="110"/>
    </row>
    <row r="71" spans="2:15">
      <c r="B71" s="109"/>
      <c r="D71" s="133" t="s">
        <v>93</v>
      </c>
      <c r="E71" s="108">
        <v>250</v>
      </c>
      <c r="F71" s="132" t="s">
        <v>94</v>
      </c>
      <c r="O71" s="110"/>
    </row>
    <row r="72" spans="2:15">
      <c r="B72" s="109"/>
      <c r="D72" s="133"/>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O79" s="110"/>
    </row>
    <row r="80" spans="2:15">
      <c r="B80" s="109"/>
      <c r="O80" s="110"/>
    </row>
    <row r="81" spans="2:15">
      <c r="B81" s="109"/>
      <c r="O81" s="110"/>
    </row>
    <row r="82" spans="2:15">
      <c r="B82" s="109"/>
      <c r="O82" s="11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2023-08-23T09:21:04Z</dcterms:modified>
</cp:coreProperties>
</file>