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6BEC8A1-FF18-F44D-9E85-44EDB02E03E3}" xr6:coauthVersionLast="47" xr6:coauthVersionMax="47" xr10:uidLastSave="{00000000-0000-0000-0000-000000000000}"/>
  <bookViews>
    <workbookView xWindow="8920" yWindow="-283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8" i="13" l="1"/>
  <c r="E16" i="12" s="1"/>
  <c r="H17" i="13"/>
  <c r="H16" i="13"/>
  <c r="E185" i="20"/>
  <c r="E187" i="20" s="1"/>
  <c r="H15" i="13" s="1"/>
  <c r="H27" i="13"/>
  <c r="E22" i="12" s="1"/>
  <c r="E30" i="20"/>
  <c r="E55" i="20" s="1"/>
  <c r="E56" i="20" s="1"/>
  <c r="J26" i="13" s="1"/>
  <c r="H26" i="13" s="1"/>
  <c r="E21" i="12" s="1"/>
  <c r="H36" i="13"/>
  <c r="H37" i="13"/>
  <c r="H38" i="13"/>
  <c r="H39" i="13"/>
  <c r="H40" i="13"/>
  <c r="H41" i="13"/>
  <c r="H42" i="13"/>
  <c r="E53" i="20"/>
  <c r="J25" i="13" s="1"/>
  <c r="H25" i="13" s="1"/>
  <c r="E20" i="12" s="1"/>
  <c r="L11" i="13"/>
  <c r="H11" i="13"/>
  <c r="E14" i="12" s="1"/>
  <c r="J34" i="13"/>
  <c r="H34" i="13" s="1"/>
  <c r="E30" i="12" s="1"/>
  <c r="J7" i="13"/>
  <c r="J8" i="13"/>
  <c r="H8" i="13" s="1"/>
  <c r="E13" i="12" s="1"/>
  <c r="H28" i="13"/>
  <c r="E23" i="12" s="1"/>
  <c r="H29" i="13"/>
  <c r="E24" i="12" s="1"/>
  <c r="H30" i="13"/>
  <c r="E25" i="12" s="1"/>
  <c r="H10" i="13"/>
  <c r="E15" i="12" s="1"/>
  <c r="H35" i="13"/>
  <c r="E31" i="12" s="1"/>
  <c r="J9" i="13" l="1"/>
  <c r="H9" i="13" s="1"/>
  <c r="H7" i="13"/>
  <c r="E12" i="12" s="1"/>
  <c r="E49" i="20"/>
  <c r="J24" i="13" s="1"/>
  <c r="H24" i="13" s="1"/>
  <c r="E19" i="12" s="1"/>
  <c r="L15" i="13"/>
</calcChain>
</file>

<file path=xl/sharedStrings.xml><?xml version="1.0" encoding="utf-8"?>
<sst xmlns="http://schemas.openxmlformats.org/spreadsheetml/2006/main" count="233" uniqueCount="145">
  <si>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</si>
  <si>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</si>
  <si>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</si>
  <si>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</si>
  <si>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</si>
  <si>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</si>
  <si>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</si>
  <si>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</si>
  <si>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</si>
  <si>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</si>
  <si>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</si>
  <si>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</si>
  <si>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</si>
  <si>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</si>
  <si>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</si>
  <si>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</si>
  <si>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</si>
  <si>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</si>
  <si>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</si>
  <si>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</si>
  <si>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</si>
  <si>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</si>
  <si>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</si>
  <si>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</si>
  <si>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</si>
  <si>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</si>
  <si>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</si>
  <si>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</si>
  <si>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</si>
  <si>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</si>
  <si>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</si>
  <si>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</si>
  <si>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</si>
  <si>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</si>
  <si>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</si>
  <si>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</si>
  <si>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</si>
  <si>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</si>
  <si>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</si>
  <si>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</si>
  <si>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</si>
  <si>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</si>
  <si>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</si>
  <si>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</si>
  <si>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</si>
  <si>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</si>
  <si>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</si>
  <si>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</si>
  <si>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</si>
  <si>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</si>
  <si>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</si>
  <si>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</si>
  <si>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</si>
  <si>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</si>
  <si>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</si>
  <si>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</si>
  <si>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</si>
  <si>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</si>
  <si>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</si>
  <si>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</si>
  <si>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</si>
  <si>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</si>
  <si>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</si>
  <si>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</si>
  <si>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</si>
  <si>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</si>
  <si>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</si>
  <si>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</si>
  <si>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</si>
  <si>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</si>
  <si>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</si>
  <si>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</si>
  <si>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</si>
  <si>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</si>
  <si>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</si>
  <si>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</si>
  <si>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</si>
  <si>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</si>
  <si>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</si>
  <si>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</si>
  <si>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</si>
  <si>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</si>
  <si>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</si>
  <si>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</si>
  <si>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</si>
  <si>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</si>
  <si>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</si>
  <si>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</si>
  <si>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</si>
  <si>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</si>
  <si>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</si>
  <si>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</si>
  <si>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</si>
  <si>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</si>
  <si>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</si>
  <si>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</si>
  <si>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</si>
  <si>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</si>
  <si>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</si>
  <si>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</si>
  <si>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</si>
  <si>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</si>
  <si>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</si>
  <si>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</si>
  <si>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</si>
  <si>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</si>
  <si>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</si>
  <si>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</si>
  <si>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</si>
  <si>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</si>
  <si>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</si>
  <si>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</si>
  <si>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</si>
  <si>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</si>
  <si>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</si>
  <si>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Quintel assumption</t>
  </si>
  <si>
    <t>http://refman.energytransitionmodel.com/publications/2051</t>
  </si>
  <si>
    <t>http://refman.energytransitionmodel.com/publications/2052</t>
  </si>
  <si>
    <t>Set equal to FLH of all other heaters</t>
  </si>
  <si>
    <t>Quintel</t>
  </si>
  <si>
    <t>hrs</t>
  </si>
  <si>
    <t>FLH, set equal to that</t>
  </si>
  <si>
    <t>of other heaters</t>
  </si>
  <si>
    <t>euro/MWhe</t>
  </si>
  <si>
    <t>euro/kWe</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</si>
  <si>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</si>
  <si>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</si>
  <si>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</si>
  <si>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</si>
  <si>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</si>
  <si>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</si>
  <si>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</si>
  <si>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</si>
  <si>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</si>
  <si>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</si>
  <si>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</si>
  <si>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</si>
  <si>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</si>
  <si>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Charlotte von Meijenfeldt</t>
  </si>
  <si>
    <r>
      <t>output.</t>
    </r>
    <r>
      <rPr>
        <sz val="12"/>
        <color theme="1"/>
        <rFont val="Calibri"/>
        <family val="2"/>
        <scheme val="minor"/>
      </rPr>
      <t>steam_hot_water</t>
    </r>
  </si>
  <si>
    <t>Sourced from energy_heat_flexibility_p2h_boiler_electricity</t>
  </si>
  <si>
    <t>h/y</t>
  </si>
  <si>
    <t>euro/y</t>
  </si>
  <si>
    <t>y</t>
  </si>
  <si>
    <t>energy_heat_boiler_ht_electricity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</si>
</sst>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8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9" xfId="0" applyFont="1" applyFill="1" applyBorder="1"/>
    <xf numFmtId="49" fontId="27" fillId="2" borderId="0" xfId="0" applyNumberFormat="1" applyFont="1" applyFill="1"/>
    <xf numFmtId="49" fontId="27" fillId="2" borderId="9" xfId="0" applyNumberFormat="1" applyFont="1" applyFill="1" applyBorder="1"/>
    <xf numFmtId="0" fontId="24" fillId="2" borderId="0" xfId="0" applyFont="1" applyFill="1"/>
    <xf numFmtId="0" fontId="28" fillId="0" borderId="0" xfId="0" applyFont="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7" fillId="2" borderId="0" xfId="0" applyFont="1" applyFill="1" applyAlignment="1">
      <alignment horizontal="left" vertical="center"/>
    </xf>
    <xf numFmtId="0" fontId="23" fillId="2" borderId="0" xfId="0" applyFont="1" applyFill="1"/>
    <xf numFmtId="0" fontId="23" fillId="0" borderId="0" xfId="0" applyFont="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2" fontId="22" fillId="2" borderId="0" xfId="0" applyNumberFormat="1" applyFont="1" applyFill="1"/>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0" fontId="21" fillId="0" borderId="0" xfId="0" applyFont="1"/>
    <xf numFmtId="1" fontId="22" fillId="2" borderId="0" xfId="0" applyNumberFormat="1" applyFont="1" applyFill="1" applyAlignment="1">
      <alignment horizontal="right" vertical="center"/>
    </xf>
    <xf numFmtId="0" fontId="20" fillId="0" borderId="0" xfId="0" applyFont="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Alignment="1">
      <alignment horizontal="right"/>
    </xf>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5" fontId="22" fillId="2" borderId="0" xfId="0" applyNumberFormat="1" applyFont="1" applyFill="1" applyAlignment="1">
      <alignment vertical="center"/>
    </xf>
    <xf numFmtId="0" fontId="33" fillId="2" borderId="16" xfId="0" applyFont="1" applyFill="1" applyBorder="1"/>
    <xf numFmtId="0" fontId="32" fillId="2" borderId="19" xfId="0" applyFont="1" applyFill="1" applyBorder="1"/>
    <xf numFmtId="0" fontId="17" fillId="2" borderId="0" xfId="0" applyFont="1" applyFill="1"/>
    <xf numFmtId="0" fontId="16" fillId="2" borderId="0" xfId="0" applyFont="1" applyFill="1"/>
    <xf numFmtId="0" fontId="15" fillId="2" borderId="0" xfId="0" applyFont="1" applyFill="1"/>
    <xf numFmtId="10" fontId="32" fillId="2" borderId="0" xfId="0" applyNumberFormat="1" applyFont="1" applyFill="1"/>
    <xf numFmtId="17" fontId="19" fillId="2" borderId="0" xfId="0" applyNumberFormat="1" applyFont="1" applyFill="1" applyAlignment="1">
      <alignment horizontal="right"/>
    </xf>
    <xf numFmtId="165" fontId="14" fillId="0" borderId="0" xfId="0" applyNumberFormat="1" applyFont="1" applyAlignment="1">
      <alignment vertical="center"/>
    </xf>
    <xf numFmtId="0" fontId="13" fillId="2" borderId="0" xfId="0" applyFont="1" applyFill="1"/>
    <xf numFmtId="0" fontId="12" fillId="0" borderId="0" xfId="0" applyFont="1"/>
    <xf numFmtId="0" fontId="11" fillId="0" borderId="0" xfId="0" applyFont="1"/>
    <xf numFmtId="0" fontId="11" fillId="0" borderId="0" xfId="0" applyFont="1" applyAlignment="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2" fontId="11" fillId="2" borderId="0" xfId="0" applyNumberFormat="1" applyFont="1" applyFill="1"/>
    <xf numFmtId="10" fontId="11" fillId="0" borderId="0" xfId="0" applyNumberFormat="1" applyFont="1" applyAlignment="1">
      <alignment horizontal="left" vertical="center" indent="2"/>
    </xf>
    <xf numFmtId="165" fontId="11" fillId="0" borderId="0" xfId="0" applyNumberFormat="1" applyFont="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2" borderId="0" xfId="0" applyFont="1" applyFill="1" applyAlignment="1">
      <alignment horizontal="left" vertical="center"/>
    </xf>
    <xf numFmtId="0" fontId="11" fillId="0" borderId="0" xfId="0" applyFont="1" applyAlignment="1">
      <alignment vertical="top"/>
    </xf>
    <xf numFmtId="0" fontId="11" fillId="2" borderId="0" xfId="0" applyFont="1" applyFill="1" applyAlignment="1">
      <alignment vertical="top"/>
    </xf>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xf numFmtId="166" fontId="28" fillId="0" borderId="0" xfId="0" applyNumberFormat="1" applyFont="1"/>
    <xf numFmtId="166" fontId="23" fillId="0" borderId="0" xfId="0" applyNumberFormat="1" applyFont="1"/>
    <xf numFmtId="0" fontId="10" fillId="0" borderId="0" xfId="0" applyFont="1"/>
    <xf numFmtId="0" fontId="35" fillId="0" borderId="0" xfId="0" applyFont="1"/>
    <xf numFmtId="166" fontId="9" fillId="0" borderId="0" xfId="0" applyNumberFormat="1" applyFont="1"/>
    <xf numFmtId="0" fontId="9" fillId="0" borderId="0" xfId="0" applyFont="1"/>
    <xf numFmtId="0" fontId="8" fillId="0" borderId="0" xfId="0" applyFont="1"/>
    <xf numFmtId="0" fontId="8" fillId="2" borderId="0" xfId="0" applyFont="1" applyFill="1"/>
    <xf numFmtId="0" fontId="8" fillId="2" borderId="6" xfId="0" applyFont="1" applyFill="1" applyBorder="1"/>
    <xf numFmtId="2" fontId="8" fillId="2" borderId="18" xfId="0" applyNumberFormat="1" applyFont="1" applyFill="1" applyBorder="1" applyAlignment="1">
      <alignment horizontal="right" vertical="center"/>
    </xf>
    <xf numFmtId="2" fontId="8" fillId="2" borderId="0" xfId="0" applyNumberFormat="1"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xf numFmtId="0" fontId="5" fillId="0" borderId="0" xfId="0" applyFont="1" applyAlignment="1">
      <alignment vertical="top"/>
    </xf>
    <xf numFmtId="0" fontId="5" fillId="2" borderId="0" xfId="0" applyFont="1" applyFill="1" applyAlignment="1">
      <alignment vertical="top"/>
    </xf>
    <xf numFmtId="0" fontId="5" fillId="2" borderId="0" xfId="0" applyFont="1" applyFill="1"/>
    <xf numFmtId="0" fontId="25" fillId="12" borderId="0" xfId="177" applyFill="1" applyAlignment="1" applyProtection="1"/>
    <xf numFmtId="2" fontId="22" fillId="2" borderId="18" xfId="0" applyNumberFormat="1" applyFont="1" applyFill="1" applyBorder="1" applyAlignment="1">
      <alignment horizontal="right" vertical="center"/>
    </xf>
    <xf numFmtId="2" fontId="11" fillId="2" borderId="20" xfId="0" applyNumberFormat="1" applyFont="1" applyFill="1" applyBorder="1" applyAlignment="1">
      <alignment horizontal="right" vertical="center"/>
    </xf>
    <xf numFmtId="0" fontId="5" fillId="0" borderId="0" xfId="0" applyFont="1"/>
    <xf numFmtId="0" fontId="4" fillId="0" borderId="0" xfId="0" applyFont="1" applyAlignment="1">
      <alignment vertical="top"/>
    </xf>
    <xf numFmtId="0" fontId="4" fillId="2" borderId="0" xfId="0" applyFont="1" applyFill="1"/>
    <xf numFmtId="0" fontId="25" fillId="2" borderId="0" xfId="177" applyFill="1" applyBorder="1" applyAlignment="1" applyProtection="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22" fillId="2" borderId="18" xfId="0" applyFont="1" applyFill="1" applyBorder="1"/>
    <xf numFmtId="164" fontId="23" fillId="0" borderId="18" xfId="0" applyNumberFormat="1" applyFont="1" applyBorder="1"/>
    <xf numFmtId="164" fontId="11" fillId="0" borderId="18" xfId="0" applyNumberFormat="1" applyFont="1" applyBorder="1"/>
    <xf numFmtId="164" fontId="11" fillId="0" borderId="0" xfId="0" applyNumberFormat="1" applyFont="1"/>
    <xf numFmtId="0" fontId="35" fillId="0" borderId="18" xfId="0" applyFont="1" applyBorder="1"/>
    <xf numFmtId="2" fontId="23" fillId="0" borderId="18" xfId="0" applyNumberFormat="1" applyFont="1" applyBorder="1"/>
    <xf numFmtId="165" fontId="23" fillId="0" borderId="18" xfId="0" applyNumberFormat="1" applyFont="1" applyBorder="1"/>
    <xf numFmtId="0" fontId="8" fillId="0" borderId="0" xfId="0" applyFont="1" applyAlignment="1">
      <alignment horizontal="left"/>
    </xf>
    <xf numFmtId="166" fontId="8" fillId="0" borderId="0" xfId="0" applyNumberFormat="1" applyFont="1" applyAlignment="1">
      <alignment horizontal="left"/>
    </xf>
    <xf numFmtId="0" fontId="22" fillId="2" borderId="0" xfId="0" applyFont="1" applyFill="1" applyAlignment="1">
      <alignment horizontal="left"/>
    </xf>
    <xf numFmtId="0" fontId="11" fillId="0" borderId="0" xfId="0" applyFont="1" applyAlignment="1">
      <alignment horizontal="left"/>
    </xf>
    <xf numFmtId="164" fontId="3" fillId="0" borderId="0" xfId="0" applyNumberFormat="1" applyFont="1" applyAlignment="1">
      <alignment horizontal="left" vertical="center"/>
    </xf>
    <xf numFmtId="0" fontId="11" fillId="0" borderId="0" xfId="0" applyFont="1" applyAlignment="1">
      <alignment vertical="center"/>
    </xf>
    <xf numFmtId="10" fontId="11" fillId="0" borderId="0" xfId="0" applyNumberFormat="1" applyFont="1" applyAlignment="1">
      <alignment vertical="center"/>
    </xf>
    <xf numFmtId="0" fontId="14"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3" fillId="2" borderId="0" xfId="0" applyFont="1" applyFill="1"/>
    <xf numFmtId="164" fontId="3" fillId="0" borderId="18" xfId="0" applyNumberFormat="1" applyFont="1" applyBorder="1"/>
    <xf numFmtId="0" fontId="3" fillId="0" borderId="0" xfId="0" applyFont="1"/>
    <xf numFmtId="0" fontId="11" fillId="2" borderId="10" xfId="0" applyFont="1" applyFill="1" applyBorder="1"/>
    <xf numFmtId="0" fontId="11" fillId="2" borderId="11" xfId="0" applyFont="1" applyFill="1" applyBorder="1"/>
    <xf numFmtId="0" fontId="11" fillId="2" borderId="12" xfId="0" applyFont="1" applyFill="1" applyBorder="1"/>
    <xf numFmtId="2" fontId="11" fillId="0" borderId="18" xfId="0" applyNumberFormat="1" applyFont="1" applyBorder="1"/>
    <xf numFmtId="0" fontId="23" fillId="2" borderId="3" xfId="0" applyFont="1" applyFill="1" applyBorder="1"/>
    <xf numFmtId="0" fontId="27" fillId="2" borderId="16" xfId="0" applyFont="1" applyFill="1" applyBorder="1"/>
    <xf numFmtId="0" fontId="3" fillId="2" borderId="6" xfId="0" applyFont="1" applyFill="1" applyBorder="1"/>
    <xf numFmtId="0" fontId="23" fillId="2" borderId="6" xfId="0" applyFont="1" applyFill="1" applyBorder="1"/>
    <xf numFmtId="166" fontId="23" fillId="2" borderId="6" xfId="0" applyNumberFormat="1" applyFont="1" applyFill="1" applyBorder="1"/>
    <xf numFmtId="0" fontId="27" fillId="2" borderId="4" xfId="0" applyFont="1" applyFill="1" applyBorder="1"/>
    <xf numFmtId="0" fontId="10" fillId="2" borderId="0" xfId="0" applyFont="1" applyFill="1"/>
    <xf numFmtId="166" fontId="9" fillId="2" borderId="0" xfId="0" applyNumberFormat="1" applyFont="1" applyFill="1"/>
    <xf numFmtId="166" fontId="7" fillId="2" borderId="0" xfId="0" applyNumberFormat="1" applyFont="1" applyFill="1"/>
    <xf numFmtId="0" fontId="23" fillId="2" borderId="15" xfId="0" applyFont="1" applyFill="1" applyBorder="1"/>
    <xf numFmtId="0" fontId="27" fillId="2" borderId="19" xfId="0" applyFont="1" applyFill="1" applyBorder="1"/>
    <xf numFmtId="0" fontId="27" fillId="2" borderId="5" xfId="0" applyFont="1" applyFill="1" applyBorder="1"/>
    <xf numFmtId="0" fontId="11" fillId="2" borderId="5" xfId="0" applyFont="1" applyFill="1" applyBorder="1"/>
    <xf numFmtId="0" fontId="3" fillId="2" borderId="5" xfId="0" applyFont="1" applyFill="1" applyBorder="1"/>
    <xf numFmtId="0" fontId="23" fillId="2" borderId="5" xfId="0" applyFont="1" applyFill="1" applyBorder="1"/>
    <xf numFmtId="166" fontId="23" fillId="2" borderId="5" xfId="0" applyNumberFormat="1" applyFont="1" applyFill="1" applyBorder="1"/>
    <xf numFmtId="0" fontId="29" fillId="2" borderId="9" xfId="0" applyFont="1" applyFill="1" applyBorder="1"/>
    <xf numFmtId="0" fontId="29" fillId="2" borderId="0" xfId="0" applyFont="1" applyFill="1"/>
    <xf numFmtId="0" fontId="2" fillId="2" borderId="0" xfId="0" applyFont="1" applyFill="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4" customWidth="1"/>
    <col min="2" max="2" width="11.5" style="17" customWidth="1"/>
    <col min="3" max="3" width="38.5" style="17" customWidth="1"/>
    <col min="4" max="16384" width="10.6640625" style="17"/>
  </cols>
  <sheetData>
    <row r="1" spans="1:3" s="22" customFormat="1">
      <c r="A1" s="20"/>
      <c r="B1" s="21"/>
      <c r="C1" s="21"/>
    </row>
    <row r="2" spans="1:3" ht="21">
      <c r="A2" s="1"/>
      <c r="B2" s="23" t="s">
        <v>10</v>
      </c>
      <c r="C2" s="23"/>
    </row>
    <row r="3" spans="1:3">
      <c r="A3" s="1"/>
      <c r="B3" s="8"/>
      <c r="C3" s="8"/>
    </row>
    <row r="4" spans="1:3">
      <c r="A4" s="1"/>
      <c r="B4" s="2" t="s">
        <v>11</v>
      </c>
      <c r="C4" s="3" t="s">
        <v>144</v>
      </c>
    </row>
    <row r="5" spans="1:3">
      <c r="A5" s="1"/>
      <c r="B5" s="4" t="s">
        <v>41</v>
      </c>
      <c r="C5" s="5" t="s">
        <v>138</v>
      </c>
    </row>
    <row r="6" spans="1:3">
      <c r="A6" s="1"/>
      <c r="B6" s="6" t="s">
        <v>13</v>
      </c>
      <c r="C6" s="7" t="s">
        <v>14</v>
      </c>
    </row>
    <row r="7" spans="1:3">
      <c r="A7" s="1"/>
      <c r="B7" s="8"/>
      <c r="C7" s="8"/>
    </row>
    <row r="8" spans="1:3">
      <c r="A8" s="1"/>
      <c r="B8" s="8"/>
      <c r="C8" s="8"/>
    </row>
    <row r="9" spans="1:3">
      <c r="A9" s="1"/>
      <c r="B9" s="56" t="s">
        <v>26</v>
      </c>
      <c r="C9" s="57"/>
    </row>
    <row r="10" spans="1:3">
      <c r="A10" s="1"/>
      <c r="B10" s="58"/>
      <c r="C10" s="59"/>
    </row>
    <row r="11" spans="1:3">
      <c r="A11" s="1"/>
      <c r="B11" s="58" t="s">
        <v>27</v>
      </c>
      <c r="C11" s="60" t="s">
        <v>28</v>
      </c>
    </row>
    <row r="12" spans="1:3" ht="17" thickBot="1">
      <c r="A12" s="1"/>
      <c r="B12" s="58"/>
      <c r="C12" s="13" t="s">
        <v>29</v>
      </c>
    </row>
    <row r="13" spans="1:3" ht="17" thickBot="1">
      <c r="A13" s="1"/>
      <c r="B13" s="58"/>
      <c r="C13" s="61" t="s">
        <v>30</v>
      </c>
    </row>
    <row r="14" spans="1:3">
      <c r="A14" s="1"/>
      <c r="B14" s="58"/>
      <c r="C14" s="59" t="s">
        <v>31</v>
      </c>
    </row>
    <row r="15" spans="1:3">
      <c r="A15" s="1"/>
      <c r="B15" s="58"/>
      <c r="C15" s="59"/>
    </row>
    <row r="16" spans="1:3">
      <c r="A16" s="1"/>
      <c r="B16" s="58" t="s">
        <v>32</v>
      </c>
      <c r="C16" s="62" t="s">
        <v>33</v>
      </c>
    </row>
    <row r="17" spans="1:3">
      <c r="A17" s="1"/>
      <c r="B17" s="58"/>
      <c r="C17" s="63" t="s">
        <v>34</v>
      </c>
    </row>
    <row r="18" spans="1:3">
      <c r="A18" s="1"/>
      <c r="B18" s="58"/>
      <c r="C18" s="64" t="s">
        <v>35</v>
      </c>
    </row>
    <row r="19" spans="1:3">
      <c r="A19" s="1"/>
      <c r="B19" s="58"/>
      <c r="C19" s="65" t="s">
        <v>36</v>
      </c>
    </row>
    <row r="20" spans="1:3">
      <c r="A20" s="1"/>
      <c r="B20" s="66"/>
      <c r="C20" s="67" t="s">
        <v>37</v>
      </c>
    </row>
    <row r="21" spans="1:3">
      <c r="A21" s="1"/>
      <c r="B21" s="66"/>
      <c r="C21" s="68" t="s">
        <v>38</v>
      </c>
    </row>
    <row r="22" spans="1:3">
      <c r="A22" s="1"/>
      <c r="B22" s="66"/>
      <c r="C22" s="69" t="s">
        <v>39</v>
      </c>
    </row>
    <row r="23" spans="1:3">
      <c r="B23" s="66"/>
      <c r="C23" s="7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5"/>
  <sheetViews>
    <sheetView tabSelected="1" zoomScaleNormal="100" workbookViewId="0">
      <selection activeCell="G16" sqref="G16"/>
    </sheetView>
  </sheetViews>
  <sheetFormatPr baseColWidth="10" defaultColWidth="10.6640625" defaultRowHeight="16"/>
  <cols>
    <col min="1" max="2" width="3.5" style="27" customWidth="1"/>
    <col min="3" max="3" width="63.33203125" style="27" customWidth="1"/>
    <col min="4" max="4" width="14" style="27" customWidth="1"/>
    <col min="5" max="5" width="15.5" style="27" customWidth="1"/>
    <col min="6" max="6" width="4.5" style="27" customWidth="1"/>
    <col min="7" max="7" width="37.83203125" style="27" customWidth="1"/>
    <col min="8" max="8" width="5.1640625" style="27" customWidth="1"/>
    <col min="9" max="9" width="42.5" style="27" customWidth="1"/>
    <col min="10" max="10" width="5.5" style="27" customWidth="1"/>
    <col min="11" max="16384" width="10.6640625" style="27"/>
  </cols>
  <sheetData>
    <row r="2" spans="1:11">
      <c r="B2" s="176" t="s">
        <v>137</v>
      </c>
      <c r="C2" s="177"/>
      <c r="D2" s="177"/>
      <c r="E2" s="178"/>
    </row>
    <row r="3" spans="1:11">
      <c r="B3" s="179"/>
      <c r="C3" s="180"/>
      <c r="D3" s="180"/>
      <c r="E3" s="181"/>
    </row>
    <row r="4" spans="1:11">
      <c r="B4" s="179"/>
      <c r="C4" s="180"/>
      <c r="D4" s="180"/>
      <c r="E4" s="181"/>
    </row>
    <row r="5" spans="1:11">
      <c r="B5" s="182"/>
      <c r="C5" s="183"/>
      <c r="D5" s="183"/>
      <c r="E5" s="184"/>
    </row>
    <row r="7" spans="1:11" ht="17" thickBot="1"/>
    <row r="8" spans="1:11">
      <c r="B8" s="157"/>
      <c r="C8" s="162"/>
      <c r="D8" s="162"/>
      <c r="E8" s="162"/>
      <c r="F8" s="162"/>
      <c r="G8" s="162"/>
      <c r="H8" s="162"/>
      <c r="I8" s="162"/>
      <c r="J8" s="166"/>
    </row>
    <row r="9" spans="1:11" s="13" customFormat="1">
      <c r="B9" s="158"/>
      <c r="C9" s="14" t="s">
        <v>19</v>
      </c>
      <c r="D9" s="173" t="s">
        <v>8</v>
      </c>
      <c r="E9" s="14" t="s">
        <v>4</v>
      </c>
      <c r="F9" s="14"/>
      <c r="G9" s="14" t="s">
        <v>7</v>
      </c>
      <c r="H9" s="14"/>
      <c r="I9" s="14" t="s">
        <v>0</v>
      </c>
      <c r="J9" s="167"/>
    </row>
    <row r="10" spans="1:11" s="13" customFormat="1">
      <c r="B10" s="19"/>
      <c r="D10" s="174"/>
      <c r="J10" s="168"/>
    </row>
    <row r="11" spans="1:11" s="13" customFormat="1" ht="17" thickBot="1">
      <c r="B11" s="19"/>
      <c r="C11" s="13" t="s">
        <v>44</v>
      </c>
      <c r="D11" s="174"/>
      <c r="J11" s="168"/>
    </row>
    <row r="12" spans="1:11" ht="17" thickBot="1">
      <c r="A12" s="13"/>
      <c r="B12" s="19"/>
      <c r="C12" s="119" t="s">
        <v>97</v>
      </c>
      <c r="D12" s="18" t="s">
        <v>53</v>
      </c>
      <c r="E12" s="132">
        <f>'Research data'!H7</f>
        <v>50</v>
      </c>
      <c r="F12" s="28"/>
      <c r="G12" s="123" t="s">
        <v>106</v>
      </c>
      <c r="H12" s="25"/>
      <c r="I12" s="135" t="s">
        <v>140</v>
      </c>
      <c r="J12" s="168"/>
      <c r="K12" s="13"/>
    </row>
    <row r="13" spans="1:11" ht="17" thickBot="1">
      <c r="A13" s="13"/>
      <c r="B13" s="19"/>
      <c r="C13" s="175" t="s">
        <v>139</v>
      </c>
      <c r="D13" s="18" t="s">
        <v>2</v>
      </c>
      <c r="E13" s="137">
        <f>'Research data'!H8</f>
        <v>0.995</v>
      </c>
      <c r="F13" s="28"/>
      <c r="G13" s="83" t="s">
        <v>48</v>
      </c>
      <c r="H13" s="25"/>
      <c r="I13" s="135" t="s">
        <v>140</v>
      </c>
      <c r="J13" s="168"/>
      <c r="K13" s="13"/>
    </row>
    <row r="14" spans="1:11" ht="17" thickBot="1">
      <c r="A14" s="85"/>
      <c r="B14" s="86"/>
      <c r="C14" s="163" t="s">
        <v>81</v>
      </c>
      <c r="D14" s="18" t="s">
        <v>141</v>
      </c>
      <c r="E14" s="132">
        <f>'Research data'!H11</f>
        <v>2190</v>
      </c>
      <c r="F14" s="83"/>
      <c r="G14" s="83"/>
      <c r="H14" s="83"/>
      <c r="I14" s="135" t="s">
        <v>140</v>
      </c>
      <c r="J14" s="169"/>
    </row>
    <row r="15" spans="1:11" ht="17" thickBot="1">
      <c r="B15" s="86"/>
      <c r="C15" s="85" t="s">
        <v>55</v>
      </c>
      <c r="D15" s="18" t="s">
        <v>2</v>
      </c>
      <c r="E15" s="136">
        <f>'Research data'!H10</f>
        <v>0.99</v>
      </c>
      <c r="F15" s="83"/>
      <c r="G15" s="83"/>
      <c r="H15" s="83"/>
      <c r="I15" s="135" t="s">
        <v>140</v>
      </c>
      <c r="J15" s="169"/>
    </row>
    <row r="16" spans="1:11" s="150" customFormat="1" ht="17" thickBot="1">
      <c r="B16" s="159"/>
      <c r="C16" s="148" t="s">
        <v>133</v>
      </c>
      <c r="D16" s="18" t="s">
        <v>53</v>
      </c>
      <c r="E16" s="151">
        <f>'Research data'!H18</f>
        <v>0</v>
      </c>
      <c r="F16" s="152"/>
      <c r="G16" s="152"/>
      <c r="H16" s="152"/>
      <c r="I16" s="135" t="s">
        <v>140</v>
      </c>
      <c r="J16" s="170"/>
    </row>
    <row r="17" spans="1:10">
      <c r="B17" s="160"/>
      <c r="D17" s="28"/>
      <c r="E17" s="28"/>
      <c r="F17" s="28"/>
      <c r="G17" s="28"/>
      <c r="H17" s="28"/>
      <c r="I17" s="28"/>
      <c r="J17" s="171"/>
    </row>
    <row r="18" spans="1:10" ht="17" thickBot="1">
      <c r="B18" s="160"/>
      <c r="C18" s="13" t="s">
        <v>43</v>
      </c>
      <c r="D18" s="28"/>
      <c r="E18" s="28"/>
      <c r="F18" s="28"/>
      <c r="G18" s="28"/>
      <c r="H18" s="28"/>
      <c r="I18" s="28"/>
      <c r="J18" s="171"/>
    </row>
    <row r="19" spans="1:10" ht="17" thickBot="1">
      <c r="B19" s="160"/>
      <c r="C19" s="27" t="s">
        <v>22</v>
      </c>
      <c r="D19" s="18" t="s">
        <v>20</v>
      </c>
      <c r="E19" s="132">
        <f>'Research data'!H24</f>
        <v>3000000</v>
      </c>
      <c r="F19" s="28"/>
      <c r="G19" s="28" t="s">
        <v>6</v>
      </c>
      <c r="H19" s="28"/>
      <c r="I19" s="135" t="s">
        <v>140</v>
      </c>
      <c r="J19" s="171"/>
    </row>
    <row r="20" spans="1:10" ht="15" customHeight="1" thickBot="1">
      <c r="B20" s="160"/>
      <c r="C20" s="27" t="s">
        <v>23</v>
      </c>
      <c r="D20" s="18" t="s">
        <v>142</v>
      </c>
      <c r="E20" s="132">
        <f>'Research data'!H25</f>
        <v>50000</v>
      </c>
      <c r="F20" s="28"/>
      <c r="G20" s="107" t="s">
        <v>91</v>
      </c>
      <c r="H20" s="28"/>
      <c r="I20" s="135" t="s">
        <v>140</v>
      </c>
      <c r="J20" s="171"/>
    </row>
    <row r="21" spans="1:10" ht="17" thickBot="1">
      <c r="B21" s="161"/>
      <c r="C21" s="164" t="s">
        <v>85</v>
      </c>
      <c r="D21" s="102" t="s">
        <v>79</v>
      </c>
      <c r="E21" s="132">
        <f>'Research data'!H26</f>
        <v>25</v>
      </c>
      <c r="F21" s="103"/>
      <c r="G21" s="101" t="s">
        <v>80</v>
      </c>
      <c r="H21" s="103"/>
      <c r="I21" s="135" t="s">
        <v>140</v>
      </c>
      <c r="J21" s="172"/>
    </row>
    <row r="22" spans="1:10" ht="17" thickBot="1">
      <c r="B22" s="161"/>
      <c r="C22" s="164" t="s">
        <v>83</v>
      </c>
      <c r="D22" s="102" t="s">
        <v>20</v>
      </c>
      <c r="E22" s="136">
        <f>'Research data'!H27</f>
        <v>0</v>
      </c>
      <c r="F22" s="103"/>
      <c r="G22" s="106" t="s">
        <v>87</v>
      </c>
      <c r="H22" s="103"/>
      <c r="I22" s="135" t="s">
        <v>140</v>
      </c>
      <c r="J22" s="172"/>
    </row>
    <row r="23" spans="1:10" ht="17" thickBot="1">
      <c r="B23" s="161"/>
      <c r="C23" s="164" t="s">
        <v>84</v>
      </c>
      <c r="D23" s="102" t="s">
        <v>20</v>
      </c>
      <c r="E23" s="136">
        <f>'Research data'!H28</f>
        <v>0</v>
      </c>
      <c r="F23" s="103"/>
      <c r="G23" s="106" t="s">
        <v>88</v>
      </c>
      <c r="H23" s="103"/>
      <c r="I23" s="135" t="s">
        <v>140</v>
      </c>
      <c r="J23" s="172"/>
    </row>
    <row r="24" spans="1:10" ht="17" thickBot="1">
      <c r="B24" s="161"/>
      <c r="C24" s="165" t="s">
        <v>94</v>
      </c>
      <c r="D24" s="102" t="s">
        <v>20</v>
      </c>
      <c r="E24" s="136">
        <f>'Research data'!H29</f>
        <v>0</v>
      </c>
      <c r="F24" s="103"/>
      <c r="G24" s="106" t="s">
        <v>89</v>
      </c>
      <c r="H24" s="103"/>
      <c r="I24" s="135" t="s">
        <v>140</v>
      </c>
      <c r="J24" s="172"/>
    </row>
    <row r="25" spans="1:10" ht="17" thickBot="1">
      <c r="B25" s="161"/>
      <c r="C25" s="164" t="s">
        <v>86</v>
      </c>
      <c r="D25" s="102" t="s">
        <v>79</v>
      </c>
      <c r="E25" s="136">
        <f>'Research data'!H30</f>
        <v>0</v>
      </c>
      <c r="F25" s="103"/>
      <c r="G25" s="107" t="s">
        <v>90</v>
      </c>
      <c r="H25" s="103"/>
      <c r="I25" s="135" t="s">
        <v>140</v>
      </c>
      <c r="J25" s="172"/>
    </row>
    <row r="26" spans="1:10" ht="17" thickBot="1">
      <c r="A26" s="85"/>
      <c r="B26" s="86"/>
      <c r="C26" s="85" t="s">
        <v>60</v>
      </c>
      <c r="D26" s="18" t="s">
        <v>61</v>
      </c>
      <c r="E26" s="156">
        <v>0.04</v>
      </c>
      <c r="F26" s="83"/>
      <c r="G26" s="83" t="s">
        <v>62</v>
      </c>
      <c r="H26" s="83"/>
      <c r="I26" s="135" t="s">
        <v>140</v>
      </c>
      <c r="J26" s="169"/>
    </row>
    <row r="27" spans="1:10" ht="17" thickBot="1">
      <c r="A27" s="85"/>
      <c r="B27" s="86"/>
      <c r="C27" s="85" t="s">
        <v>63</v>
      </c>
      <c r="D27" s="18" t="s">
        <v>64</v>
      </c>
      <c r="E27" s="156">
        <v>0</v>
      </c>
      <c r="F27" s="83"/>
      <c r="G27" s="83"/>
      <c r="H27" s="83"/>
      <c r="I27" s="135" t="s">
        <v>140</v>
      </c>
      <c r="J27" s="169"/>
    </row>
    <row r="28" spans="1:10">
      <c r="A28" s="85"/>
      <c r="B28" s="86"/>
      <c r="C28" s="85"/>
      <c r="D28" s="18"/>
      <c r="E28" s="134"/>
      <c r="F28" s="83"/>
      <c r="G28" s="83"/>
      <c r="H28" s="83"/>
      <c r="I28" s="83"/>
      <c r="J28" s="169"/>
    </row>
    <row r="29" spans="1:10" ht="17" thickBot="1">
      <c r="A29" s="85"/>
      <c r="B29" s="86"/>
      <c r="C29" s="13" t="s">
        <v>5</v>
      </c>
      <c r="D29" s="18"/>
      <c r="E29" s="134"/>
      <c r="F29" s="83"/>
      <c r="G29" s="28"/>
      <c r="H29" s="83"/>
      <c r="I29" s="83"/>
      <c r="J29" s="169"/>
    </row>
    <row r="30" spans="1:10" ht="17" thickBot="1">
      <c r="A30" s="85"/>
      <c r="B30" s="86"/>
      <c r="C30" s="85" t="s">
        <v>24</v>
      </c>
      <c r="D30" s="18" t="s">
        <v>143</v>
      </c>
      <c r="E30" s="133">
        <f>'Research data'!H34</f>
        <v>15</v>
      </c>
      <c r="F30" s="83"/>
      <c r="G30" s="83" t="s">
        <v>68</v>
      </c>
      <c r="H30" s="83"/>
      <c r="I30" s="135" t="s">
        <v>140</v>
      </c>
      <c r="J30" s="169"/>
    </row>
    <row r="31" spans="1:10" ht="17" thickBot="1">
      <c r="A31" s="85"/>
      <c r="B31" s="86"/>
      <c r="C31" s="85" t="s">
        <v>66</v>
      </c>
      <c r="D31" s="18" t="s">
        <v>143</v>
      </c>
      <c r="E31" s="133">
        <f>'Research data'!H35</f>
        <v>0</v>
      </c>
      <c r="F31" s="83"/>
      <c r="G31" s="83" t="s">
        <v>67</v>
      </c>
      <c r="H31" s="83"/>
      <c r="I31" s="135" t="s">
        <v>140</v>
      </c>
      <c r="J31" s="169"/>
    </row>
    <row r="32" spans="1:10" ht="17" thickBot="1">
      <c r="A32" s="85"/>
      <c r="B32" s="86"/>
      <c r="C32" s="85" t="s">
        <v>21</v>
      </c>
      <c r="D32" s="18" t="s">
        <v>2</v>
      </c>
      <c r="E32" s="133">
        <v>0</v>
      </c>
      <c r="F32" s="83"/>
      <c r="G32" s="83"/>
      <c r="H32" s="83"/>
      <c r="I32" s="135" t="s">
        <v>140</v>
      </c>
      <c r="J32" s="169"/>
    </row>
    <row r="33" spans="1:10" ht="17" thickBot="1">
      <c r="A33" s="85"/>
      <c r="B33" s="153"/>
      <c r="C33" s="154"/>
      <c r="D33" s="154"/>
      <c r="E33" s="154"/>
      <c r="F33" s="154"/>
      <c r="G33" s="154"/>
      <c r="H33" s="154"/>
      <c r="I33" s="154"/>
      <c r="J33" s="155"/>
    </row>
    <row r="34" spans="1:10">
      <c r="A34" s="85"/>
      <c r="B34" s="85"/>
      <c r="C34" s="85"/>
      <c r="D34" s="85"/>
      <c r="E34" s="85"/>
      <c r="F34" s="85"/>
      <c r="G34" s="85"/>
      <c r="H34" s="85"/>
      <c r="I34" s="85"/>
      <c r="J34" s="85"/>
    </row>
    <row r="35" spans="1:10">
      <c r="A35" s="85"/>
      <c r="B35" s="85"/>
      <c r="C35" s="129"/>
      <c r="D35" s="85"/>
      <c r="E35" s="85"/>
      <c r="F35" s="85"/>
      <c r="G35" s="85"/>
      <c r="H35" s="85"/>
      <c r="I35" s="85"/>
      <c r="J35" s="85"/>
    </row>
    <row r="36" spans="1:10">
      <c r="A36" s="85"/>
      <c r="B36" s="85"/>
      <c r="C36" s="130"/>
      <c r="E36" s="85"/>
      <c r="F36" s="85"/>
      <c r="G36" s="85"/>
      <c r="H36" s="85"/>
      <c r="I36" s="85"/>
      <c r="J36" s="85"/>
    </row>
    <row r="37" spans="1:10">
      <c r="A37" s="85"/>
      <c r="B37" s="85"/>
      <c r="C37" s="129"/>
      <c r="D37" s="85"/>
      <c r="E37" s="85"/>
      <c r="F37" s="85"/>
      <c r="G37" s="85"/>
      <c r="H37" s="85"/>
      <c r="I37" s="85"/>
      <c r="J37" s="85"/>
    </row>
    <row r="38" spans="1:10">
      <c r="A38" s="85"/>
      <c r="B38" s="85"/>
      <c r="C38" s="129"/>
      <c r="D38" s="85"/>
      <c r="E38" s="85"/>
      <c r="F38" s="85"/>
      <c r="G38" s="85"/>
      <c r="H38" s="85"/>
      <c r="I38" s="85"/>
      <c r="J38" s="85"/>
    </row>
    <row r="39" spans="1:10">
      <c r="A39" s="85"/>
      <c r="B39" s="85"/>
      <c r="C39" s="129"/>
      <c r="D39" s="85"/>
      <c r="E39" s="85"/>
      <c r="F39" s="85"/>
      <c r="G39" s="85"/>
      <c r="H39" s="85"/>
      <c r="I39" s="85"/>
      <c r="J39" s="85"/>
    </row>
    <row r="40" spans="1:10">
      <c r="A40" s="85"/>
      <c r="B40" s="85"/>
      <c r="C40" s="129"/>
      <c r="D40" s="85"/>
      <c r="E40" s="85"/>
      <c r="F40" s="85"/>
      <c r="G40" s="85"/>
      <c r="H40" s="85"/>
      <c r="I40" s="85"/>
      <c r="J40" s="85"/>
    </row>
    <row r="41" spans="1:10">
      <c r="A41" s="85"/>
      <c r="C41" s="130"/>
    </row>
    <row r="42" spans="1:10">
      <c r="A42" s="85"/>
      <c r="C42" s="130"/>
    </row>
    <row r="43" spans="1:10">
      <c r="C43" s="130"/>
    </row>
    <row r="44" spans="1:10">
      <c r="C44" s="130"/>
    </row>
    <row r="45" spans="1:10">
      <c r="C45" s="130"/>
    </row>
    <row r="46" spans="1:1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row r="67" spans="3:3">
      <c r="C67" s="130"/>
    </row>
    <row r="68" spans="3:3">
      <c r="C68" s="130"/>
    </row>
    <row r="69" spans="3:3">
      <c r="C69" s="130"/>
    </row>
    <row r="70" spans="3:3">
      <c r="C70" s="130"/>
    </row>
    <row r="71" spans="3:3">
      <c r="C71" s="130"/>
    </row>
    <row r="72" spans="3:3">
      <c r="C72" s="130"/>
    </row>
    <row r="73" spans="3:3">
      <c r="C73" s="130"/>
    </row>
    <row r="74" spans="3:3">
      <c r="C74" s="130"/>
    </row>
    <row r="75" spans="3:3">
      <c r="C75" s="13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6640625" defaultRowHeight="16"/>
  <cols>
    <col min="1" max="1" width="3.5" style="29" customWidth="1"/>
    <col min="2" max="2" width="3" style="29" customWidth="1"/>
    <col min="3" max="3" width="52.1640625" style="29" bestFit="1" customWidth="1"/>
    <col min="4" max="4" width="16.5" style="29" hidden="1" customWidth="1"/>
    <col min="5" max="5" width="13.83203125" style="29" hidden="1" customWidth="1"/>
    <col min="6" max="6" width="7.5" style="29" bestFit="1" customWidth="1"/>
    <col min="7" max="7" width="3" style="29" customWidth="1"/>
    <col min="8" max="8" width="14.83203125" style="29" customWidth="1"/>
    <col min="9" max="9" width="2.5" style="29" customWidth="1"/>
    <col min="10" max="10" width="10.5" style="29" customWidth="1"/>
    <col min="11" max="11" width="2.5" style="29" customWidth="1"/>
    <col min="12" max="12" width="15.83203125" style="29" customWidth="1"/>
    <col min="13" max="13" width="2.5" style="29" customWidth="1"/>
    <col min="14" max="14" width="37.33203125" style="29" customWidth="1"/>
    <col min="15" max="15" width="11" style="29" customWidth="1"/>
    <col min="16" max="16" width="2.5" style="29" customWidth="1"/>
    <col min="17" max="17" width="22.5" style="29" customWidth="1"/>
    <col min="18" max="16384" width="10.6640625" style="29"/>
  </cols>
  <sheetData>
    <row r="2" spans="1:17" ht="17" thickBot="1"/>
    <row r="3" spans="1:17">
      <c r="B3" s="30"/>
      <c r="C3" s="31"/>
      <c r="D3" s="31"/>
      <c r="E3" s="31"/>
      <c r="F3" s="31"/>
      <c r="G3" s="31"/>
      <c r="H3" s="31"/>
      <c r="I3" s="31"/>
      <c r="J3" s="31"/>
      <c r="K3" s="31"/>
      <c r="L3" s="31"/>
      <c r="M3" s="31"/>
      <c r="N3" s="31"/>
      <c r="O3" s="31"/>
      <c r="P3" s="31"/>
      <c r="Q3" s="31"/>
    </row>
    <row r="4" spans="1:17" s="13" customFormat="1">
      <c r="B4" s="19"/>
      <c r="C4" s="71" t="s">
        <v>19</v>
      </c>
      <c r="D4" s="9"/>
      <c r="E4" s="9"/>
      <c r="F4" s="71" t="s">
        <v>8</v>
      </c>
      <c r="G4" s="71"/>
      <c r="H4" s="71" t="s">
        <v>49</v>
      </c>
      <c r="I4" s="71"/>
      <c r="J4" s="71" t="s">
        <v>96</v>
      </c>
      <c r="K4" s="71"/>
      <c r="L4" s="71" t="s">
        <v>119</v>
      </c>
      <c r="M4" s="71"/>
      <c r="N4" s="71" t="s">
        <v>45</v>
      </c>
    </row>
    <row r="5" spans="1:17" ht="18" customHeight="1">
      <c r="B5" s="32"/>
      <c r="C5" s="35"/>
      <c r="D5" s="35"/>
      <c r="E5" s="35"/>
      <c r="H5" s="33"/>
      <c r="I5" s="33"/>
      <c r="J5" s="33"/>
      <c r="K5" s="33"/>
      <c r="L5" s="33"/>
      <c r="M5" s="33"/>
      <c r="N5" s="39"/>
    </row>
    <row r="6" spans="1:17" ht="18" customHeight="1" thickBot="1">
      <c r="B6" s="32"/>
      <c r="C6" s="12" t="s">
        <v>44</v>
      </c>
      <c r="D6" s="12"/>
      <c r="E6" s="12"/>
      <c r="F6" s="12"/>
      <c r="G6" s="26"/>
      <c r="H6" s="10"/>
      <c r="I6" s="10"/>
      <c r="J6" s="10"/>
      <c r="K6" s="10"/>
      <c r="L6" s="10"/>
      <c r="M6" s="10"/>
      <c r="N6" s="37"/>
    </row>
    <row r="7" spans="1:17" ht="17" thickBot="1">
      <c r="B7" s="32"/>
      <c r="C7" s="149" t="s">
        <v>97</v>
      </c>
      <c r="D7" s="36"/>
      <c r="E7" s="36"/>
      <c r="F7" s="80"/>
      <c r="G7" s="72"/>
      <c r="H7" s="121">
        <f>J7</f>
        <v>50</v>
      </c>
      <c r="I7" s="33"/>
      <c r="J7" s="121">
        <f>Notes!E30</f>
        <v>50</v>
      </c>
      <c r="K7" s="33"/>
      <c r="L7" s="38"/>
      <c r="M7" s="33"/>
      <c r="N7" s="82"/>
    </row>
    <row r="8" spans="1:17" ht="17" thickBot="1">
      <c r="B8" s="32"/>
      <c r="C8" s="149" t="s">
        <v>52</v>
      </c>
      <c r="D8" s="36"/>
      <c r="E8" s="36"/>
      <c r="F8" s="80" t="s">
        <v>2</v>
      </c>
      <c r="G8" s="72"/>
      <c r="H8" s="121">
        <f>J8</f>
        <v>0.995</v>
      </c>
      <c r="I8" s="33"/>
      <c r="J8" s="121">
        <f>Notes!E39</f>
        <v>0.995</v>
      </c>
      <c r="K8" s="33"/>
      <c r="L8" s="38"/>
      <c r="M8" s="33"/>
      <c r="N8" s="37"/>
    </row>
    <row r="9" spans="1:17" ht="17" thickBot="1">
      <c r="B9" s="32"/>
      <c r="C9" s="116" t="s">
        <v>95</v>
      </c>
      <c r="D9" s="36"/>
      <c r="E9" s="36"/>
      <c r="F9" s="90" t="s">
        <v>53</v>
      </c>
      <c r="G9" s="72"/>
      <c r="H9" s="121">
        <f>J9</f>
        <v>50.251256281407038</v>
      </c>
      <c r="I9" s="33"/>
      <c r="J9" s="121">
        <f>J7/J8</f>
        <v>50.251256281407038</v>
      </c>
      <c r="K9" s="33"/>
      <c r="M9" s="33"/>
      <c r="N9" s="82"/>
    </row>
    <row r="10" spans="1:17" ht="17" thickBot="1">
      <c r="A10" s="85"/>
      <c r="B10" s="86"/>
      <c r="C10" s="83" t="s">
        <v>55</v>
      </c>
      <c r="D10" s="36"/>
      <c r="E10" s="36"/>
      <c r="F10" s="18" t="s">
        <v>2</v>
      </c>
      <c r="G10" s="72"/>
      <c r="H10" s="87">
        <f>J10</f>
        <v>0.99</v>
      </c>
      <c r="I10" s="83"/>
      <c r="J10" s="94">
        <v>0.99</v>
      </c>
      <c r="K10" s="85"/>
      <c r="L10" s="85"/>
      <c r="M10" s="85"/>
      <c r="N10" s="105"/>
      <c r="O10" s="85"/>
    </row>
    <row r="11" spans="1:17" ht="17" thickBot="1">
      <c r="A11" s="85"/>
      <c r="B11" s="86"/>
      <c r="C11" s="104" t="s">
        <v>81</v>
      </c>
      <c r="D11" s="84"/>
      <c r="E11" s="84"/>
      <c r="F11" s="18" t="s">
        <v>82</v>
      </c>
      <c r="H11" s="87">
        <f>L11</f>
        <v>2190</v>
      </c>
      <c r="J11" s="34"/>
      <c r="K11" s="85"/>
      <c r="L11" s="94">
        <f>Notes!E17</f>
        <v>2190</v>
      </c>
      <c r="M11" s="85"/>
      <c r="N11" s="105" t="s">
        <v>118</v>
      </c>
      <c r="O11" s="85"/>
    </row>
    <row r="12" spans="1:17" ht="17" thickBot="1">
      <c r="A12" s="85"/>
      <c r="B12" s="86"/>
      <c r="C12" s="83" t="s">
        <v>57</v>
      </c>
      <c r="D12" s="26"/>
      <c r="E12" s="26"/>
      <c r="F12" s="18" t="s">
        <v>2</v>
      </c>
      <c r="H12" s="87"/>
      <c r="J12" s="88"/>
      <c r="K12" s="85"/>
      <c r="L12" s="85"/>
      <c r="M12" s="85"/>
      <c r="N12" s="105"/>
      <c r="O12" s="85"/>
    </row>
    <row r="13" spans="1:17" ht="17" thickBot="1">
      <c r="A13" s="85"/>
      <c r="B13" s="86"/>
      <c r="C13" s="83" t="s">
        <v>58</v>
      </c>
      <c r="D13" s="26"/>
      <c r="E13" s="26"/>
      <c r="F13" s="18" t="s">
        <v>2</v>
      </c>
      <c r="H13" s="87"/>
      <c r="I13" s="83"/>
      <c r="J13" s="88"/>
      <c r="K13" s="85"/>
      <c r="L13" s="85"/>
      <c r="M13" s="85"/>
      <c r="N13" s="105"/>
      <c r="O13" s="85"/>
    </row>
    <row r="14" spans="1:17" ht="17" thickBot="1">
      <c r="A14" s="85"/>
      <c r="B14" s="86"/>
      <c r="C14" s="83" t="s">
        <v>56</v>
      </c>
      <c r="D14" s="12"/>
      <c r="E14" s="12"/>
      <c r="F14" s="18" t="s">
        <v>2</v>
      </c>
      <c r="G14" s="11"/>
      <c r="H14" s="87"/>
      <c r="J14" s="34"/>
      <c r="N14" s="105"/>
      <c r="O14" s="85"/>
    </row>
    <row r="15" spans="1:17" ht="17" thickBot="1">
      <c r="A15" s="85"/>
      <c r="B15" s="86"/>
      <c r="C15" s="148" t="s">
        <v>129</v>
      </c>
      <c r="D15" s="12"/>
      <c r="E15" s="12"/>
      <c r="F15" s="18" t="s">
        <v>126</v>
      </c>
      <c r="G15" s="11"/>
      <c r="H15" s="87">
        <f>Notes!E187</f>
        <v>50</v>
      </c>
      <c r="J15" s="34"/>
      <c r="L15" s="131">
        <f>Notes!E187</f>
        <v>50</v>
      </c>
      <c r="N15" s="105" t="s">
        <v>127</v>
      </c>
      <c r="O15" s="85"/>
    </row>
    <row r="16" spans="1:17" ht="17" thickBot="1">
      <c r="A16" s="85"/>
      <c r="B16" s="86"/>
      <c r="C16" s="148" t="s">
        <v>57</v>
      </c>
      <c r="D16" s="12"/>
      <c r="E16" s="12"/>
      <c r="F16" s="18"/>
      <c r="G16" s="11"/>
      <c r="H16" s="87">
        <f>L16</f>
        <v>0</v>
      </c>
      <c r="J16" s="34"/>
      <c r="L16" s="131">
        <v>0</v>
      </c>
      <c r="N16" s="105" t="s">
        <v>115</v>
      </c>
      <c r="O16" s="85"/>
    </row>
    <row r="17" spans="1:15" ht="17" thickBot="1">
      <c r="A17" s="85"/>
      <c r="B17" s="86"/>
      <c r="C17" s="148" t="s">
        <v>58</v>
      </c>
      <c r="D17" s="12"/>
      <c r="E17" s="12"/>
      <c r="F17" s="18"/>
      <c r="G17" s="11"/>
      <c r="H17" s="87">
        <f>L17</f>
        <v>0</v>
      </c>
      <c r="J17" s="34"/>
      <c r="L17" s="131">
        <v>0</v>
      </c>
      <c r="N17" s="105" t="s">
        <v>115</v>
      </c>
      <c r="O17" s="85"/>
    </row>
    <row r="18" spans="1:15" ht="17" thickBot="1">
      <c r="A18" s="85"/>
      <c r="B18" s="86"/>
      <c r="C18" s="148" t="s">
        <v>133</v>
      </c>
      <c r="D18" s="12"/>
      <c r="E18" s="12"/>
      <c r="F18" s="18"/>
      <c r="G18" s="11"/>
      <c r="H18" s="87">
        <f>L18</f>
        <v>0</v>
      </c>
      <c r="J18" s="34"/>
      <c r="L18" s="131">
        <v>0</v>
      </c>
      <c r="N18" s="105" t="s">
        <v>115</v>
      </c>
      <c r="O18" s="85"/>
    </row>
    <row r="19" spans="1:15">
      <c r="A19" s="85"/>
      <c r="B19" s="86"/>
      <c r="C19" s="83"/>
      <c r="D19" s="12"/>
      <c r="E19" s="12"/>
      <c r="F19" s="18"/>
      <c r="G19" s="11"/>
      <c r="H19" s="88"/>
      <c r="J19" s="34"/>
      <c r="N19" s="105"/>
      <c r="O19" s="85"/>
    </row>
    <row r="20" spans="1:15">
      <c r="A20" s="85"/>
      <c r="B20" s="86"/>
      <c r="C20" s="83"/>
      <c r="D20" s="12"/>
      <c r="E20" s="12"/>
      <c r="F20" s="18"/>
      <c r="G20" s="11"/>
      <c r="H20" s="88"/>
      <c r="J20" s="34"/>
      <c r="N20" s="105"/>
      <c r="O20" s="85"/>
    </row>
    <row r="21" spans="1:15">
      <c r="B21" s="32"/>
      <c r="H21" s="34"/>
      <c r="I21" s="83"/>
      <c r="J21" s="88"/>
      <c r="K21" s="85"/>
      <c r="L21" s="38"/>
      <c r="M21" s="33"/>
      <c r="N21" s="105"/>
    </row>
    <row r="22" spans="1:15">
      <c r="A22" s="85"/>
      <c r="B22" s="86"/>
      <c r="C22" s="26"/>
      <c r="F22" s="26"/>
      <c r="H22" s="11"/>
      <c r="I22" s="92"/>
      <c r="J22" s="91"/>
      <c r="K22" s="92"/>
      <c r="L22" s="92"/>
      <c r="M22" s="91"/>
      <c r="N22" s="39"/>
    </row>
    <row r="23" spans="1:15" ht="17" thickBot="1">
      <c r="A23" s="85"/>
      <c r="B23" s="86"/>
      <c r="C23" s="12" t="s">
        <v>42</v>
      </c>
      <c r="F23" s="12"/>
      <c r="H23" s="11"/>
      <c r="I23" s="11"/>
      <c r="J23" s="11"/>
      <c r="K23" s="11"/>
      <c r="L23" s="11"/>
      <c r="M23" s="91"/>
      <c r="N23" s="82"/>
    </row>
    <row r="24" spans="1:15" ht="17" thickBot="1">
      <c r="A24" s="85"/>
      <c r="B24" s="86"/>
      <c r="C24" s="146" t="s">
        <v>134</v>
      </c>
      <c r="D24" s="89"/>
      <c r="E24" s="89"/>
      <c r="F24" s="93" t="s">
        <v>20</v>
      </c>
      <c r="H24" s="94">
        <f t="shared" ref="H24:H30" si="0">J24</f>
        <v>3000000</v>
      </c>
      <c r="I24" s="91"/>
      <c r="J24" s="121">
        <f>Notes!E49</f>
        <v>3000000</v>
      </c>
      <c r="K24" s="91"/>
      <c r="N24" s="82"/>
    </row>
    <row r="25" spans="1:15" ht="17" thickBot="1">
      <c r="A25" s="85"/>
      <c r="B25" s="86"/>
      <c r="C25" s="147" t="s">
        <v>135</v>
      </c>
      <c r="F25" s="95" t="s">
        <v>50</v>
      </c>
      <c r="H25" s="94">
        <f t="shared" si="0"/>
        <v>50000</v>
      </c>
      <c r="J25" s="121">
        <f>Notes!E53</f>
        <v>50000</v>
      </c>
      <c r="L25" s="91"/>
      <c r="M25" s="91"/>
      <c r="N25" s="83" t="s">
        <v>77</v>
      </c>
    </row>
    <row r="26" spans="1:15" ht="17" thickBot="1">
      <c r="A26" s="85"/>
      <c r="B26" s="86"/>
      <c r="C26" s="147" t="s">
        <v>136</v>
      </c>
      <c r="F26" s="90" t="s">
        <v>59</v>
      </c>
      <c r="H26" s="122">
        <f t="shared" si="0"/>
        <v>25</v>
      </c>
      <c r="J26" s="121">
        <f>Notes!E56</f>
        <v>25</v>
      </c>
      <c r="L26" s="91"/>
      <c r="M26" s="91"/>
      <c r="N26" s="83" t="s">
        <v>77</v>
      </c>
    </row>
    <row r="27" spans="1:15" ht="17" thickBot="1">
      <c r="A27" s="109"/>
      <c r="B27" s="110"/>
      <c r="C27" s="138" t="s">
        <v>83</v>
      </c>
      <c r="D27" s="109"/>
      <c r="E27" s="109"/>
      <c r="F27" s="108" t="s">
        <v>20</v>
      </c>
      <c r="G27" s="109"/>
      <c r="H27" s="111">
        <f t="shared" si="0"/>
        <v>0</v>
      </c>
      <c r="I27" s="112"/>
      <c r="J27" s="111">
        <v>0</v>
      </c>
      <c r="K27" s="112"/>
      <c r="M27" s="109"/>
      <c r="N27" s="108" t="s">
        <v>93</v>
      </c>
    </row>
    <row r="28" spans="1:15" ht="17" thickBot="1">
      <c r="A28" s="109"/>
      <c r="B28" s="110"/>
      <c r="C28" s="138" t="s">
        <v>84</v>
      </c>
      <c r="D28" s="109"/>
      <c r="E28" s="109"/>
      <c r="F28" s="108" t="s">
        <v>20</v>
      </c>
      <c r="G28" s="109"/>
      <c r="H28" s="111">
        <f t="shared" si="0"/>
        <v>0</v>
      </c>
      <c r="I28" s="112"/>
      <c r="J28" s="111">
        <v>0</v>
      </c>
      <c r="K28" s="112"/>
      <c r="M28" s="109"/>
      <c r="N28" s="108" t="s">
        <v>93</v>
      </c>
    </row>
    <row r="29" spans="1:15" ht="17" thickBot="1">
      <c r="A29" s="85"/>
      <c r="B29" s="86"/>
      <c r="C29" s="138" t="s">
        <v>92</v>
      </c>
      <c r="F29" s="108" t="s">
        <v>20</v>
      </c>
      <c r="H29" s="94">
        <f t="shared" si="0"/>
        <v>0</v>
      </c>
      <c r="I29" s="88"/>
      <c r="J29" s="94">
        <v>0</v>
      </c>
      <c r="K29" s="88"/>
      <c r="L29" s="88"/>
      <c r="M29" s="88"/>
      <c r="N29" s="83"/>
    </row>
    <row r="30" spans="1:15" ht="17" thickBot="1">
      <c r="A30" s="109"/>
      <c r="B30" s="110"/>
      <c r="C30" s="139" t="s">
        <v>86</v>
      </c>
      <c r="D30" s="109"/>
      <c r="E30" s="109"/>
      <c r="F30" s="108" t="s">
        <v>79</v>
      </c>
      <c r="G30" s="109"/>
      <c r="H30" s="111">
        <f t="shared" si="0"/>
        <v>0</v>
      </c>
      <c r="I30" s="112"/>
      <c r="J30" s="111">
        <v>0</v>
      </c>
      <c r="K30" s="112"/>
      <c r="M30" s="109"/>
      <c r="N30" s="105" t="s">
        <v>93</v>
      </c>
    </row>
    <row r="31" spans="1:15">
      <c r="A31" s="109"/>
      <c r="B31" s="110"/>
      <c r="C31" s="140"/>
      <c r="H31" s="34"/>
      <c r="J31" s="34"/>
      <c r="N31" s="37"/>
    </row>
    <row r="32" spans="1:15">
      <c r="B32" s="32"/>
      <c r="C32" s="140"/>
      <c r="H32" s="34"/>
      <c r="J32" s="34"/>
      <c r="N32" s="82"/>
    </row>
    <row r="33" spans="1:14" ht="17" thickBot="1">
      <c r="A33" s="85"/>
      <c r="B33" s="86"/>
      <c r="C33" s="26" t="s">
        <v>5</v>
      </c>
      <c r="F33" s="26"/>
      <c r="H33" s="11"/>
      <c r="I33" s="11"/>
      <c r="J33" s="11"/>
      <c r="K33" s="11"/>
      <c r="L33" s="11"/>
      <c r="M33" s="11"/>
      <c r="N33" s="105"/>
    </row>
    <row r="34" spans="1:14" ht="17" thickBot="1">
      <c r="A34" s="85"/>
      <c r="B34" s="86"/>
      <c r="C34" s="142" t="s">
        <v>3</v>
      </c>
      <c r="F34" s="90" t="s">
        <v>1</v>
      </c>
      <c r="H34" s="94">
        <f>J34</f>
        <v>15</v>
      </c>
      <c r="I34" s="91"/>
      <c r="J34" s="121">
        <f>Notes!E57</f>
        <v>15</v>
      </c>
      <c r="K34" s="91"/>
      <c r="L34" s="91"/>
      <c r="M34" s="92"/>
      <c r="N34" s="105"/>
    </row>
    <row r="35" spans="1:14" ht="17" thickBot="1">
      <c r="A35" s="85"/>
      <c r="B35" s="86"/>
      <c r="C35" s="143" t="s">
        <v>75</v>
      </c>
      <c r="F35" s="90" t="s">
        <v>1</v>
      </c>
      <c r="H35" s="94">
        <f>L35</f>
        <v>0</v>
      </c>
      <c r="I35" s="92"/>
      <c r="K35" s="92"/>
      <c r="L35" s="121">
        <v>0</v>
      </c>
      <c r="M35" s="92"/>
      <c r="N35" s="105" t="s">
        <v>115</v>
      </c>
    </row>
    <row r="36" spans="1:14" ht="17" thickBot="1">
      <c r="A36" s="85"/>
      <c r="B36" s="86"/>
      <c r="C36" s="144" t="s">
        <v>74</v>
      </c>
      <c r="F36" s="90" t="s">
        <v>65</v>
      </c>
      <c r="H36" s="94">
        <f t="shared" ref="H36:H42" si="1">L36</f>
        <v>0</v>
      </c>
      <c r="I36" s="92"/>
      <c r="K36" s="92"/>
      <c r="L36" s="121">
        <v>0</v>
      </c>
      <c r="M36" s="11"/>
      <c r="N36" s="105" t="s">
        <v>115</v>
      </c>
    </row>
    <row r="37" spans="1:14" ht="17" thickBot="1">
      <c r="A37" s="85"/>
      <c r="B37" s="86"/>
      <c r="C37" s="145" t="s">
        <v>21</v>
      </c>
      <c r="F37" s="12"/>
      <c r="H37" s="94">
        <f t="shared" si="1"/>
        <v>0</v>
      </c>
      <c r="J37" s="34"/>
      <c r="L37" s="121">
        <v>0</v>
      </c>
      <c r="N37" s="105" t="s">
        <v>115</v>
      </c>
    </row>
    <row r="38" spans="1:14" ht="17" thickBot="1">
      <c r="A38" s="85"/>
      <c r="B38" s="86"/>
      <c r="C38" s="141" t="s">
        <v>69</v>
      </c>
      <c r="H38" s="94">
        <f t="shared" si="1"/>
        <v>0</v>
      </c>
      <c r="J38" s="34"/>
      <c r="L38" s="121">
        <v>0</v>
      </c>
      <c r="N38" s="105" t="s">
        <v>115</v>
      </c>
    </row>
    <row r="39" spans="1:14" ht="17" thickBot="1">
      <c r="A39" s="85"/>
      <c r="B39" s="86"/>
      <c r="C39" s="141" t="s">
        <v>70</v>
      </c>
      <c r="H39" s="94">
        <f t="shared" si="1"/>
        <v>0</v>
      </c>
      <c r="J39" s="34"/>
      <c r="L39" s="121">
        <v>0</v>
      </c>
      <c r="N39" s="105" t="s">
        <v>115</v>
      </c>
    </row>
    <row r="40" spans="1:14" ht="17" thickBot="1">
      <c r="A40" s="85"/>
      <c r="B40" s="86"/>
      <c r="C40" s="141" t="s">
        <v>71</v>
      </c>
      <c r="H40" s="94">
        <f t="shared" si="1"/>
        <v>0</v>
      </c>
      <c r="J40" s="34"/>
      <c r="L40" s="121">
        <v>0</v>
      </c>
      <c r="N40" s="105" t="s">
        <v>115</v>
      </c>
    </row>
    <row r="41" spans="1:14" ht="17" thickBot="1">
      <c r="A41" s="85"/>
      <c r="B41" s="86"/>
      <c r="C41" s="141" t="s">
        <v>72</v>
      </c>
      <c r="H41" s="94">
        <f t="shared" si="1"/>
        <v>0</v>
      </c>
      <c r="J41" s="34"/>
      <c r="L41" s="121">
        <v>0</v>
      </c>
      <c r="N41" s="105" t="s">
        <v>115</v>
      </c>
    </row>
    <row r="42" spans="1:14" ht="17" thickBot="1">
      <c r="A42" s="85"/>
      <c r="B42" s="86"/>
      <c r="C42" s="141" t="s">
        <v>73</v>
      </c>
      <c r="H42" s="94">
        <f t="shared" si="1"/>
        <v>0</v>
      </c>
      <c r="J42" s="34"/>
      <c r="L42" s="121">
        <v>0</v>
      </c>
      <c r="N42" s="105"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0" customWidth="1"/>
    <col min="2" max="2" width="6.5" style="40" customWidth="1"/>
    <col min="3" max="3" width="27.83203125" style="40" customWidth="1"/>
    <col min="4" max="4" width="16.1640625" style="40" customWidth="1"/>
    <col min="5" max="5" width="10.1640625" style="40" customWidth="1"/>
    <col min="6" max="7" width="13.1640625" style="40" customWidth="1"/>
    <col min="8" max="8" width="12.5" style="45" customWidth="1"/>
    <col min="9" max="9" width="31.5" style="45" customWidth="1"/>
    <col min="10" max="10" width="98.5" style="40" customWidth="1"/>
    <col min="11" max="16384" width="33.1640625" style="40"/>
  </cols>
  <sheetData>
    <row r="1" spans="2:10" ht="17" thickBot="1"/>
    <row r="2" spans="2:10">
      <c r="B2" s="41"/>
      <c r="C2" s="42"/>
      <c r="D2" s="42"/>
      <c r="E2" s="42"/>
      <c r="F2" s="42"/>
      <c r="G2" s="42"/>
      <c r="H2" s="46"/>
      <c r="I2" s="46"/>
      <c r="J2" s="42"/>
    </row>
    <row r="3" spans="2:10">
      <c r="B3" s="43"/>
      <c r="C3" s="13" t="s">
        <v>15</v>
      </c>
      <c r="D3" s="13"/>
      <c r="E3" s="13"/>
      <c r="F3" s="13"/>
      <c r="G3" s="13"/>
      <c r="H3" s="15"/>
      <c r="I3" s="15"/>
    </row>
    <row r="4" spans="2:10">
      <c r="B4" s="43"/>
    </row>
    <row r="5" spans="2:10">
      <c r="B5" s="47"/>
      <c r="C5" s="14" t="s">
        <v>16</v>
      </c>
      <c r="D5" s="14" t="s">
        <v>0</v>
      </c>
      <c r="E5" s="14" t="s">
        <v>12</v>
      </c>
      <c r="F5" s="14" t="s">
        <v>17</v>
      </c>
      <c r="G5" s="14" t="s">
        <v>46</v>
      </c>
      <c r="H5" s="16" t="s">
        <v>18</v>
      </c>
      <c r="I5" s="16" t="s">
        <v>47</v>
      </c>
      <c r="J5" s="14" t="s">
        <v>9</v>
      </c>
    </row>
    <row r="6" spans="2:10">
      <c r="B6" s="43"/>
      <c r="C6" s="13"/>
      <c r="D6" s="13"/>
      <c r="E6" s="13"/>
      <c r="F6" s="13"/>
      <c r="G6" s="13"/>
      <c r="H6" s="15"/>
      <c r="I6" s="15"/>
      <c r="J6" s="13"/>
    </row>
    <row r="7" spans="2:10">
      <c r="B7" s="43"/>
      <c r="C7" s="118" t="s">
        <v>102</v>
      </c>
      <c r="D7" s="119" t="s">
        <v>104</v>
      </c>
      <c r="E7" s="119" t="s">
        <v>103</v>
      </c>
      <c r="F7" s="40">
        <v>2015</v>
      </c>
      <c r="G7" s="40">
        <v>2015</v>
      </c>
      <c r="H7" s="79">
        <v>42558</v>
      </c>
      <c r="I7" s="77" t="s">
        <v>116</v>
      </c>
      <c r="J7" s="120" t="s">
        <v>105</v>
      </c>
    </row>
    <row r="8" spans="2:10">
      <c r="B8" s="43"/>
      <c r="C8" s="117" t="s">
        <v>98</v>
      </c>
      <c r="H8" s="40"/>
      <c r="I8" s="40"/>
    </row>
    <row r="9" spans="2:10">
      <c r="B9" s="43"/>
      <c r="C9" s="85" t="s">
        <v>24</v>
      </c>
      <c r="D9" s="81"/>
      <c r="E9" s="81"/>
      <c r="H9" s="79"/>
      <c r="I9" s="40"/>
    </row>
    <row r="10" spans="2:10">
      <c r="B10" s="43"/>
      <c r="C10" s="96" t="s">
        <v>76</v>
      </c>
      <c r="H10" s="44"/>
      <c r="I10" s="77"/>
      <c r="J10" s="76"/>
    </row>
    <row r="11" spans="2:10">
      <c r="B11" s="43"/>
      <c r="C11" s="97" t="s">
        <v>54</v>
      </c>
      <c r="D11" s="85"/>
      <c r="E11" s="85"/>
      <c r="H11" s="79"/>
      <c r="I11" s="40"/>
      <c r="J11" s="85"/>
    </row>
    <row r="12" spans="2:10">
      <c r="B12" s="43"/>
      <c r="C12" s="96" t="s">
        <v>78</v>
      </c>
      <c r="H12" s="40"/>
      <c r="I12" s="40"/>
    </row>
    <row r="13" spans="2:10">
      <c r="B13" s="43"/>
      <c r="C13" s="97"/>
      <c r="H13" s="40"/>
      <c r="I13" s="40"/>
    </row>
    <row r="14" spans="2:10">
      <c r="B14" s="43"/>
      <c r="C14" s="85"/>
      <c r="D14" s="100"/>
      <c r="E14" s="81"/>
      <c r="H14" s="79"/>
      <c r="I14" s="85"/>
      <c r="J14" s="75"/>
    </row>
    <row r="15" spans="2:10">
      <c r="B15" s="43"/>
      <c r="E15" s="81"/>
      <c r="H15" s="79"/>
      <c r="I15" s="85"/>
      <c r="J15" s="75"/>
    </row>
    <row r="16" spans="2:10">
      <c r="B16" s="43"/>
      <c r="C16" s="118"/>
      <c r="D16" s="85"/>
      <c r="E16" s="85"/>
      <c r="H16" s="79"/>
      <c r="I16" s="85"/>
    </row>
    <row r="17" spans="2:10">
      <c r="B17" s="43"/>
      <c r="C17" s="117"/>
    </row>
    <row r="18" spans="2:10">
      <c r="B18" s="43"/>
      <c r="C18" s="85"/>
    </row>
    <row r="19" spans="2:10">
      <c r="B19" s="43"/>
      <c r="C19" s="124"/>
      <c r="D19" s="125" t="s">
        <v>111</v>
      </c>
      <c r="E19" s="125" t="s">
        <v>112</v>
      </c>
      <c r="F19" s="40">
        <v>2015</v>
      </c>
      <c r="G19" s="40">
        <v>2015</v>
      </c>
      <c r="H19" s="79">
        <v>42612</v>
      </c>
      <c r="J19" s="127" t="s">
        <v>110</v>
      </c>
    </row>
    <row r="20" spans="2:10">
      <c r="B20" s="43"/>
      <c r="C20" s="97"/>
      <c r="H20" s="40"/>
      <c r="I20" s="40"/>
    </row>
    <row r="21" spans="2:10">
      <c r="B21" s="43"/>
      <c r="C21" s="124" t="s">
        <v>107</v>
      </c>
      <c r="D21" s="125" t="s">
        <v>108</v>
      </c>
      <c r="E21" s="125" t="s">
        <v>103</v>
      </c>
      <c r="F21" s="40">
        <v>2013</v>
      </c>
      <c r="G21" s="40">
        <v>2013</v>
      </c>
      <c r="H21" s="79">
        <v>42612</v>
      </c>
      <c r="I21" s="77" t="s">
        <v>117</v>
      </c>
      <c r="J21" s="126" t="s">
        <v>109</v>
      </c>
    </row>
    <row r="22" spans="2:10">
      <c r="B22" s="43"/>
      <c r="H22" s="40"/>
      <c r="I22" s="40"/>
    </row>
    <row r="30" spans="2:10">
      <c r="H30" s="128"/>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48" customWidth="1"/>
    <col min="3" max="3" width="9.5" style="48" customWidth="1"/>
    <col min="4" max="4" width="4" style="48" customWidth="1"/>
    <col min="5" max="5" width="13.1640625" style="48" customWidth="1"/>
    <col min="6" max="6" width="6.1640625" style="48" customWidth="1"/>
    <col min="7" max="13" width="10.6640625" style="48"/>
    <col min="14" max="14" width="15.6640625" style="48" customWidth="1"/>
    <col min="15" max="15" width="10.6640625" style="48"/>
    <col min="16" max="16" width="54.6640625" style="48" customWidth="1"/>
    <col min="17" max="16384" width="10.6640625" style="48"/>
  </cols>
  <sheetData>
    <row r="1" spans="1:14" ht="17" thickBot="1"/>
    <row r="2" spans="1:14">
      <c r="B2" s="49"/>
      <c r="C2" s="50"/>
      <c r="D2" s="50"/>
      <c r="E2" s="50"/>
      <c r="F2" s="50"/>
      <c r="G2" s="50"/>
      <c r="H2" s="50"/>
      <c r="I2" s="50"/>
      <c r="J2" s="50"/>
      <c r="K2" s="50"/>
      <c r="L2" s="50"/>
      <c r="M2" s="50"/>
      <c r="N2" s="51"/>
    </row>
    <row r="3" spans="1:14">
      <c r="A3" s="52"/>
      <c r="B3" s="73"/>
      <c r="C3" s="55" t="s">
        <v>0</v>
      </c>
      <c r="D3" s="55" t="s">
        <v>51</v>
      </c>
      <c r="E3" s="55" t="s">
        <v>25</v>
      </c>
      <c r="F3" s="55"/>
      <c r="G3" s="55"/>
      <c r="H3" s="53"/>
      <c r="I3" s="53"/>
      <c r="J3" s="53"/>
      <c r="K3" s="53"/>
      <c r="L3" s="53"/>
      <c r="M3" s="53"/>
      <c r="N3" s="74"/>
    </row>
    <row r="4" spans="1:14">
      <c r="B4" s="54"/>
    </row>
    <row r="5" spans="1:14">
      <c r="B5" s="54"/>
    </row>
    <row r="6" spans="1:14">
      <c r="B6" s="54"/>
    </row>
    <row r="7" spans="1:14">
      <c r="B7" s="54"/>
    </row>
    <row r="8" spans="1:14">
      <c r="B8" s="54"/>
    </row>
    <row r="9" spans="1:14">
      <c r="B9" s="54"/>
    </row>
    <row r="10" spans="1:14">
      <c r="B10" s="54"/>
    </row>
    <row r="11" spans="1:14">
      <c r="B11" s="54"/>
    </row>
    <row r="12" spans="1:14">
      <c r="B12" s="54"/>
    </row>
    <row r="13" spans="1:14">
      <c r="B13" s="54"/>
    </row>
    <row r="14" spans="1:14">
      <c r="B14" s="54"/>
    </row>
    <row r="15" spans="1:14">
      <c r="B15" s="54"/>
    </row>
    <row r="16" spans="1:14">
      <c r="B16" s="54"/>
      <c r="C16" s="48" t="s">
        <v>119</v>
      </c>
    </row>
    <row r="17" spans="2:7">
      <c r="B17" s="54"/>
      <c r="E17" s="48">
        <v>2190</v>
      </c>
      <c r="F17" s="48" t="s">
        <v>120</v>
      </c>
      <c r="G17" s="48" t="s">
        <v>121</v>
      </c>
    </row>
    <row r="18" spans="2:7">
      <c r="B18" s="54"/>
      <c r="G18" s="48" t="s">
        <v>122</v>
      </c>
    </row>
    <row r="19" spans="2:7">
      <c r="B19" s="54"/>
    </row>
    <row r="20" spans="2:7">
      <c r="B20" s="54"/>
    </row>
    <row r="21" spans="2:7">
      <c r="B21" s="54"/>
    </row>
    <row r="22" spans="2:7">
      <c r="B22" s="54"/>
    </row>
    <row r="23" spans="2:7">
      <c r="B23" s="54"/>
    </row>
    <row r="24" spans="2:7">
      <c r="B24" s="54"/>
      <c r="C24" s="48" t="s">
        <v>96</v>
      </c>
      <c r="D24" s="48">
        <v>89</v>
      </c>
    </row>
    <row r="25" spans="2:7">
      <c r="B25" s="54"/>
    </row>
    <row r="26" spans="2:7">
      <c r="B26" s="54"/>
    </row>
    <row r="27" spans="2:7">
      <c r="B27" s="54"/>
    </row>
    <row r="28" spans="2:7">
      <c r="B28" s="54"/>
    </row>
    <row r="29" spans="2:7">
      <c r="B29" s="54"/>
    </row>
    <row r="30" spans="2:7">
      <c r="B30" s="54"/>
      <c r="E30" s="48">
        <f>E78</f>
        <v>50</v>
      </c>
      <c r="F30" s="48" t="s">
        <v>53</v>
      </c>
      <c r="G30" s="48" t="s">
        <v>97</v>
      </c>
    </row>
    <row r="31" spans="2:7">
      <c r="B31" s="54"/>
    </row>
    <row r="32" spans="2:7">
      <c r="B32" s="54"/>
    </row>
    <row r="33" spans="2:9">
      <c r="B33" s="54"/>
    </row>
    <row r="34" spans="2:9">
      <c r="B34" s="54"/>
    </row>
    <row r="35" spans="2:9">
      <c r="B35" s="54"/>
    </row>
    <row r="36" spans="2:9">
      <c r="B36" s="54"/>
    </row>
    <row r="37" spans="2:9">
      <c r="B37" s="54"/>
      <c r="H37" s="52"/>
    </row>
    <row r="38" spans="2:9">
      <c r="B38" s="54"/>
      <c r="G38" s="113"/>
      <c r="H38" s="113"/>
      <c r="I38" s="113"/>
    </row>
    <row r="39" spans="2:9">
      <c r="B39" s="54"/>
      <c r="E39" s="48">
        <v>0.995</v>
      </c>
      <c r="G39" s="113" t="s">
        <v>98</v>
      </c>
      <c r="H39" s="113"/>
      <c r="I39" s="113"/>
    </row>
    <row r="40" spans="2:9">
      <c r="B40" s="54"/>
      <c r="G40" s="113"/>
      <c r="H40" s="113"/>
      <c r="I40" s="113"/>
    </row>
    <row r="41" spans="2:9">
      <c r="B41" s="54"/>
      <c r="G41" s="113"/>
      <c r="H41" s="113"/>
      <c r="I41" s="113"/>
    </row>
    <row r="42" spans="2:9">
      <c r="B42" s="54"/>
    </row>
    <row r="43" spans="2:9">
      <c r="B43" s="54"/>
    </row>
    <row r="44" spans="2:9">
      <c r="B44" s="54"/>
    </row>
    <row r="45" spans="2:9">
      <c r="B45" s="54"/>
    </row>
    <row r="46" spans="2:9">
      <c r="B46" s="54"/>
      <c r="E46" s="78"/>
    </row>
    <row r="47" spans="2:9">
      <c r="B47" s="54"/>
    </row>
    <row r="48" spans="2:9">
      <c r="B48" s="54"/>
      <c r="E48" s="48">
        <v>60</v>
      </c>
      <c r="F48" s="48" t="s">
        <v>124</v>
      </c>
    </row>
    <row r="49" spans="2:10">
      <c r="B49" s="54"/>
      <c r="E49" s="48">
        <f>E48*E30*1000</f>
        <v>3000000</v>
      </c>
      <c r="F49" s="48" t="s">
        <v>20</v>
      </c>
      <c r="G49" s="48" t="s">
        <v>22</v>
      </c>
    </row>
    <row r="50" spans="2:10">
      <c r="B50" s="54"/>
      <c r="J50"/>
    </row>
    <row r="51" spans="2:10">
      <c r="B51" s="54"/>
    </row>
    <row r="52" spans="2:10">
      <c r="B52" s="54"/>
      <c r="E52" s="48">
        <v>1</v>
      </c>
      <c r="F52" s="48" t="s">
        <v>124</v>
      </c>
    </row>
    <row r="53" spans="2:10">
      <c r="B53" s="54"/>
      <c r="E53" s="48">
        <f>E52*E30*1000</f>
        <v>50000</v>
      </c>
      <c r="F53" s="48" t="s">
        <v>20</v>
      </c>
      <c r="G53" s="48" t="s">
        <v>99</v>
      </c>
    </row>
    <row r="54" spans="2:10">
      <c r="B54" s="54"/>
      <c r="E54" s="48">
        <v>0.5</v>
      </c>
      <c r="F54" s="48" t="s">
        <v>123</v>
      </c>
    </row>
    <row r="55" spans="2:10">
      <c r="B55" s="54"/>
      <c r="E55" s="48">
        <f>E54*E30*E17</f>
        <v>54750</v>
      </c>
      <c r="F55" s="48" t="s">
        <v>20</v>
      </c>
      <c r="G55" s="48" t="s">
        <v>100</v>
      </c>
    </row>
    <row r="56" spans="2:10">
      <c r="B56" s="54"/>
      <c r="E56" s="48">
        <f>E55/E17</f>
        <v>25</v>
      </c>
      <c r="F56" s="48" t="s">
        <v>79</v>
      </c>
      <c r="G56" s="48" t="s">
        <v>100</v>
      </c>
    </row>
    <row r="57" spans="2:10">
      <c r="B57" s="54"/>
      <c r="E57" s="48">
        <v>15</v>
      </c>
      <c r="F57" s="48" t="s">
        <v>101</v>
      </c>
      <c r="G57" s="48" t="s">
        <v>24</v>
      </c>
    </row>
    <row r="58" spans="2:10">
      <c r="B58" s="54"/>
    </row>
    <row r="59" spans="2:10">
      <c r="B59" s="54"/>
    </row>
    <row r="60" spans="2:10">
      <c r="B60" s="54"/>
    </row>
    <row r="61" spans="2:10">
      <c r="B61" s="54"/>
    </row>
    <row r="62" spans="2:10">
      <c r="B62" s="54"/>
    </row>
    <row r="63" spans="2:10">
      <c r="B63" s="54"/>
    </row>
    <row r="64" spans="2:10">
      <c r="B64" s="54"/>
    </row>
    <row r="65" spans="2:7">
      <c r="B65" s="54"/>
    </row>
    <row r="66" spans="2:7">
      <c r="B66" s="54"/>
    </row>
    <row r="67" spans="2:7">
      <c r="B67" s="54"/>
    </row>
    <row r="68" spans="2:7">
      <c r="B68" s="54"/>
    </row>
    <row r="69" spans="2:7">
      <c r="B69" s="54"/>
    </row>
    <row r="70" spans="2:7">
      <c r="B70" s="54"/>
    </row>
    <row r="71" spans="2:7">
      <c r="B71" s="54"/>
    </row>
    <row r="72" spans="2:7">
      <c r="B72" s="54"/>
    </row>
    <row r="73" spans="2:7">
      <c r="B73" s="54"/>
    </row>
    <row r="74" spans="2:7">
      <c r="B74" s="54"/>
      <c r="C74" s="125" t="s">
        <v>111</v>
      </c>
    </row>
    <row r="75" spans="2:7">
      <c r="B75" s="54"/>
    </row>
    <row r="76" spans="2:7">
      <c r="B76" s="54"/>
    </row>
    <row r="77" spans="2:7">
      <c r="B77" s="54"/>
      <c r="E77" s="114"/>
    </row>
    <row r="78" spans="2:7">
      <c r="B78" s="54"/>
      <c r="E78" s="48">
        <v>50</v>
      </c>
      <c r="F78" s="48" t="s">
        <v>53</v>
      </c>
      <c r="G78" s="48" t="s">
        <v>97</v>
      </c>
    </row>
    <row r="79" spans="2:7">
      <c r="B79" s="54"/>
    </row>
    <row r="80" spans="2:7">
      <c r="B80" s="54"/>
      <c r="F80" s="98"/>
    </row>
    <row r="81" spans="2:5">
      <c r="B81" s="54"/>
    </row>
    <row r="82" spans="2:5">
      <c r="B82" s="54"/>
    </row>
    <row r="83" spans="2:5">
      <c r="B83" s="54"/>
    </row>
    <row r="84" spans="2:5">
      <c r="B84" s="54"/>
    </row>
    <row r="85" spans="2:5">
      <c r="B85" s="54"/>
    </row>
    <row r="86" spans="2:5">
      <c r="B86" s="54"/>
    </row>
    <row r="87" spans="2:5">
      <c r="B87" s="54"/>
    </row>
    <row r="88" spans="2:5">
      <c r="B88" s="54"/>
    </row>
    <row r="89" spans="2:5">
      <c r="B89" s="54"/>
    </row>
    <row r="90" spans="2:5">
      <c r="B90" s="54"/>
    </row>
    <row r="91" spans="2:5">
      <c r="B91" s="54"/>
    </row>
    <row r="92" spans="2:5">
      <c r="B92" s="54"/>
      <c r="E92" s="99"/>
    </row>
    <row r="93" spans="2:5">
      <c r="B93" s="54"/>
    </row>
    <row r="94" spans="2:5">
      <c r="B94" s="54"/>
    </row>
    <row r="95" spans="2:5">
      <c r="B95" s="54"/>
    </row>
    <row r="96" spans="2:5">
      <c r="B96" s="54"/>
    </row>
    <row r="97" spans="2:2">
      <c r="B97" s="54"/>
    </row>
    <row r="98" spans="2:2">
      <c r="B98" s="54"/>
    </row>
    <row r="99" spans="2:2">
      <c r="B99" s="54"/>
    </row>
    <row r="100" spans="2:2">
      <c r="B100" s="54"/>
    </row>
    <row r="101" spans="2:2">
      <c r="B101" s="54"/>
    </row>
    <row r="102" spans="2:2">
      <c r="B102" s="54"/>
    </row>
    <row r="103" spans="2:2">
      <c r="B103" s="54"/>
    </row>
    <row r="104" spans="2:2">
      <c r="B104" s="54"/>
    </row>
    <row r="105" spans="2:2">
      <c r="B105" s="54"/>
    </row>
    <row r="106" spans="2:2">
      <c r="B106" s="54"/>
    </row>
    <row r="107" spans="2:2">
      <c r="B107" s="54"/>
    </row>
    <row r="108" spans="2:2">
      <c r="B108" s="54"/>
    </row>
    <row r="109" spans="2:2">
      <c r="B109" s="54"/>
    </row>
    <row r="110" spans="2:2">
      <c r="B110" s="54"/>
    </row>
    <row r="111" spans="2:2">
      <c r="B111" s="54"/>
    </row>
    <row r="112" spans="2:2">
      <c r="B112" s="54"/>
    </row>
    <row r="113" spans="2:2">
      <c r="B113" s="54"/>
    </row>
    <row r="114" spans="2:2">
      <c r="B114" s="54"/>
    </row>
    <row r="115" spans="2:2">
      <c r="B115" s="54"/>
    </row>
    <row r="116" spans="2:2">
      <c r="B116" s="54"/>
    </row>
    <row r="117" spans="2:2">
      <c r="B117" s="54"/>
    </row>
    <row r="118" spans="2:2">
      <c r="B118" s="54"/>
    </row>
    <row r="119" spans="2:2">
      <c r="B119" s="54"/>
    </row>
    <row r="120" spans="2:2">
      <c r="B120" s="54"/>
    </row>
    <row r="121" spans="2:2">
      <c r="B121" s="54"/>
    </row>
    <row r="122" spans="2:2">
      <c r="B122" s="54"/>
    </row>
    <row r="123" spans="2:2">
      <c r="B123" s="54"/>
    </row>
    <row r="124" spans="2:2">
      <c r="B124" s="54"/>
    </row>
    <row r="125" spans="2:2">
      <c r="B125" s="54"/>
    </row>
    <row r="126" spans="2:2">
      <c r="B126" s="54"/>
    </row>
    <row r="127" spans="2:2">
      <c r="B127" s="54"/>
    </row>
    <row r="128" spans="2:2">
      <c r="B128" s="54"/>
    </row>
    <row r="129" spans="2:4">
      <c r="B129" s="54"/>
    </row>
    <row r="130" spans="2:4">
      <c r="B130" s="54"/>
    </row>
    <row r="131" spans="2:4">
      <c r="B131" s="54"/>
    </row>
    <row r="132" spans="2:4">
      <c r="B132" s="54"/>
    </row>
    <row r="133" spans="2:4">
      <c r="B133" s="54"/>
    </row>
    <row r="134" spans="2:4">
      <c r="B134" s="54"/>
    </row>
    <row r="135" spans="2:4">
      <c r="B135" s="54"/>
    </row>
    <row r="136" spans="2:4">
      <c r="B136" s="54"/>
    </row>
    <row r="137" spans="2:4">
      <c r="B137" s="54"/>
    </row>
    <row r="138" spans="2:4">
      <c r="B138" s="54"/>
    </row>
    <row r="139" spans="2:4">
      <c r="B139" s="54"/>
    </row>
    <row r="140" spans="2:4">
      <c r="B140" s="54"/>
      <c r="C140" s="48" t="s">
        <v>108</v>
      </c>
      <c r="D140" s="48">
        <v>14</v>
      </c>
    </row>
    <row r="141" spans="2:4">
      <c r="B141" s="54"/>
    </row>
    <row r="142" spans="2:4">
      <c r="B142" s="54"/>
    </row>
    <row r="143" spans="2:4">
      <c r="B143" s="54"/>
    </row>
    <row r="144" spans="2:4">
      <c r="B144" s="54"/>
    </row>
    <row r="145" spans="1:2">
      <c r="A145" s="113"/>
      <c r="B145" s="115"/>
    </row>
    <row r="146" spans="1:2">
      <c r="A146" s="113"/>
      <c r="B146" s="115"/>
    </row>
    <row r="147" spans="1:2">
      <c r="A147" s="113"/>
      <c r="B147" s="115"/>
    </row>
    <row r="148" spans="1:2">
      <c r="A148" s="113"/>
      <c r="B148" s="115"/>
    </row>
    <row r="149" spans="1:2">
      <c r="A149" s="113"/>
      <c r="B149" s="115"/>
    </row>
    <row r="150" spans="1:2">
      <c r="A150" s="113"/>
      <c r="B150" s="115"/>
    </row>
    <row r="151" spans="1:2">
      <c r="A151" s="113"/>
      <c r="B151" s="115"/>
    </row>
    <row r="152" spans="1:2">
      <c r="A152" s="113"/>
      <c r="B152" s="115"/>
    </row>
    <row r="153" spans="1:2">
      <c r="A153" s="113"/>
      <c r="B153" s="115"/>
    </row>
    <row r="154" spans="1:2">
      <c r="A154" s="113"/>
      <c r="B154" s="115"/>
    </row>
    <row r="155" spans="1:2">
      <c r="A155" s="113"/>
      <c r="B155" s="115"/>
    </row>
    <row r="156" spans="1:2">
      <c r="A156" s="113"/>
      <c r="B156" s="115"/>
    </row>
    <row r="157" spans="1:2">
      <c r="A157" s="113"/>
      <c r="B157" s="115"/>
    </row>
    <row r="158" spans="1:2">
      <c r="A158" s="113"/>
      <c r="B158" s="115"/>
    </row>
    <row r="159" spans="1:2">
      <c r="A159" s="113"/>
      <c r="B159" s="115"/>
    </row>
    <row r="160" spans="1:2">
      <c r="A160" s="113"/>
      <c r="B160" s="115"/>
    </row>
    <row r="161" spans="1:5">
      <c r="A161" s="113"/>
      <c r="B161" s="115"/>
    </row>
    <row r="162" spans="1:5">
      <c r="A162" s="113"/>
      <c r="B162" s="115"/>
    </row>
    <row r="163" spans="1:5">
      <c r="A163" s="113"/>
      <c r="B163" s="115"/>
      <c r="E163" s="48" t="s">
        <v>113</v>
      </c>
    </row>
    <row r="164" spans="1:5">
      <c r="A164" s="113"/>
      <c r="B164" s="115"/>
      <c r="E164" s="48" t="s">
        <v>125</v>
      </c>
    </row>
    <row r="165" spans="1:5">
      <c r="A165" s="113"/>
      <c r="B165" s="115"/>
      <c r="E165" s="48" t="s">
        <v>114</v>
      </c>
    </row>
    <row r="166" spans="1:5">
      <c r="A166" s="113"/>
      <c r="B166" s="115"/>
    </row>
    <row r="167" spans="1:5">
      <c r="A167" s="113"/>
      <c r="B167" s="115"/>
    </row>
    <row r="168" spans="1:5">
      <c r="A168" s="113"/>
      <c r="B168" s="115"/>
    </row>
    <row r="169" spans="1:5">
      <c r="A169" s="113"/>
      <c r="B169" s="115"/>
    </row>
    <row r="170" spans="1:5">
      <c r="A170" s="113"/>
      <c r="B170" s="115"/>
    </row>
    <row r="171" spans="1:5">
      <c r="A171" s="113"/>
      <c r="B171" s="115"/>
    </row>
    <row r="172" spans="1:5">
      <c r="A172" s="113"/>
      <c r="B172" s="115"/>
    </row>
    <row r="173" spans="1:5">
      <c r="A173" s="113"/>
      <c r="B173" s="115"/>
    </row>
    <row r="174" spans="1:5">
      <c r="A174" s="113"/>
      <c r="B174" s="115"/>
    </row>
    <row r="175" spans="1:5">
      <c r="A175" s="113"/>
      <c r="B175" s="115"/>
    </row>
    <row r="176" spans="1:5">
      <c r="A176" s="113"/>
      <c r="B176" s="115"/>
    </row>
    <row r="177" spans="1:9">
      <c r="A177" s="113"/>
      <c r="B177" s="115"/>
    </row>
    <row r="178" spans="1:9">
      <c r="A178" s="113"/>
      <c r="B178" s="115"/>
    </row>
    <row r="179" spans="1:9">
      <c r="A179" s="113"/>
      <c r="B179" s="115"/>
    </row>
    <row r="180" spans="1:9">
      <c r="A180" s="113"/>
      <c r="B180" s="115"/>
    </row>
    <row r="181" spans="1:9">
      <c r="A181" s="113"/>
      <c r="B181" s="115"/>
    </row>
    <row r="182" spans="1:9">
      <c r="A182" s="113"/>
      <c r="B182" s="115"/>
    </row>
    <row r="183" spans="1:9">
      <c r="A183" s="113"/>
      <c r="B183" s="115"/>
      <c r="C183" s="48" t="s">
        <v>119</v>
      </c>
    </row>
    <row r="184" spans="1:9">
      <c r="A184" s="113"/>
      <c r="B184" s="115"/>
    </row>
    <row r="185" spans="1:9">
      <c r="A185" s="113"/>
      <c r="B185" s="115"/>
      <c r="E185" s="48">
        <f>E78</f>
        <v>50</v>
      </c>
      <c r="F185" s="48" t="s">
        <v>53</v>
      </c>
      <c r="G185" s="48" t="s">
        <v>128</v>
      </c>
    </row>
    <row r="186" spans="1:9">
      <c r="A186" s="113"/>
      <c r="B186" s="115"/>
      <c r="E186" s="48">
        <v>1</v>
      </c>
      <c r="F186" s="48" t="s">
        <v>130</v>
      </c>
      <c r="G186" s="48" t="s">
        <v>132</v>
      </c>
      <c r="I186" s="48" t="s">
        <v>131</v>
      </c>
    </row>
    <row r="187" spans="1:9">
      <c r="A187" s="113"/>
      <c r="B187" s="115"/>
      <c r="E187" s="48">
        <f>E185*E186</f>
        <v>50</v>
      </c>
      <c r="F187" s="48" t="s">
        <v>126</v>
      </c>
      <c r="G187" s="48" t="s">
        <v>129</v>
      </c>
    </row>
    <row r="188" spans="1:9">
      <c r="A188" s="113"/>
      <c r="B188" s="115"/>
    </row>
    <row r="189" spans="1:9">
      <c r="A189" s="113"/>
      <c r="B189" s="115"/>
    </row>
    <row r="190" spans="1:9">
      <c r="A190" s="113"/>
      <c r="B190" s="115"/>
    </row>
    <row r="191" spans="1:9">
      <c r="A191" s="113"/>
      <c r="B191" s="115"/>
    </row>
    <row r="192" spans="1:9">
      <c r="A192" s="113"/>
      <c r="B192" s="115"/>
    </row>
    <row r="193" spans="1:2">
      <c r="A193" s="113"/>
      <c r="B193" s="115"/>
    </row>
    <row r="194" spans="1:2">
      <c r="A194" s="113"/>
      <c r="B194" s="115"/>
    </row>
    <row r="195" spans="1:2">
      <c r="A195" s="113"/>
      <c r="B195" s="115"/>
    </row>
    <row r="196" spans="1:2">
      <c r="A196" s="113"/>
      <c r="B196" s="115"/>
    </row>
    <row r="197" spans="1:2">
      <c r="A197" s="113"/>
      <c r="B197" s="115"/>
    </row>
    <row r="198" spans="1:2">
      <c r="A198" s="113"/>
      <c r="B198" s="115"/>
    </row>
    <row r="199" spans="1:2">
      <c r="A199" s="113"/>
      <c r="B199" s="115"/>
    </row>
    <row r="200" spans="1:2">
      <c r="A200" s="113"/>
      <c r="B200" s="115"/>
    </row>
    <row r="201" spans="1:2">
      <c r="A201" s="113"/>
      <c r="B201" s="115"/>
    </row>
    <row r="202" spans="1:2">
      <c r="A202" s="113"/>
      <c r="B202" s="115"/>
    </row>
    <row r="203" spans="1:2">
      <c r="A203" s="113"/>
      <c r="B203" s="115"/>
    </row>
    <row r="204" spans="1:2">
      <c r="A204" s="113"/>
      <c r="B204" s="115"/>
    </row>
    <row r="205" spans="1:2">
      <c r="A205" s="113"/>
      <c r="B205" s="115"/>
    </row>
    <row r="206" spans="1:2">
      <c r="A206" s="113"/>
      <c r="B206" s="115"/>
    </row>
    <row r="207" spans="1:2">
      <c r="A207" s="113"/>
      <c r="B207" s="115"/>
    </row>
    <row r="208" spans="1:2">
      <c r="A208" s="113"/>
      <c r="B208" s="115"/>
    </row>
    <row r="209" spans="1:2">
      <c r="A209" s="113"/>
      <c r="B209" s="115"/>
    </row>
    <row r="210" spans="1:2">
      <c r="A210" s="113"/>
      <c r="B210" s="115"/>
    </row>
    <row r="211" spans="1:2">
      <c r="A211" s="113"/>
      <c r="B211" s="115"/>
    </row>
    <row r="212" spans="1:2">
      <c r="A212" s="113"/>
      <c r="B212" s="115"/>
    </row>
    <row r="213" spans="1:2">
      <c r="A213" s="113"/>
      <c r="B213" s="115"/>
    </row>
    <row r="214" spans="1:2">
      <c r="A214" s="113"/>
      <c r="B214" s="115"/>
    </row>
    <row r="215" spans="1:2">
      <c r="A215" s="113"/>
      <c r="B215" s="115"/>
    </row>
    <row r="216" spans="1:2">
      <c r="A216" s="113"/>
      <c r="B216" s="115"/>
    </row>
    <row r="217" spans="1:2">
      <c r="A217" s="113"/>
      <c r="B217" s="115"/>
    </row>
    <row r="218" spans="1:2">
      <c r="A218" s="113"/>
      <c r="B218" s="115"/>
    </row>
    <row r="219" spans="1:2">
      <c r="A219" s="113"/>
      <c r="B219" s="115"/>
    </row>
    <row r="220" spans="1:2">
      <c r="A220" s="113"/>
      <c r="B220" s="115"/>
    </row>
    <row r="221" spans="1:2">
      <c r="A221" s="113"/>
      <c r="B221" s="115"/>
    </row>
    <row r="222" spans="1:2">
      <c r="A222" s="113"/>
      <c r="B222" s="115"/>
    </row>
    <row r="223" spans="1:2">
      <c r="A223" s="113"/>
      <c r="B223" s="115"/>
    </row>
    <row r="224" spans="1:2">
      <c r="A224" s="113"/>
      <c r="B224" s="115"/>
    </row>
    <row r="225" spans="1:2">
      <c r="A225" s="113"/>
      <c r="B225" s="115"/>
    </row>
    <row r="226" spans="1:2">
      <c r="A226" s="113"/>
      <c r="B226" s="115"/>
    </row>
    <row r="227" spans="1:2">
      <c r="A227" s="113"/>
      <c r="B227" s="115"/>
    </row>
    <row r="228" spans="1:2">
      <c r="A228" s="113"/>
      <c r="B228" s="115"/>
    </row>
    <row r="229" spans="1:2">
      <c r="A229" s="113"/>
      <c r="B229" s="115"/>
    </row>
    <row r="230" spans="1:2">
      <c r="A230" s="113"/>
      <c r="B230" s="115"/>
    </row>
    <row r="231" spans="1:2">
      <c r="A231" s="113"/>
      <c r="B231" s="115"/>
    </row>
    <row r="232" spans="1:2">
      <c r="A232" s="113"/>
      <c r="B232" s="115"/>
    </row>
    <row r="233" spans="1:2">
      <c r="A233" s="113"/>
      <c r="B233" s="115"/>
    </row>
    <row r="234" spans="1:2">
      <c r="A234" s="113"/>
      <c r="B234" s="115"/>
    </row>
    <row r="235" spans="1:2">
      <c r="A235" s="113"/>
      <c r="B235" s="115"/>
    </row>
    <row r="236" spans="1:2">
      <c r="A236" s="113"/>
      <c r="B236" s="115"/>
    </row>
    <row r="237" spans="1:2">
      <c r="A237" s="113"/>
      <c r="B237" s="115"/>
    </row>
    <row r="238" spans="1:2">
      <c r="A238" s="113"/>
      <c r="B238" s="115"/>
    </row>
    <row r="239" spans="1:2">
      <c r="A239" s="113"/>
      <c r="B239" s="115"/>
    </row>
    <row r="240" spans="1:2">
      <c r="A240" s="113"/>
      <c r="B240" s="115"/>
    </row>
    <row r="241" spans="1:2">
      <c r="A241" s="113"/>
      <c r="B241" s="115"/>
    </row>
    <row r="242" spans="1:2">
      <c r="A242" s="113"/>
      <c r="B24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2023-08-17T09:13:09Z</dcterms:modified>
</cp:coreProperties>
</file>