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9"/>
  <workbookPr showInkAnnotation="0" codeName="ThisWorkbook" autoCompressPictures="0"/>
  <mc:AlternateContent xmlns:mc="http://schemas.openxmlformats.org/markup-compatibility/2006">
    <mc:Choice Requires="x15">
      <x15ac:absPath xmlns:x15ac="http://schemas.microsoft.com/office/spreadsheetml/2010/11/ac" url="/Users/roosdekok/code/etdataset/nodes_source_analyses/energy/energy/"/>
    </mc:Choice>
  </mc:AlternateContent>
  <xr:revisionPtr revIDLastSave="0" documentId="13_ncr:1_{161A5E5C-6E76-E14A-9066-BC15E3ABC41D}" xr6:coauthVersionLast="47" xr6:coauthVersionMax="47" xr10:uidLastSave="{00000000-0000-0000-0000-000000000000}"/>
  <bookViews>
    <workbookView xWindow="0" yWindow="500" windowWidth="28800" windowHeight="16080" tabRatio="76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28" i="16" l="1"/>
  <c r="E8" i="16" l="1"/>
  <c r="K8" i="13" s="1"/>
  <c r="G8" i="13" s="1"/>
  <c r="E12" i="12" l="1"/>
  <c r="K9" i="13"/>
  <c r="G9" i="13" s="1"/>
  <c r="E15" i="12" s="1"/>
  <c r="I8" i="13"/>
  <c r="E13" i="12" l="1"/>
  <c r="E14" i="12" l="1"/>
</calcChain>
</file>

<file path=xl/sharedStrings.xml><?xml version="1.0" encoding="utf-8"?>
<sst xmlns="http://schemas.openxmlformats.org/spreadsheetml/2006/main" count="106" uniqueCount="85">
  <si>
    <t>Source</t>
  </si>
  <si>
    <t>%</t>
  </si>
  <si>
    <t>-</t>
  </si>
  <si>
    <t>Value</t>
  </si>
  <si>
    <t>Definition</t>
  </si>
  <si>
    <t>Unit</t>
  </si>
  <si>
    <t>Link</t>
  </si>
  <si>
    <t>Cover Sheet</t>
  </si>
  <si>
    <t>Document</t>
  </si>
  <si>
    <t>Country</t>
  </si>
  <si>
    <t>Organization</t>
  </si>
  <si>
    <t>Quintel Intelligence</t>
  </si>
  <si>
    <t>Definition on the sources</t>
  </si>
  <si>
    <t>Weighted average cost of capita</t>
  </si>
  <si>
    <t>euro/MWh</t>
  </si>
  <si>
    <t>Type</t>
  </si>
  <si>
    <t>Date published</t>
  </si>
  <si>
    <t>Date retrieved</t>
  </si>
  <si>
    <t>Attribute</t>
  </si>
  <si>
    <t>availability</t>
  </si>
  <si>
    <t>wacc</t>
  </si>
  <si>
    <t>Technical</t>
  </si>
  <si>
    <t>Parameter</t>
  </si>
  <si>
    <t>Results</t>
  </si>
  <si>
    <t>Author</t>
  </si>
  <si>
    <t>Legend</t>
  </si>
  <si>
    <t>Cells</t>
  </si>
  <si>
    <t>Intermediate (calculation)</t>
  </si>
  <si>
    <t>Result</t>
  </si>
  <si>
    <t>Manual input</t>
  </si>
  <si>
    <t>Reference to manual input or data input</t>
  </si>
  <si>
    <t>Tabs</t>
  </si>
  <si>
    <t>Introductory</t>
  </si>
  <si>
    <t>Dashboard</t>
  </si>
  <si>
    <t>Research data</t>
  </si>
  <si>
    <t>Sources</t>
  </si>
  <si>
    <t>Main calculations</t>
  </si>
  <si>
    <t>Additional calculations</t>
  </si>
  <si>
    <t>Output to csv</t>
  </si>
  <si>
    <t>Cost</t>
  </si>
  <si>
    <t>Comments</t>
  </si>
  <si>
    <t>Notes</t>
  </si>
  <si>
    <t>ETM Library URL</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</si>
  <si>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</si>
  <si>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storage.volume</t>
  </si>
  <si>
    <t>storage.cost_per_mwh</t>
  </si>
  <si>
    <t>MWh</t>
  </si>
  <si>
    <t>Kalavasta</t>
  </si>
  <si>
    <t>Marlieke Verweij</t>
  </si>
  <si>
    <t>cost_per_mwh</t>
  </si>
  <si>
    <t>See https://github.com/quintel/documentation/blob/master/general/cost_calculations.md#weighted-average-cost-of-capital</t>
  </si>
  <si>
    <t>storage.decay</t>
  </si>
  <si>
    <t>% per uur</t>
  </si>
  <si>
    <t>Ecovat</t>
  </si>
  <si>
    <t>volume is afhankelijk van mismatch tussen supply en demand</t>
  </si>
  <si>
    <t>heat_output_capacity</t>
  </si>
  <si>
    <t>output.steam_hot_water</t>
  </si>
  <si>
    <t>DAREL</t>
  </si>
  <si>
    <t>assumed to be infinite; no limitations on input/output flow</t>
  </si>
  <si>
    <t>MW</t>
  </si>
  <si>
    <t>https://www.ecovat.eu/nieuws/ecovat-vergelijkt-zichzelf-met-alternatieve-opslagsystemen/</t>
  </si>
  <si>
    <t>July 2020</t>
  </si>
  <si>
    <t>Title</t>
  </si>
  <si>
    <t>Economic and thermal performance of Ecovat and comparable thermal energy storage technolgoies</t>
  </si>
  <si>
    <t>NL</t>
  </si>
  <si>
    <t>cost per GJ</t>
  </si>
  <si>
    <t>euro/GJ</t>
  </si>
  <si>
    <t>Darel</t>
  </si>
  <si>
    <t>ATES</t>
  </si>
  <si>
    <t>https://refman.energytransitionmodel.com/publications/2125</t>
  </si>
  <si>
    <t>excluding heat loss compensation costs. ETM takes these into account separately</t>
  </si>
  <si>
    <t xml:space="preserve"> (if heat is lost in storage, ETM will automatically increase supply to make sure supply and demand match)</t>
  </si>
  <si>
    <t>Losses:</t>
  </si>
  <si>
    <t>Costs source: Ecovat</t>
  </si>
  <si>
    <t>loss per year</t>
  </si>
  <si>
    <t>hours per year</t>
  </si>
  <si>
    <t>losses per hour</t>
  </si>
  <si>
    <t>ETM uses losses per hour</t>
  </si>
  <si>
    <t>High Temperature Aquifer Thermal Storage (HT-ATES)</t>
  </si>
  <si>
    <t>Required capacity and volume depend on scenario in ETM and are calculated automatically by the model</t>
  </si>
  <si>
    <t>Based on Ecovat interview, losses for ATES</t>
  </si>
  <si>
    <t>Ecovat: "Typical efficiency for ATES: 70 %, BTES: 50 %, PTES: 75 %, TTES: 70 %, Ecovat: 90 %"</t>
  </si>
  <si>
    <t>Duplicate of</t>
  </si>
  <si>
    <t>energy_heat_network_storage_ht_steam_hot_water.xlsx</t>
  </si>
  <si>
    <t>energy_heat_network_storage_lt_steam_hot_water.ad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</si>
</sst>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000000000"/>
    <numFmt numFmtId="167" formatCode="0.00000%"/>
  </numFmts>
  <fonts count="28">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sz val="12"/>
      <color rgb="FF000000"/>
      <name val="Calibri"/>
      <family val="2"/>
    </font>
    <font>
      <i/>
      <sz val="12"/>
      <color theme="1"/>
      <name val="Calibri"/>
      <family val="2"/>
      <scheme val="minor"/>
    </font>
    <font>
      <sz val="10"/>
      <color theme="1"/>
      <name val="Montserrat Light"/>
    </font>
    <font>
      <sz val="12"/>
      <color theme="1"/>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51">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alignment vertical="top"/>
      <protection locked="0"/>
    </xf>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9" fontId="27" fillId="0" borderId="0" applyFont="0" applyFill="0" applyBorder="0" applyAlignment="0" applyProtection="0"/>
  </cellStyleXfs>
  <cellXfs count="123">
    <xf numFmtId="0" fontId="0" fillId="0" borderId="0" xfId="0"/>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49" fontId="19" fillId="2"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xf numFmtId="0" fontId="18" fillId="2" borderId="0" xfId="0" applyFont="1" applyFill="1" applyAlignment="1">
      <alignment vertical="center"/>
    </xf>
    <xf numFmtId="1" fontId="18" fillId="2" borderId="0" xfId="0" applyNumberFormat="1" applyFont="1" applyFill="1" applyAlignment="1">
      <alignment vertical="center"/>
    </xf>
    <xf numFmtId="0" fontId="18" fillId="2" borderId="0" xfId="0" applyFont="1" applyFill="1"/>
    <xf numFmtId="0" fontId="18" fillId="2" borderId="5" xfId="0" applyFont="1" applyFill="1" applyBorder="1"/>
    <xf numFmtId="0" fontId="18" fillId="2" borderId="9" xfId="0" applyFont="1" applyFill="1" applyBorder="1"/>
    <xf numFmtId="49" fontId="18" fillId="2" borderId="0" xfId="0" applyNumberFormat="1" applyFont="1" applyFill="1"/>
    <xf numFmtId="49" fontId="18" fillId="2" borderId="9" xfId="0" applyNumberFormat="1" applyFont="1" applyFill="1" applyBorder="1"/>
    <xf numFmtId="0" fontId="18" fillId="2" borderId="4" xfId="0" applyFont="1" applyFill="1" applyBorder="1"/>
    <xf numFmtId="0" fontId="15" fillId="2" borderId="0" xfId="0" applyFont="1" applyFill="1"/>
    <xf numFmtId="0" fontId="19" fillId="0" borderId="0" xfId="0" applyFont="1"/>
    <xf numFmtId="0" fontId="18" fillId="2" borderId="6" xfId="0" applyFont="1" applyFill="1" applyBorder="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xf numFmtId="0" fontId="15" fillId="2" borderId="7" xfId="0" applyFont="1" applyFill="1" applyBorder="1"/>
    <xf numFmtId="0" fontId="18" fillId="2" borderId="19" xfId="0" applyFont="1" applyFill="1" applyBorder="1"/>
    <xf numFmtId="0" fontId="20" fillId="3" borderId="0" xfId="0" applyFont="1" applyFill="1"/>
    <xf numFmtId="0" fontId="18" fillId="2" borderId="0" xfId="0" applyFont="1" applyFill="1" applyAlignment="1">
      <alignment horizontal="left" vertical="center"/>
    </xf>
    <xf numFmtId="0" fontId="14" fillId="2" borderId="18" xfId="0" applyFont="1" applyFill="1" applyBorder="1"/>
    <xf numFmtId="0" fontId="14" fillId="2" borderId="0" xfId="0" applyFont="1" applyFill="1"/>
    <xf numFmtId="0" fontId="14" fillId="2" borderId="3" xfId="0" applyFont="1" applyFill="1" applyBorder="1"/>
    <xf numFmtId="0" fontId="14" fillId="2" borderId="15" xfId="0" applyFont="1" applyFill="1" applyBorder="1"/>
    <xf numFmtId="0" fontId="14" fillId="0" borderId="0" xfId="0" applyFont="1"/>
    <xf numFmtId="0" fontId="14" fillId="2" borderId="6" xfId="0" applyFont="1" applyFill="1" applyBorder="1"/>
    <xf numFmtId="164" fontId="14" fillId="2" borderId="18" xfId="0" applyNumberFormat="1" applyFont="1" applyFill="1" applyBorder="1"/>
    <xf numFmtId="0" fontId="14" fillId="2" borderId="10" xfId="0" applyFont="1" applyFill="1" applyBorder="1"/>
    <xf numFmtId="0" fontId="14" fillId="2" borderId="11" xfId="0" applyFont="1" applyFill="1" applyBorder="1"/>
    <xf numFmtId="0" fontId="14" fillId="2" borderId="12" xfId="0" applyFont="1" applyFill="1" applyBorder="1"/>
    <xf numFmtId="0" fontId="23" fillId="2" borderId="0" xfId="177" applyFont="1" applyFill="1" applyBorder="1" applyAlignment="1" applyProtection="1"/>
    <xf numFmtId="0" fontId="13" fillId="2" borderId="18" xfId="0" applyFont="1" applyFill="1" applyBorder="1"/>
    <xf numFmtId="0" fontId="13" fillId="2" borderId="6" xfId="0" applyFont="1" applyFill="1" applyBorder="1"/>
    <xf numFmtId="0" fontId="13" fillId="2" borderId="0" xfId="0" applyFont="1" applyFill="1"/>
    <xf numFmtId="0" fontId="18" fillId="2" borderId="9" xfId="0" applyFont="1" applyFill="1" applyBorder="1" applyAlignment="1">
      <alignment vertical="center"/>
    </xf>
    <xf numFmtId="0" fontId="18" fillId="2" borderId="17" xfId="0" applyFont="1" applyFill="1" applyBorder="1"/>
    <xf numFmtId="0" fontId="13" fillId="2" borderId="2" xfId="0" applyFont="1" applyFill="1" applyBorder="1"/>
    <xf numFmtId="0" fontId="18" fillId="2" borderId="7" xfId="0" applyFont="1" applyFill="1" applyBorder="1"/>
    <xf numFmtId="0" fontId="25" fillId="2" borderId="0" xfId="0" applyFont="1" applyFill="1"/>
    <xf numFmtId="0" fontId="13" fillId="4" borderId="0" xfId="0" applyFont="1" applyFill="1"/>
    <xf numFmtId="0" fontId="13" fillId="5" borderId="0" xfId="0" applyFont="1" applyFill="1"/>
    <xf numFmtId="0" fontId="13" fillId="6" borderId="0" xfId="0" applyFont="1" applyFill="1"/>
    <xf numFmtId="0" fontId="13" fillId="7" borderId="0" xfId="0" applyFont="1" applyFill="1"/>
    <xf numFmtId="0" fontId="13" fillId="2" borderId="7" xfId="0" applyFont="1" applyFill="1" applyBorder="1"/>
    <xf numFmtId="0" fontId="13" fillId="8" borderId="0" xfId="0" applyFont="1" applyFill="1"/>
    <xf numFmtId="0" fontId="13" fillId="9" borderId="0" xfId="0" applyFont="1" applyFill="1"/>
    <xf numFmtId="0" fontId="13" fillId="10" borderId="0" xfId="0" applyFont="1" applyFill="1"/>
    <xf numFmtId="0" fontId="13" fillId="11" borderId="0" xfId="0" applyFont="1" applyFill="1"/>
    <xf numFmtId="49" fontId="13" fillId="2" borderId="0" xfId="0" applyNumberFormat="1" applyFont="1" applyFill="1"/>
    <xf numFmtId="0" fontId="13" fillId="2" borderId="3" xfId="0" applyFont="1" applyFill="1" applyBorder="1"/>
    <xf numFmtId="0" fontId="13" fillId="2" borderId="4" xfId="0" applyFont="1" applyFill="1" applyBorder="1"/>
    <xf numFmtId="49" fontId="13" fillId="2" borderId="4" xfId="0" applyNumberFormat="1" applyFont="1" applyFill="1" applyBorder="1"/>
    <xf numFmtId="0" fontId="13" fillId="2" borderId="16" xfId="0" applyFont="1" applyFill="1" applyBorder="1"/>
    <xf numFmtId="0" fontId="14" fillId="2" borderId="5" xfId="0" applyFont="1" applyFill="1" applyBorder="1"/>
    <xf numFmtId="0" fontId="18" fillId="2" borderId="16" xfId="0" applyFont="1" applyFill="1" applyBorder="1"/>
    <xf numFmtId="0" fontId="20" fillId="2" borderId="9" xfId="0" applyFont="1" applyFill="1" applyBorder="1"/>
    <xf numFmtId="166" fontId="14" fillId="2" borderId="0" xfId="0" applyNumberFormat="1" applyFont="1" applyFill="1"/>
    <xf numFmtId="0" fontId="19" fillId="2" borderId="0" xfId="0" applyFont="1" applyFill="1"/>
    <xf numFmtId="164" fontId="14" fillId="2" borderId="0" xfId="0" applyNumberFormat="1" applyFont="1" applyFill="1"/>
    <xf numFmtId="0" fontId="12" fillId="2" borderId="0" xfId="0" applyFont="1" applyFill="1"/>
    <xf numFmtId="0" fontId="12" fillId="0" borderId="0" xfId="0" applyFont="1" applyAlignment="1">
      <alignment horizontal="left" vertical="center"/>
    </xf>
    <xf numFmtId="0" fontId="12" fillId="2" borderId="3" xfId="0" applyFont="1" applyFill="1" applyBorder="1"/>
    <xf numFmtId="0" fontId="12" fillId="2" borderId="4" xfId="0" applyFont="1" applyFill="1" applyBorder="1"/>
    <xf numFmtId="0" fontId="12" fillId="2" borderId="6" xfId="0" applyFont="1" applyFill="1" applyBorder="1"/>
    <xf numFmtId="0" fontId="12" fillId="2" borderId="0" xfId="0" applyFont="1" applyFill="1" applyAlignment="1">
      <alignment horizontal="left" vertical="center"/>
    </xf>
    <xf numFmtId="1" fontId="12" fillId="2" borderId="0" xfId="0" applyNumberFormat="1" applyFont="1" applyFill="1" applyAlignment="1">
      <alignment vertical="center"/>
    </xf>
    <xf numFmtId="0" fontId="12" fillId="0" borderId="0" xfId="0" applyFont="1"/>
    <xf numFmtId="1" fontId="12" fillId="2" borderId="18" xfId="0" applyNumberFormat="1" applyFont="1" applyFill="1" applyBorder="1" applyAlignment="1">
      <alignment vertical="center"/>
    </xf>
    <xf numFmtId="165" fontId="12" fillId="2" borderId="0" xfId="0" applyNumberFormat="1" applyFont="1" applyFill="1" applyAlignment="1">
      <alignment vertical="center"/>
    </xf>
    <xf numFmtId="10" fontId="12" fillId="2" borderId="0" xfId="0" applyNumberFormat="1" applyFont="1" applyFill="1" applyAlignment="1">
      <alignment horizontal="left" vertical="center" indent="2"/>
    </xf>
    <xf numFmtId="2" fontId="12" fillId="2" borderId="0" xfId="0" applyNumberFormat="1" applyFont="1" applyFill="1" applyAlignment="1">
      <alignment horizontal="right" vertical="center"/>
    </xf>
    <xf numFmtId="2" fontId="12" fillId="2" borderId="0" xfId="0" applyNumberFormat="1" applyFont="1" applyFill="1"/>
    <xf numFmtId="0" fontId="12" fillId="2" borderId="0" xfId="0" applyFont="1" applyFill="1" applyAlignment="1">
      <alignment horizontal="right"/>
    </xf>
    <xf numFmtId="1" fontId="12" fillId="2" borderId="0" xfId="0" applyNumberFormat="1" applyFont="1" applyFill="1"/>
    <xf numFmtId="9" fontId="12" fillId="2" borderId="0" xfId="0" applyNumberFormat="1" applyFont="1" applyFill="1"/>
    <xf numFmtId="0" fontId="11" fillId="2" borderId="0" xfId="0" applyFont="1" applyFill="1"/>
    <xf numFmtId="0" fontId="11" fillId="2" borderId="0" xfId="0" applyFont="1" applyFill="1" applyAlignment="1">
      <alignment horizontal="right"/>
    </xf>
    <xf numFmtId="0" fontId="10" fillId="2" borderId="0" xfId="0" applyFont="1" applyFill="1"/>
    <xf numFmtId="0" fontId="9" fillId="2" borderId="0" xfId="0" applyFont="1" applyFill="1"/>
    <xf numFmtId="0" fontId="8" fillId="2" borderId="18" xfId="0" applyFont="1" applyFill="1" applyBorder="1"/>
    <xf numFmtId="0" fontId="7" fillId="0" borderId="0" xfId="0" applyFont="1"/>
    <xf numFmtId="0" fontId="7" fillId="2" borderId="0" xfId="0" applyFont="1" applyFill="1"/>
    <xf numFmtId="0" fontId="6" fillId="2" borderId="0" xfId="0" applyFont="1" applyFill="1"/>
    <xf numFmtId="0" fontId="5" fillId="2" borderId="0" xfId="0" applyFont="1" applyFill="1"/>
    <xf numFmtId="165" fontId="5" fillId="0" borderId="0" xfId="0" applyNumberFormat="1" applyFont="1" applyAlignment="1">
      <alignment vertical="center"/>
    </xf>
    <xf numFmtId="164" fontId="12" fillId="2" borderId="18" xfId="0" applyNumberFormat="1" applyFont="1" applyFill="1" applyBorder="1" applyAlignment="1">
      <alignment vertical="center"/>
    </xf>
    <xf numFmtId="17" fontId="13" fillId="2" borderId="0" xfId="0" applyNumberFormat="1" applyFont="1" applyFill="1"/>
    <xf numFmtId="0" fontId="5" fillId="0" borderId="0" xfId="0" applyFont="1"/>
    <xf numFmtId="0" fontId="12" fillId="2" borderId="18" xfId="0" applyFont="1" applyFill="1" applyBorder="1"/>
    <xf numFmtId="0" fontId="4" fillId="2" borderId="0" xfId="0" applyFont="1" applyFill="1"/>
    <xf numFmtId="0" fontId="24" fillId="12" borderId="18" xfId="0" applyFont="1" applyFill="1" applyBorder="1"/>
    <xf numFmtId="0" fontId="3" fillId="2" borderId="0" xfId="0" applyFont="1" applyFill="1"/>
    <xf numFmtId="167" fontId="12" fillId="2" borderId="0" xfId="0" applyNumberFormat="1" applyFont="1" applyFill="1"/>
    <xf numFmtId="0" fontId="3" fillId="0" borderId="0" xfId="0" applyFont="1"/>
    <xf numFmtId="0" fontId="3" fillId="0" borderId="0" xfId="0" applyFont="1" applyAlignment="1">
      <alignment horizontal="left" vertical="center"/>
    </xf>
    <xf numFmtId="0" fontId="3" fillId="2" borderId="18" xfId="0" applyFont="1" applyFill="1" applyBorder="1"/>
    <xf numFmtId="11" fontId="14" fillId="2" borderId="18" xfId="0" applyNumberFormat="1" applyFont="1" applyFill="1" applyBorder="1"/>
    <xf numFmtId="2" fontId="14" fillId="2" borderId="18" xfId="0" applyNumberFormat="1" applyFont="1" applyFill="1" applyBorder="1"/>
    <xf numFmtId="0" fontId="2" fillId="2" borderId="0" xfId="0" applyFont="1" applyFill="1"/>
    <xf numFmtId="49" fontId="2" fillId="2" borderId="0" xfId="0" applyNumberFormat="1" applyFont="1" applyFill="1"/>
    <xf numFmtId="49" fontId="16" fillId="2" borderId="0" xfId="177" applyNumberFormat="1" applyFill="1" applyBorder="1" applyAlignment="1" applyProtection="1"/>
    <xf numFmtId="0" fontId="26" fillId="0" borderId="0" xfId="0" applyFont="1"/>
    <xf numFmtId="0" fontId="1" fillId="2" borderId="0" xfId="0" applyFont="1" applyFill="1"/>
    <xf numFmtId="167" fontId="14" fillId="2" borderId="18" xfId="250" applyNumberFormat="1" applyFont="1" applyFill="1" applyBorder="1"/>
    <xf numFmtId="0" fontId="20" fillId="3" borderId="7" xfId="0" applyFont="1" applyFill="1" applyBorder="1"/>
    <xf numFmtId="0" fontId="19" fillId="3" borderId="8" xfId="0" applyFont="1" applyFill="1" applyBorder="1"/>
    <xf numFmtId="0" fontId="24" fillId="12" borderId="17" xfId="0" applyFont="1" applyFill="1" applyBorder="1" applyAlignment="1">
      <alignment horizontal="left" vertical="top" wrapText="1"/>
    </xf>
    <xf numFmtId="0" fontId="24" fillId="12" borderId="2" xfId="0" applyFont="1" applyFill="1" applyBorder="1" applyAlignment="1">
      <alignment horizontal="left" vertical="top" wrapText="1"/>
    </xf>
    <xf numFmtId="0" fontId="24" fillId="12" borderId="13" xfId="0" applyFont="1" applyFill="1" applyBorder="1" applyAlignment="1">
      <alignment horizontal="left" vertical="top" wrapText="1"/>
    </xf>
    <xf numFmtId="0" fontId="24" fillId="12" borderId="7" xfId="0" applyFont="1" applyFill="1" applyBorder="1" applyAlignment="1">
      <alignment horizontal="left" vertical="top" wrapText="1"/>
    </xf>
    <xf numFmtId="0" fontId="24" fillId="12" borderId="0" xfId="0" applyFont="1" applyFill="1" applyAlignment="1">
      <alignment horizontal="left" vertical="top" wrapText="1"/>
    </xf>
    <xf numFmtId="0" fontId="24" fillId="12" borderId="8" xfId="0" applyFont="1" applyFill="1" applyBorder="1" applyAlignment="1">
      <alignment horizontal="left" vertical="top" wrapText="1"/>
    </xf>
    <xf numFmtId="0" fontId="24" fillId="12" borderId="1" xfId="0" applyFont="1" applyFill="1" applyBorder="1" applyAlignment="1">
      <alignment horizontal="left" vertical="top" wrapText="1"/>
    </xf>
    <xf numFmtId="0" fontId="24" fillId="12" borderId="9" xfId="0" applyFont="1" applyFill="1" applyBorder="1" applyAlignment="1">
      <alignment horizontal="left" vertical="top" wrapText="1"/>
    </xf>
    <xf numFmtId="0" fontId="24" fillId="12" borderId="14" xfId="0" applyFont="1" applyFill="1" applyBorder="1" applyAlignment="1">
      <alignment horizontal="left" vertical="top" wrapText="1"/>
    </xf>
  </cellXfs>
  <cellStyles count="25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Per cent" xfId="250"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427178</xdr:colOff>
      <xdr:row>36</xdr:row>
      <xdr:rowOff>127001</xdr:rowOff>
    </xdr:from>
    <xdr:to>
      <xdr:col>18</xdr:col>
      <xdr:colOff>92362</xdr:colOff>
      <xdr:row>58</xdr:row>
      <xdr:rowOff>79206</xdr:rowOff>
    </xdr:to>
    <xdr:pic>
      <xdr:nvPicPr>
        <xdr:cNvPr id="7" name="Picture 6">
          <a:extLst>
            <a:ext uri="{FF2B5EF4-FFF2-40B4-BE49-F238E27FC236}">
              <a16:creationId xmlns:a16="http://schemas.microsoft.com/office/drawing/2014/main" id="{72DC3BB7-8A6D-3144-B442-672420AFFE14}"/>
            </a:ext>
          </a:extLst>
        </xdr:cNvPr>
        <xdr:cNvPicPr>
          <a:picLocks noChangeAspect="1"/>
        </xdr:cNvPicPr>
      </xdr:nvPicPr>
      <xdr:blipFill>
        <a:blip xmlns:r="http://schemas.openxmlformats.org/officeDocument/2006/relationships" r:embed="rId1"/>
        <a:stretch>
          <a:fillRect/>
        </a:stretch>
      </xdr:blipFill>
      <xdr:spPr>
        <a:xfrm>
          <a:off x="8151087" y="7620001"/>
          <a:ext cx="6938820" cy="4524205"/>
        </a:xfrm>
        <a:prstGeom prst="rect">
          <a:avLst/>
        </a:prstGeom>
      </xdr:spPr>
    </xdr:pic>
    <xdr:clientData/>
  </xdr:twoCellAnchor>
  <xdr:twoCellAnchor editAs="oneCell">
    <xdr:from>
      <xdr:col>8</xdr:col>
      <xdr:colOff>819725</xdr:colOff>
      <xdr:row>57</xdr:row>
      <xdr:rowOff>171360</xdr:rowOff>
    </xdr:from>
    <xdr:to>
      <xdr:col>17</xdr:col>
      <xdr:colOff>686376</xdr:colOff>
      <xdr:row>66</xdr:row>
      <xdr:rowOff>132508</xdr:rowOff>
    </xdr:to>
    <xdr:pic>
      <xdr:nvPicPr>
        <xdr:cNvPr id="9" name="Picture 8">
          <a:extLst>
            <a:ext uri="{FF2B5EF4-FFF2-40B4-BE49-F238E27FC236}">
              <a16:creationId xmlns:a16="http://schemas.microsoft.com/office/drawing/2014/main" id="{9DB06E5F-EBC3-9E4E-88E3-0AF3EBAE657C}"/>
            </a:ext>
          </a:extLst>
        </xdr:cNvPr>
        <xdr:cNvPicPr>
          <a:picLocks noChangeAspect="1"/>
        </xdr:cNvPicPr>
      </xdr:nvPicPr>
      <xdr:blipFill>
        <a:blip xmlns:r="http://schemas.openxmlformats.org/officeDocument/2006/relationships" r:embed="rId2"/>
        <a:stretch>
          <a:fillRect/>
        </a:stretch>
      </xdr:blipFill>
      <xdr:spPr>
        <a:xfrm>
          <a:off x="8936180" y="12028542"/>
          <a:ext cx="8491105" cy="1831511"/>
        </a:xfrm>
        <a:prstGeom prst="rect">
          <a:avLst/>
        </a:prstGeom>
      </xdr:spPr>
    </xdr:pic>
    <xdr:clientData/>
  </xdr:twoCellAnchor>
  <xdr:twoCellAnchor editAs="oneCell">
    <xdr:from>
      <xdr:col>8</xdr:col>
      <xdr:colOff>738909</xdr:colOff>
      <xdr:row>66</xdr:row>
      <xdr:rowOff>11487</xdr:rowOff>
    </xdr:from>
    <xdr:to>
      <xdr:col>17</xdr:col>
      <xdr:colOff>687638</xdr:colOff>
      <xdr:row>89</xdr:row>
      <xdr:rowOff>5774</xdr:rowOff>
    </xdr:to>
    <xdr:pic>
      <xdr:nvPicPr>
        <xdr:cNvPr id="10" name="Picture 9">
          <a:extLst>
            <a:ext uri="{FF2B5EF4-FFF2-40B4-BE49-F238E27FC236}">
              <a16:creationId xmlns:a16="http://schemas.microsoft.com/office/drawing/2014/main" id="{166A2EFA-00CF-9F41-8374-288EC6382EA1}"/>
            </a:ext>
          </a:extLst>
        </xdr:cNvPr>
        <xdr:cNvPicPr>
          <a:picLocks noChangeAspect="1"/>
        </xdr:cNvPicPr>
      </xdr:nvPicPr>
      <xdr:blipFill>
        <a:blip xmlns:r="http://schemas.openxmlformats.org/officeDocument/2006/relationships" r:embed="rId3"/>
        <a:stretch>
          <a:fillRect/>
        </a:stretch>
      </xdr:blipFill>
      <xdr:spPr>
        <a:xfrm>
          <a:off x="8855364" y="13739032"/>
          <a:ext cx="8573183" cy="4774106"/>
        </a:xfrm>
        <a:prstGeom prst="rect">
          <a:avLst/>
        </a:prstGeom>
      </xdr:spPr>
    </xdr:pic>
    <xdr:clientData/>
  </xdr:twoCellAnchor>
  <xdr:twoCellAnchor editAs="oneCell">
    <xdr:from>
      <xdr:col>10</xdr:col>
      <xdr:colOff>607729</xdr:colOff>
      <xdr:row>1</xdr:row>
      <xdr:rowOff>46182</xdr:rowOff>
    </xdr:from>
    <xdr:to>
      <xdr:col>18</xdr:col>
      <xdr:colOff>496455</xdr:colOff>
      <xdr:row>25</xdr:row>
      <xdr:rowOff>0</xdr:rowOff>
    </xdr:to>
    <xdr:pic>
      <xdr:nvPicPr>
        <xdr:cNvPr id="2" name="Picture 1">
          <a:extLst>
            <a:ext uri="{FF2B5EF4-FFF2-40B4-BE49-F238E27FC236}">
              <a16:creationId xmlns:a16="http://schemas.microsoft.com/office/drawing/2014/main" id="{0B28C9E2-EC78-E444-9C93-3F88C41A46F6}"/>
            </a:ext>
          </a:extLst>
        </xdr:cNvPr>
        <xdr:cNvPicPr>
          <a:picLocks noChangeAspect="1"/>
        </xdr:cNvPicPr>
      </xdr:nvPicPr>
      <xdr:blipFill>
        <a:blip xmlns:r="http://schemas.openxmlformats.org/officeDocument/2006/relationships" r:embed="rId4"/>
        <a:stretch>
          <a:fillRect/>
        </a:stretch>
      </xdr:blipFill>
      <xdr:spPr>
        <a:xfrm>
          <a:off x="9139820" y="265546"/>
          <a:ext cx="6354180" cy="494145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www.ecovat.eu/nieuws/ecovat-vergelijkt-zichzelf-met-alternatieve-opslagsysteme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4"/>
  <sheetViews>
    <sheetView tabSelected="1" workbookViewId="0">
      <selection activeCell="C5" sqref="C5"/>
    </sheetView>
  </sheetViews>
  <sheetFormatPr baseColWidth="10" defaultColWidth="10.7109375" defaultRowHeight="16"/>
  <cols>
    <col min="1" max="1" width="3.42578125" style="24" customWidth="1"/>
    <col min="2" max="2" width="11.7109375" style="17" customWidth="1"/>
    <col min="3" max="3" width="41" style="17" bestFit="1" customWidth="1"/>
    <col min="4" max="16384" width="10.7109375" style="17"/>
  </cols>
  <sheetData>
    <row r="1" spans="1:3" s="22" customFormat="1">
      <c r="A1" s="20"/>
      <c r="B1" s="21"/>
      <c r="C1" s="21"/>
    </row>
    <row r="2" spans="1:3" ht="21">
      <c r="A2" s="1"/>
      <c r="B2" s="23" t="s">
        <v>7</v>
      </c>
      <c r="C2" s="23"/>
    </row>
    <row r="3" spans="1:3">
      <c r="A3" s="1"/>
      <c r="B3" s="8"/>
      <c r="C3" s="8"/>
    </row>
    <row r="4" spans="1:3">
      <c r="A4" s="1"/>
      <c r="B4" s="2" t="s">
        <v>8</v>
      </c>
      <c r="C4" s="3" t="s">
        <v>84</v>
      </c>
    </row>
    <row r="5" spans="1:3">
      <c r="A5" s="1"/>
      <c r="B5" s="112" t="s">
        <v>82</v>
      </c>
      <c r="C5" s="113" t="s">
        <v>83</v>
      </c>
    </row>
    <row r="6" spans="1:3">
      <c r="A6" s="1"/>
      <c r="B6" s="4" t="s">
        <v>24</v>
      </c>
      <c r="C6" s="5" t="s">
        <v>48</v>
      </c>
    </row>
    <row r="7" spans="1:3">
      <c r="A7" s="1"/>
      <c r="B7" s="6" t="s">
        <v>10</v>
      </c>
      <c r="C7" s="7" t="s">
        <v>11</v>
      </c>
    </row>
    <row r="8" spans="1:3">
      <c r="A8" s="1"/>
      <c r="B8" s="8"/>
      <c r="C8" s="8"/>
    </row>
    <row r="9" spans="1:3">
      <c r="A9" s="1"/>
      <c r="B9" s="8"/>
      <c r="C9" s="8"/>
    </row>
    <row r="10" spans="1:3">
      <c r="A10" s="1"/>
      <c r="B10" s="43" t="s">
        <v>25</v>
      </c>
      <c r="C10" s="44"/>
    </row>
    <row r="11" spans="1:3">
      <c r="A11" s="1"/>
      <c r="B11" s="45"/>
      <c r="C11" s="41"/>
    </row>
    <row r="12" spans="1:3">
      <c r="A12" s="1"/>
      <c r="B12" s="45" t="s">
        <v>26</v>
      </c>
      <c r="C12" s="46" t="s">
        <v>27</v>
      </c>
    </row>
    <row r="13" spans="1:3" ht="17" thickBot="1">
      <c r="A13" s="1"/>
      <c r="B13" s="45"/>
      <c r="C13" s="11" t="s">
        <v>28</v>
      </c>
    </row>
    <row r="14" spans="1:3" ht="17" thickBot="1">
      <c r="A14" s="1"/>
      <c r="B14" s="45"/>
      <c r="C14" s="39" t="s">
        <v>29</v>
      </c>
    </row>
    <row r="15" spans="1:3">
      <c r="A15" s="1"/>
      <c r="B15" s="45"/>
      <c r="C15" s="41" t="s">
        <v>30</v>
      </c>
    </row>
    <row r="16" spans="1:3">
      <c r="A16" s="1"/>
      <c r="B16" s="45"/>
      <c r="C16" s="41"/>
    </row>
    <row r="17" spans="1:3">
      <c r="A17" s="1"/>
      <c r="B17" s="45" t="s">
        <v>31</v>
      </c>
      <c r="C17" s="47" t="s">
        <v>32</v>
      </c>
    </row>
    <row r="18" spans="1:3">
      <c r="A18" s="1"/>
      <c r="B18" s="45"/>
      <c r="C18" s="48" t="s">
        <v>33</v>
      </c>
    </row>
    <row r="19" spans="1:3">
      <c r="A19" s="1"/>
      <c r="B19" s="45"/>
      <c r="C19" s="49" t="s">
        <v>34</v>
      </c>
    </row>
    <row r="20" spans="1:3">
      <c r="A20" s="1"/>
      <c r="B20" s="45"/>
      <c r="C20" s="50" t="s">
        <v>35</v>
      </c>
    </row>
    <row r="21" spans="1:3">
      <c r="A21" s="1"/>
      <c r="B21" s="51"/>
      <c r="C21" s="52" t="s">
        <v>23</v>
      </c>
    </row>
    <row r="22" spans="1:3">
      <c r="A22" s="1"/>
      <c r="B22" s="51"/>
      <c r="C22" s="53" t="s">
        <v>36</v>
      </c>
    </row>
    <row r="23" spans="1:3">
      <c r="A23" s="1"/>
      <c r="B23" s="51"/>
      <c r="C23" s="54" t="s">
        <v>37</v>
      </c>
    </row>
    <row r="24" spans="1:3">
      <c r="B24" s="51"/>
      <c r="C24" s="55" t="s">
        <v>38</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21"/>
  <sheetViews>
    <sheetView workbookViewId="0">
      <selection activeCell="E15" sqref="E15"/>
    </sheetView>
  </sheetViews>
  <sheetFormatPr baseColWidth="10" defaultColWidth="10.7109375" defaultRowHeight="16"/>
  <cols>
    <col min="1" max="1" width="3.7109375" style="29" customWidth="1"/>
    <col min="2" max="2" width="3.42578125" style="29" customWidth="1"/>
    <col min="3" max="3" width="55.140625" style="29" customWidth="1"/>
    <col min="4" max="4" width="17.140625" style="29" customWidth="1"/>
    <col min="5" max="5" width="17.42578125" style="29" customWidth="1"/>
    <col min="6" max="6" width="4.42578125" style="29" customWidth="1"/>
    <col min="7" max="7" width="45" style="29" customWidth="1"/>
    <col min="8" max="8" width="5.140625" style="29" customWidth="1"/>
    <col min="9" max="9" width="42.42578125" style="29" customWidth="1"/>
    <col min="10" max="10" width="2.42578125" style="29" customWidth="1"/>
    <col min="11" max="16384" width="10.7109375" style="29"/>
  </cols>
  <sheetData>
    <row r="2" spans="2:10">
      <c r="B2" s="114" t="s">
        <v>43</v>
      </c>
      <c r="C2" s="115"/>
      <c r="D2" s="115"/>
      <c r="E2" s="116"/>
    </row>
    <row r="3" spans="2:10">
      <c r="B3" s="117"/>
      <c r="C3" s="118"/>
      <c r="D3" s="118"/>
      <c r="E3" s="119"/>
    </row>
    <row r="4" spans="2:10">
      <c r="B4" s="117"/>
      <c r="C4" s="118"/>
      <c r="D4" s="118"/>
      <c r="E4" s="119"/>
    </row>
    <row r="5" spans="2:10">
      <c r="B5" s="120"/>
      <c r="C5" s="121"/>
      <c r="D5" s="121"/>
      <c r="E5" s="122"/>
    </row>
    <row r="6" spans="2:10" ht="17" thickBot="1"/>
    <row r="7" spans="2:10">
      <c r="B7" s="30"/>
      <c r="C7" s="16"/>
      <c r="D7" s="16"/>
      <c r="E7" s="16"/>
      <c r="F7" s="16"/>
      <c r="G7" s="16"/>
      <c r="H7" s="16"/>
      <c r="I7" s="16"/>
      <c r="J7" s="31"/>
    </row>
    <row r="8" spans="2:10" s="11" customFormat="1">
      <c r="B8" s="62"/>
      <c r="C8" s="13" t="s">
        <v>18</v>
      </c>
      <c r="D8" s="63" t="s">
        <v>5</v>
      </c>
      <c r="E8" s="13" t="s">
        <v>3</v>
      </c>
      <c r="F8" s="13"/>
      <c r="G8" s="13" t="s">
        <v>4</v>
      </c>
      <c r="H8" s="13"/>
      <c r="I8" s="13" t="s">
        <v>0</v>
      </c>
      <c r="J8" s="25"/>
    </row>
    <row r="9" spans="2:10" s="11" customFormat="1">
      <c r="B9" s="19"/>
      <c r="D9" s="26"/>
      <c r="J9" s="12"/>
    </row>
    <row r="10" spans="2:10" s="11" customFormat="1" ht="17" thickBot="1">
      <c r="B10" s="19"/>
      <c r="C10" s="11" t="s">
        <v>21</v>
      </c>
      <c r="D10" s="26"/>
      <c r="J10" s="12"/>
    </row>
    <row r="11" spans="2:10" ht="17" thickBot="1">
      <c r="B11" s="33"/>
      <c r="C11" s="88" t="s">
        <v>19</v>
      </c>
      <c r="D11" s="18" t="s">
        <v>2</v>
      </c>
      <c r="E11" s="28">
        <v>1</v>
      </c>
      <c r="F11" s="32"/>
      <c r="G11" s="32"/>
      <c r="H11" s="32"/>
      <c r="I11" s="87"/>
      <c r="J11" s="61"/>
    </row>
    <row r="12" spans="2:10" ht="17" thickBot="1">
      <c r="B12" s="33"/>
      <c r="C12" s="88" t="s">
        <v>56</v>
      </c>
      <c r="D12" s="18" t="s">
        <v>1</v>
      </c>
      <c r="E12" s="34">
        <f>'Research data'!G6</f>
        <v>1</v>
      </c>
      <c r="F12" s="32"/>
      <c r="G12" s="32"/>
      <c r="H12" s="32"/>
      <c r="I12" s="87"/>
      <c r="J12" s="61"/>
    </row>
    <row r="13" spans="2:10" ht="17" thickBot="1">
      <c r="B13" s="33"/>
      <c r="C13" s="88" t="s">
        <v>44</v>
      </c>
      <c r="D13" s="18" t="s">
        <v>46</v>
      </c>
      <c r="E13" s="34">
        <f>'Research data'!G7</f>
        <v>0</v>
      </c>
      <c r="F13" s="32"/>
      <c r="G13" s="88"/>
      <c r="H13" s="32"/>
      <c r="I13" s="87"/>
      <c r="J13" s="61"/>
    </row>
    <row r="14" spans="2:10" ht="17" thickBot="1">
      <c r="B14" s="33"/>
      <c r="C14" s="95" t="s">
        <v>45</v>
      </c>
      <c r="D14" s="18" t="s">
        <v>14</v>
      </c>
      <c r="E14" s="34">
        <f>'Research data'!G8</f>
        <v>43.2</v>
      </c>
      <c r="F14" s="32"/>
      <c r="G14" s="88"/>
      <c r="H14" s="32"/>
      <c r="I14" s="103" t="s">
        <v>57</v>
      </c>
      <c r="J14" s="61"/>
    </row>
    <row r="15" spans="2:10" ht="17" thickBot="1">
      <c r="B15" s="33"/>
      <c r="C15" s="101" t="s">
        <v>51</v>
      </c>
      <c r="D15" s="18" t="s">
        <v>52</v>
      </c>
      <c r="E15" s="111">
        <f>'Research data'!G9</f>
        <v>4.0715488903164676E-5</v>
      </c>
      <c r="F15" s="32"/>
      <c r="G15" s="88"/>
      <c r="H15" s="32"/>
      <c r="I15" s="103" t="s">
        <v>53</v>
      </c>
      <c r="J15" s="61"/>
    </row>
    <row r="16" spans="2:10" ht="17" thickBot="1">
      <c r="B16" s="33"/>
      <c r="C16" s="101" t="s">
        <v>55</v>
      </c>
      <c r="D16" s="18" t="s">
        <v>59</v>
      </c>
      <c r="E16" s="104">
        <v>1000000000000000</v>
      </c>
      <c r="F16" s="32"/>
      <c r="G16" s="88"/>
      <c r="H16" s="32"/>
      <c r="I16" s="103" t="s">
        <v>58</v>
      </c>
      <c r="J16" s="61"/>
    </row>
    <row r="17" spans="2:10">
      <c r="B17" s="33"/>
      <c r="D17" s="65"/>
      <c r="E17" s="64"/>
      <c r="J17" s="61"/>
    </row>
    <row r="18" spans="2:10" ht="17" thickBot="1">
      <c r="B18" s="33"/>
      <c r="C18" s="11" t="s">
        <v>39</v>
      </c>
      <c r="D18" s="65"/>
      <c r="E18" s="64"/>
      <c r="J18" s="61"/>
    </row>
    <row r="19" spans="2:10" ht="17" thickBot="1">
      <c r="B19" s="33"/>
      <c r="C19" s="32" t="s">
        <v>20</v>
      </c>
      <c r="D19" s="18" t="s">
        <v>1</v>
      </c>
      <c r="E19" s="105">
        <v>7.0000000000000007E-2</v>
      </c>
      <c r="F19" s="32"/>
      <c r="G19" s="32" t="s">
        <v>13</v>
      </c>
      <c r="H19" s="32"/>
      <c r="I19" s="98" t="s">
        <v>50</v>
      </c>
      <c r="J19" s="61"/>
    </row>
    <row r="20" spans="2:10">
      <c r="B20" s="33"/>
      <c r="D20" s="65"/>
      <c r="E20" s="66"/>
      <c r="J20" s="61"/>
    </row>
    <row r="21" spans="2:10" ht="15" customHeight="1" thickBot="1">
      <c r="B21" s="35"/>
      <c r="C21" s="36"/>
      <c r="D21" s="36"/>
      <c r="E21" s="36"/>
      <c r="F21" s="36"/>
      <c r="G21" s="36"/>
      <c r="H21" s="36"/>
      <c r="I21" s="36"/>
      <c r="J21" s="37"/>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L9"/>
  <sheetViews>
    <sheetView workbookViewId="0">
      <selection activeCell="K9" sqref="K9"/>
    </sheetView>
  </sheetViews>
  <sheetFormatPr baseColWidth="10" defaultColWidth="10.7109375" defaultRowHeight="16"/>
  <cols>
    <col min="1" max="1" width="3.28515625" style="67" customWidth="1"/>
    <col min="2" max="2" width="2.42578125" style="67" customWidth="1"/>
    <col min="3" max="3" width="34.28515625" style="67" customWidth="1"/>
    <col min="4" max="4" width="16.42578125" style="67" hidden="1" customWidth="1"/>
    <col min="5" max="5" width="13.85546875" style="67" hidden="1" customWidth="1"/>
    <col min="6" max="6" width="12.42578125" style="67" customWidth="1"/>
    <col min="7" max="7" width="13.7109375" style="67" customWidth="1"/>
    <col min="8" max="8" width="3" style="67" customWidth="1"/>
    <col min="9" max="9" width="20.7109375" style="67" customWidth="1"/>
    <col min="10" max="10" width="15.85546875" style="67" customWidth="1"/>
    <col min="11" max="11" width="21.140625" style="67" customWidth="1"/>
    <col min="12" max="12" width="58" style="67" customWidth="1"/>
    <col min="13" max="16384" width="10.7109375" style="67"/>
  </cols>
  <sheetData>
    <row r="1" spans="2:12" ht="17" thickBot="1"/>
    <row r="2" spans="2:12">
      <c r="B2" s="69"/>
      <c r="C2" s="70"/>
      <c r="D2" s="70"/>
      <c r="E2" s="70"/>
      <c r="F2" s="70"/>
      <c r="G2" s="70"/>
      <c r="H2" s="70"/>
      <c r="I2" s="70"/>
      <c r="J2" s="70"/>
      <c r="K2" s="70"/>
      <c r="L2" s="70"/>
    </row>
    <row r="3" spans="2:12" s="11" customFormat="1">
      <c r="B3" s="19"/>
      <c r="C3" s="42" t="s">
        <v>22</v>
      </c>
      <c r="D3" s="9"/>
      <c r="E3" s="9"/>
      <c r="F3" s="42" t="s">
        <v>5</v>
      </c>
      <c r="G3" s="42" t="s">
        <v>23</v>
      </c>
      <c r="H3" s="42"/>
      <c r="I3" s="42" t="s">
        <v>67</v>
      </c>
      <c r="J3" s="42" t="s">
        <v>47</v>
      </c>
      <c r="K3" s="42" t="s">
        <v>53</v>
      </c>
      <c r="L3" s="42" t="s">
        <v>40</v>
      </c>
    </row>
    <row r="4" spans="2:12">
      <c r="B4" s="71"/>
      <c r="C4" s="72"/>
      <c r="D4" s="72"/>
      <c r="E4" s="72"/>
      <c r="F4" s="72"/>
      <c r="G4" s="73"/>
      <c r="H4" s="73"/>
      <c r="I4" s="73"/>
      <c r="J4" s="73"/>
      <c r="K4" s="9"/>
      <c r="L4" s="9"/>
    </row>
    <row r="5" spans="2:12" ht="17" thickBot="1">
      <c r="B5" s="71"/>
      <c r="C5" s="27" t="s">
        <v>21</v>
      </c>
      <c r="D5" s="27"/>
      <c r="E5" s="27"/>
      <c r="F5" s="27"/>
      <c r="G5" s="10"/>
      <c r="H5" s="10"/>
      <c r="I5" s="10"/>
      <c r="J5" s="10"/>
      <c r="L5" s="74"/>
    </row>
    <row r="6" spans="2:12" ht="17" thickBot="1">
      <c r="B6" s="71"/>
      <c r="C6" s="99" t="s">
        <v>56</v>
      </c>
      <c r="F6" s="89" t="s">
        <v>1</v>
      </c>
      <c r="G6" s="75">
        <v>1</v>
      </c>
      <c r="H6" s="76"/>
      <c r="I6" s="76"/>
      <c r="J6" s="76"/>
      <c r="L6" s="74"/>
    </row>
    <row r="7" spans="2:12" ht="16" customHeight="1" thickBot="1">
      <c r="B7" s="71"/>
      <c r="C7" s="102" t="s">
        <v>44</v>
      </c>
      <c r="D7" s="68"/>
      <c r="E7" s="68"/>
      <c r="F7" s="92" t="s">
        <v>46</v>
      </c>
      <c r="G7" s="75">
        <v>0</v>
      </c>
      <c r="L7" s="101" t="s">
        <v>54</v>
      </c>
    </row>
    <row r="8" spans="2:12" ht="16" customHeight="1" thickBot="1">
      <c r="B8" s="71"/>
      <c r="C8" s="102" t="s">
        <v>45</v>
      </c>
      <c r="D8" s="68"/>
      <c r="E8" s="68"/>
      <c r="F8" s="92" t="s">
        <v>14</v>
      </c>
      <c r="G8" s="93">
        <f>K8</f>
        <v>43.2</v>
      </c>
      <c r="I8" s="96">
        <f>Notes!E45</f>
        <v>20</v>
      </c>
      <c r="K8" s="96">
        <f>Notes!E8</f>
        <v>43.2</v>
      </c>
      <c r="L8" s="74"/>
    </row>
    <row r="9" spans="2:12" ht="18" customHeight="1" thickBot="1">
      <c r="B9" s="71"/>
      <c r="C9" s="67" t="s">
        <v>51</v>
      </c>
      <c r="D9" s="77"/>
      <c r="E9" s="77"/>
      <c r="F9" s="99" t="s">
        <v>52</v>
      </c>
      <c r="G9" s="93">
        <f>K9</f>
        <v>4.0715488903164676E-5</v>
      </c>
      <c r="H9" s="78"/>
      <c r="I9" s="78"/>
      <c r="J9" s="78"/>
      <c r="K9" s="96">
        <f>Notes!E28</f>
        <v>4.0715488903164676E-5</v>
      </c>
      <c r="L9" s="7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25"/>
  <sheetViews>
    <sheetView workbookViewId="0">
      <selection activeCell="I12" sqref="I12"/>
    </sheetView>
  </sheetViews>
  <sheetFormatPr baseColWidth="10" defaultColWidth="33.140625" defaultRowHeight="16"/>
  <cols>
    <col min="1" max="1" width="4.42578125" style="41" customWidth="1"/>
    <col min="2" max="2" width="3.7109375" style="41" customWidth="1"/>
    <col min="3" max="3" width="27.85546875" style="41" customWidth="1"/>
    <col min="4" max="4" width="8.42578125" style="41" customWidth="1"/>
    <col min="5" max="5" width="5.7109375" style="41" customWidth="1"/>
    <col min="6" max="6" width="12.28515625" style="41" customWidth="1"/>
    <col min="7" max="7" width="42.85546875" style="41" customWidth="1"/>
    <col min="8" max="8" width="12.7109375" style="56" customWidth="1"/>
    <col min="9" max="9" width="46.7109375" style="56" customWidth="1"/>
    <col min="10" max="10" width="103.42578125" style="41" customWidth="1"/>
    <col min="11" max="16384" width="33.140625" style="41"/>
  </cols>
  <sheetData>
    <row r="1" spans="2:10" ht="17" thickBot="1"/>
    <row r="2" spans="2:10">
      <c r="B2" s="57"/>
      <c r="C2" s="58"/>
      <c r="D2" s="58"/>
      <c r="E2" s="58"/>
      <c r="F2" s="58"/>
      <c r="G2" s="58"/>
      <c r="H2" s="59"/>
      <c r="I2" s="59"/>
      <c r="J2" s="58"/>
    </row>
    <row r="3" spans="2:10">
      <c r="B3" s="40"/>
      <c r="C3" s="11" t="s">
        <v>12</v>
      </c>
      <c r="D3" s="11"/>
      <c r="E3" s="11"/>
      <c r="F3" s="11"/>
      <c r="G3" s="11"/>
      <c r="H3" s="14"/>
      <c r="I3" s="14"/>
    </row>
    <row r="4" spans="2:10">
      <c r="B4" s="40"/>
    </row>
    <row r="5" spans="2:10">
      <c r="B5" s="60"/>
      <c r="C5" s="13" t="s">
        <v>15</v>
      </c>
      <c r="D5" s="13" t="s">
        <v>0</v>
      </c>
      <c r="E5" s="13" t="s">
        <v>9</v>
      </c>
      <c r="F5" s="13" t="s">
        <v>16</v>
      </c>
      <c r="G5" s="13" t="s">
        <v>62</v>
      </c>
      <c r="H5" s="15" t="s">
        <v>17</v>
      </c>
      <c r="I5" s="15" t="s">
        <v>42</v>
      </c>
      <c r="J5" s="13" t="s">
        <v>6</v>
      </c>
    </row>
    <row r="6" spans="2:10">
      <c r="B6" s="40"/>
      <c r="C6" s="11"/>
      <c r="D6" s="11"/>
      <c r="E6" s="11"/>
      <c r="F6" s="11"/>
      <c r="G6" s="11"/>
      <c r="H6" s="14"/>
      <c r="I6" s="14"/>
      <c r="J6" s="11"/>
    </row>
    <row r="7" spans="2:10">
      <c r="B7" s="40"/>
      <c r="C7" s="91" t="s">
        <v>45</v>
      </c>
      <c r="D7" s="106" t="s">
        <v>53</v>
      </c>
      <c r="E7" s="106" t="s">
        <v>64</v>
      </c>
      <c r="F7" s="94">
        <v>43983</v>
      </c>
      <c r="G7" s="106" t="s">
        <v>63</v>
      </c>
      <c r="H7" s="107" t="s">
        <v>61</v>
      </c>
      <c r="I7" s="56" t="s">
        <v>69</v>
      </c>
      <c r="J7" s="108" t="s">
        <v>60</v>
      </c>
    </row>
    <row r="8" spans="2:10">
      <c r="B8" s="40"/>
      <c r="H8" s="41"/>
      <c r="I8" s="41"/>
      <c r="J8" s="38"/>
    </row>
    <row r="9" spans="2:10">
      <c r="B9" s="40"/>
      <c r="H9" s="41"/>
      <c r="I9" s="41"/>
    </row>
    <row r="10" spans="2:10">
      <c r="B10" s="40"/>
      <c r="D10" s="67"/>
      <c r="H10" s="41"/>
      <c r="I10" s="86"/>
      <c r="J10" s="85"/>
    </row>
    <row r="11" spans="2:10">
      <c r="B11" s="40"/>
      <c r="D11" s="67"/>
      <c r="H11" s="41"/>
      <c r="I11" s="86"/>
    </row>
    <row r="12" spans="2:10">
      <c r="B12" s="40"/>
      <c r="D12" s="91"/>
      <c r="H12" s="41"/>
      <c r="I12" s="41"/>
      <c r="J12" s="67"/>
    </row>
    <row r="13" spans="2:10">
      <c r="B13" s="40"/>
      <c r="H13" s="41"/>
      <c r="I13" s="41"/>
    </row>
    <row r="14" spans="2:10">
      <c r="B14" s="40"/>
      <c r="H14" s="41"/>
      <c r="I14" s="86"/>
      <c r="J14" s="85"/>
    </row>
    <row r="15" spans="2:10">
      <c r="B15" s="40"/>
      <c r="H15" s="41"/>
      <c r="I15" s="41"/>
    </row>
    <row r="16" spans="2:10">
      <c r="B16" s="40"/>
      <c r="H16" s="41"/>
      <c r="I16" s="41"/>
    </row>
    <row r="17" spans="2:10">
      <c r="B17" s="40"/>
      <c r="H17" s="41"/>
      <c r="I17" s="86"/>
      <c r="J17" s="85"/>
    </row>
    <row r="18" spans="2:10">
      <c r="B18" s="40"/>
      <c r="D18" s="91"/>
      <c r="H18" s="41"/>
      <c r="I18" s="41"/>
    </row>
    <row r="19" spans="2:10">
      <c r="B19" s="40"/>
      <c r="H19" s="41"/>
      <c r="I19" s="41"/>
    </row>
    <row r="20" spans="2:10">
      <c r="B20" s="40"/>
      <c r="H20" s="41"/>
      <c r="I20" s="41"/>
    </row>
    <row r="21" spans="2:10">
      <c r="B21" s="40"/>
      <c r="H21" s="41"/>
      <c r="I21" s="86"/>
      <c r="J21" s="85"/>
    </row>
    <row r="22" spans="2:10">
      <c r="B22" s="40"/>
      <c r="H22" s="41"/>
      <c r="I22" s="41"/>
    </row>
    <row r="23" spans="2:10">
      <c r="B23" s="40"/>
      <c r="H23" s="41"/>
      <c r="I23" s="41"/>
    </row>
    <row r="24" spans="2:10">
      <c r="B24" s="40"/>
      <c r="H24" s="41"/>
      <c r="I24" s="41"/>
    </row>
    <row r="25" spans="2:10">
      <c r="B25" s="40"/>
      <c r="H25" s="41"/>
      <c r="I25" s="86"/>
      <c r="J25" s="85"/>
    </row>
  </sheetData>
  <hyperlinks>
    <hyperlink ref="J7" r:id="rId1" xr:uid="{2028B2DD-E178-EA4E-98D6-B9CA977A0598}"/>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M207"/>
  <sheetViews>
    <sheetView zoomScale="110" zoomScaleNormal="110" workbookViewId="0">
      <selection activeCell="L27" sqref="L27"/>
    </sheetView>
  </sheetViews>
  <sheetFormatPr baseColWidth="10" defaultColWidth="10.7109375" defaultRowHeight="16"/>
  <cols>
    <col min="1" max="1" width="5.42578125" style="67" customWidth="1"/>
    <col min="2" max="2" width="4.28515625" style="67" customWidth="1"/>
    <col min="3" max="3" width="10.7109375" style="67"/>
    <col min="4" max="4" width="15.140625" style="67" customWidth="1"/>
    <col min="5" max="5" width="23.28515625" style="67" bestFit="1" customWidth="1"/>
    <col min="6" max="16384" width="10.7109375" style="67"/>
  </cols>
  <sheetData>
    <row r="1" spans="2:13" ht="17" thickBot="1"/>
    <row r="2" spans="2:13">
      <c r="B2" s="69"/>
      <c r="C2" s="70"/>
      <c r="D2" s="70"/>
      <c r="E2" s="70"/>
      <c r="F2" s="70"/>
      <c r="G2" s="70"/>
      <c r="H2" s="70"/>
      <c r="I2" s="70"/>
      <c r="J2" s="70"/>
      <c r="K2" s="70"/>
      <c r="L2" s="70"/>
      <c r="M2" s="70"/>
    </row>
    <row r="3" spans="2:13" s="11" customFormat="1">
      <c r="B3" s="62"/>
      <c r="C3" s="13" t="s">
        <v>0</v>
      </c>
      <c r="D3" s="13" t="s">
        <v>41</v>
      </c>
      <c r="E3" s="13"/>
      <c r="F3" s="13"/>
      <c r="G3" s="13"/>
      <c r="H3" s="13"/>
      <c r="I3" s="13"/>
      <c r="J3" s="13"/>
      <c r="K3" s="13"/>
      <c r="L3" s="13"/>
      <c r="M3" s="13"/>
    </row>
    <row r="4" spans="2:13">
      <c r="B4" s="71"/>
    </row>
    <row r="5" spans="2:13">
      <c r="B5" s="71"/>
      <c r="C5" s="11" t="s">
        <v>73</v>
      </c>
    </row>
    <row r="6" spans="2:13">
      <c r="B6" s="71"/>
    </row>
    <row r="7" spans="2:13">
      <c r="B7" s="71"/>
      <c r="D7" s="106" t="s">
        <v>65</v>
      </c>
      <c r="E7" s="67">
        <v>12</v>
      </c>
      <c r="F7" s="106" t="s">
        <v>66</v>
      </c>
      <c r="G7" s="106" t="s">
        <v>68</v>
      </c>
    </row>
    <row r="8" spans="2:13">
      <c r="B8" s="71"/>
      <c r="D8" s="106" t="s">
        <v>49</v>
      </c>
      <c r="E8" s="67">
        <f>E7*3.6</f>
        <v>43.2</v>
      </c>
      <c r="F8" s="106" t="s">
        <v>14</v>
      </c>
    </row>
    <row r="9" spans="2:13">
      <c r="B9" s="71"/>
      <c r="D9" s="110" t="s">
        <v>70</v>
      </c>
    </row>
    <row r="10" spans="2:13">
      <c r="B10" s="71"/>
      <c r="D10" s="110" t="s">
        <v>71</v>
      </c>
    </row>
    <row r="11" spans="2:13">
      <c r="B11" s="71"/>
      <c r="E11" s="109"/>
    </row>
    <row r="12" spans="2:13">
      <c r="B12" s="71"/>
    </row>
    <row r="13" spans="2:13">
      <c r="B13" s="71"/>
    </row>
    <row r="14" spans="2:13">
      <c r="B14" s="71"/>
      <c r="C14" s="97"/>
    </row>
    <row r="15" spans="2:13">
      <c r="B15" s="71"/>
    </row>
    <row r="16" spans="2:13">
      <c r="B16" s="71"/>
    </row>
    <row r="17" spans="2:13">
      <c r="B17" s="71"/>
    </row>
    <row r="18" spans="2:13">
      <c r="B18" s="71"/>
    </row>
    <row r="19" spans="2:13">
      <c r="B19" s="71"/>
    </row>
    <row r="20" spans="2:13">
      <c r="B20" s="71"/>
    </row>
    <row r="21" spans="2:13" s="11" customFormat="1">
      <c r="B21" s="19"/>
      <c r="C21" s="11" t="s">
        <v>72</v>
      </c>
    </row>
    <row r="22" spans="2:13">
      <c r="B22" s="71"/>
      <c r="C22" s="11"/>
    </row>
    <row r="23" spans="2:13">
      <c r="B23" s="71"/>
      <c r="C23" s="110" t="s">
        <v>80</v>
      </c>
    </row>
    <row r="24" spans="2:13">
      <c r="B24" s="71"/>
      <c r="C24" s="110" t="s">
        <v>77</v>
      </c>
      <c r="K24" s="91"/>
      <c r="L24" s="91"/>
      <c r="M24" s="91"/>
    </row>
    <row r="25" spans="2:13">
      <c r="B25" s="71"/>
      <c r="C25" s="91"/>
      <c r="E25" s="91"/>
      <c r="F25" s="91"/>
    </row>
    <row r="26" spans="2:13">
      <c r="B26" s="71"/>
      <c r="C26" s="91"/>
      <c r="E26" s="82">
        <v>0.3</v>
      </c>
      <c r="F26" s="110" t="s">
        <v>74</v>
      </c>
      <c r="L26" s="110" t="s">
        <v>81</v>
      </c>
    </row>
    <row r="27" spans="2:13">
      <c r="B27" s="71"/>
      <c r="C27" s="91"/>
      <c r="E27" s="67">
        <v>8760</v>
      </c>
      <c r="F27" s="110" t="s">
        <v>75</v>
      </c>
    </row>
    <row r="28" spans="2:13">
      <c r="B28" s="71"/>
      <c r="E28" s="100">
        <f>1-POWER((1-E26),(1/8760))</f>
        <v>4.0715488903164676E-5</v>
      </c>
      <c r="F28" s="110" t="s">
        <v>76</v>
      </c>
    </row>
    <row r="29" spans="2:13">
      <c r="B29" s="71"/>
    </row>
    <row r="30" spans="2:13">
      <c r="B30" s="71"/>
      <c r="C30" s="11"/>
    </row>
    <row r="31" spans="2:13">
      <c r="B31" s="71"/>
    </row>
    <row r="32" spans="2:13">
      <c r="B32" s="71"/>
      <c r="C32" s="91"/>
      <c r="F32" s="91"/>
    </row>
    <row r="33" spans="2:6">
      <c r="B33" s="71"/>
    </row>
    <row r="34" spans="2:6">
      <c r="B34" s="71"/>
      <c r="C34" s="91"/>
    </row>
    <row r="35" spans="2:6">
      <c r="B35" s="71"/>
      <c r="F35" s="91"/>
    </row>
    <row r="36" spans="2:6">
      <c r="B36" s="71"/>
    </row>
    <row r="37" spans="2:6">
      <c r="B37" s="71"/>
    </row>
    <row r="38" spans="2:6">
      <c r="B38" s="71"/>
      <c r="C38" s="91"/>
      <c r="F38" s="91"/>
    </row>
    <row r="39" spans="2:6">
      <c r="B39" s="71"/>
      <c r="C39" s="11" t="s">
        <v>57</v>
      </c>
    </row>
    <row r="40" spans="2:6">
      <c r="B40" s="71"/>
      <c r="C40" s="11" t="s">
        <v>78</v>
      </c>
    </row>
    <row r="41" spans="2:6">
      <c r="B41" s="71"/>
      <c r="C41" s="91"/>
      <c r="F41" s="91"/>
    </row>
    <row r="42" spans="2:6">
      <c r="B42" s="71"/>
      <c r="C42" s="110" t="s">
        <v>79</v>
      </c>
    </row>
    <row r="43" spans="2:6">
      <c r="B43" s="71"/>
      <c r="C43" s="97"/>
    </row>
    <row r="44" spans="2:6">
      <c r="B44" s="71"/>
    </row>
    <row r="45" spans="2:6">
      <c r="B45" s="71"/>
      <c r="D45" s="97" t="s">
        <v>49</v>
      </c>
      <c r="E45" s="67">
        <v>20</v>
      </c>
      <c r="F45" s="97" t="s">
        <v>14</v>
      </c>
    </row>
    <row r="46" spans="2:6">
      <c r="B46" s="71"/>
    </row>
    <row r="47" spans="2:6">
      <c r="B47" s="71"/>
    </row>
    <row r="48" spans="2:6">
      <c r="B48" s="71"/>
    </row>
    <row r="49" spans="2:3">
      <c r="B49" s="71"/>
    </row>
    <row r="50" spans="2:3">
      <c r="B50" s="71"/>
    </row>
    <row r="51" spans="2:3">
      <c r="B51" s="71"/>
    </row>
    <row r="52" spans="2:3">
      <c r="B52" s="71"/>
    </row>
    <row r="53" spans="2:3">
      <c r="B53" s="71"/>
    </row>
    <row r="54" spans="2:3">
      <c r="B54" s="71"/>
    </row>
    <row r="55" spans="2:3">
      <c r="B55" s="71"/>
    </row>
    <row r="56" spans="2:3">
      <c r="B56" s="71"/>
    </row>
    <row r="57" spans="2:3">
      <c r="B57" s="71"/>
    </row>
    <row r="58" spans="2:3">
      <c r="B58" s="71"/>
    </row>
    <row r="59" spans="2:3">
      <c r="B59" s="71"/>
    </row>
    <row r="60" spans="2:3">
      <c r="B60" s="71"/>
    </row>
    <row r="61" spans="2:3">
      <c r="B61" s="71"/>
    </row>
    <row r="62" spans="2:3">
      <c r="B62" s="71"/>
    </row>
    <row r="63" spans="2:3">
      <c r="B63" s="71"/>
      <c r="C63" s="11"/>
    </row>
    <row r="64" spans="2:3">
      <c r="B64" s="71"/>
    </row>
    <row r="65" spans="2:8">
      <c r="B65" s="71"/>
      <c r="C65" s="90"/>
      <c r="E65" s="90"/>
      <c r="G65" s="90"/>
    </row>
    <row r="66" spans="2:8">
      <c r="B66" s="71"/>
      <c r="C66" s="90"/>
      <c r="G66" s="90"/>
    </row>
    <row r="67" spans="2:8">
      <c r="B67" s="71"/>
      <c r="G67" s="90"/>
    </row>
    <row r="68" spans="2:8">
      <c r="B68" s="71"/>
    </row>
    <row r="69" spans="2:8">
      <c r="B69" s="71"/>
      <c r="C69" s="90"/>
      <c r="G69" s="90"/>
    </row>
    <row r="70" spans="2:8">
      <c r="B70" s="71"/>
    </row>
    <row r="71" spans="2:8">
      <c r="B71" s="71"/>
      <c r="C71" s="90"/>
      <c r="G71" s="90"/>
      <c r="H71" s="90"/>
    </row>
    <row r="72" spans="2:8">
      <c r="B72" s="71"/>
    </row>
    <row r="73" spans="2:8">
      <c r="B73" s="71"/>
      <c r="C73" s="90"/>
    </row>
    <row r="74" spans="2:8">
      <c r="B74" s="71"/>
    </row>
    <row r="75" spans="2:8">
      <c r="B75" s="71"/>
    </row>
    <row r="76" spans="2:8">
      <c r="B76" s="71"/>
      <c r="D76" s="84"/>
      <c r="E76" s="83"/>
    </row>
    <row r="77" spans="2:8">
      <c r="B77" s="71"/>
      <c r="C77" s="83"/>
      <c r="D77" s="80"/>
    </row>
    <row r="78" spans="2:8">
      <c r="B78" s="71"/>
    </row>
    <row r="79" spans="2:8">
      <c r="B79" s="71"/>
    </row>
    <row r="80" spans="2:8">
      <c r="B80" s="71"/>
    </row>
    <row r="81" spans="2:4">
      <c r="B81" s="71"/>
    </row>
    <row r="82" spans="2:4">
      <c r="B82" s="71"/>
    </row>
    <row r="83" spans="2:4">
      <c r="B83" s="71"/>
    </row>
    <row r="84" spans="2:4">
      <c r="B84" s="71"/>
    </row>
    <row r="85" spans="2:4">
      <c r="B85" s="71"/>
    </row>
    <row r="86" spans="2:4">
      <c r="B86" s="71"/>
      <c r="D86" s="79"/>
    </row>
    <row r="87" spans="2:4">
      <c r="B87" s="71"/>
      <c r="D87" s="81"/>
    </row>
    <row r="88" spans="2:4">
      <c r="B88" s="71"/>
      <c r="D88" s="79"/>
    </row>
    <row r="89" spans="2:4">
      <c r="B89" s="71"/>
      <c r="D89" s="79"/>
    </row>
    <row r="90" spans="2:4">
      <c r="B90" s="71"/>
      <c r="D90" s="79"/>
    </row>
    <row r="91" spans="2:4">
      <c r="B91" s="71"/>
      <c r="D91" s="79"/>
    </row>
    <row r="92" spans="2:4">
      <c r="B92" s="71"/>
      <c r="D92" s="79"/>
    </row>
    <row r="93" spans="2:4">
      <c r="B93" s="71"/>
      <c r="D93" s="79"/>
    </row>
    <row r="94" spans="2:4">
      <c r="B94" s="71"/>
      <c r="D94" s="79"/>
    </row>
    <row r="95" spans="2:4">
      <c r="B95" s="71"/>
      <c r="D95" s="79"/>
    </row>
    <row r="96" spans="2:4">
      <c r="B96" s="71"/>
    </row>
    <row r="97" spans="2:2">
      <c r="B97" s="71"/>
    </row>
    <row r="98" spans="2:2">
      <c r="B98" s="71"/>
    </row>
    <row r="99" spans="2:2">
      <c r="B99" s="71"/>
    </row>
    <row r="100" spans="2:2">
      <c r="B100" s="71"/>
    </row>
    <row r="101" spans="2:2">
      <c r="B101" s="71"/>
    </row>
    <row r="102" spans="2:2">
      <c r="B102" s="71"/>
    </row>
    <row r="103" spans="2:2">
      <c r="B103" s="71"/>
    </row>
    <row r="104" spans="2:2">
      <c r="B104" s="71"/>
    </row>
    <row r="105" spans="2:2">
      <c r="B105" s="71"/>
    </row>
    <row r="106" spans="2:2">
      <c r="B106" s="71"/>
    </row>
    <row r="107" spans="2:2">
      <c r="B107" s="71"/>
    </row>
    <row r="108" spans="2:2">
      <c r="B108" s="71"/>
    </row>
    <row r="109" spans="2:2">
      <c r="B109" s="71"/>
    </row>
    <row r="110" spans="2:2">
      <c r="B110" s="71"/>
    </row>
    <row r="111" spans="2:2">
      <c r="B111" s="71"/>
    </row>
    <row r="112" spans="2:2">
      <c r="B112" s="71"/>
    </row>
    <row r="113" spans="2:2">
      <c r="B113" s="71"/>
    </row>
    <row r="114" spans="2:2">
      <c r="B114" s="71"/>
    </row>
    <row r="115" spans="2:2">
      <c r="B115" s="71"/>
    </row>
    <row r="116" spans="2:2">
      <c r="B116" s="71"/>
    </row>
    <row r="117" spans="2:2">
      <c r="B117" s="71"/>
    </row>
    <row r="118" spans="2:2">
      <c r="B118" s="71"/>
    </row>
    <row r="119" spans="2:2">
      <c r="B119" s="71"/>
    </row>
    <row r="120" spans="2:2">
      <c r="B120" s="71"/>
    </row>
    <row r="121" spans="2:2">
      <c r="B121" s="71"/>
    </row>
    <row r="122" spans="2:2">
      <c r="B122" s="71"/>
    </row>
    <row r="123" spans="2:2">
      <c r="B123" s="71"/>
    </row>
    <row r="124" spans="2:2">
      <c r="B124" s="71"/>
    </row>
    <row r="125" spans="2:2">
      <c r="B125" s="71"/>
    </row>
    <row r="126" spans="2:2">
      <c r="B126" s="71"/>
    </row>
    <row r="127" spans="2:2">
      <c r="B127" s="71"/>
    </row>
    <row r="128" spans="2:2">
      <c r="B128" s="71"/>
    </row>
    <row r="129" spans="2:4">
      <c r="B129" s="71"/>
    </row>
    <row r="130" spans="2:4">
      <c r="B130" s="71"/>
    </row>
    <row r="131" spans="2:4">
      <c r="B131" s="71"/>
    </row>
    <row r="132" spans="2:4">
      <c r="B132" s="71"/>
    </row>
    <row r="133" spans="2:4">
      <c r="B133" s="71"/>
    </row>
    <row r="134" spans="2:4">
      <c r="B134" s="71"/>
    </row>
    <row r="135" spans="2:4">
      <c r="B135" s="71"/>
    </row>
    <row r="136" spans="2:4">
      <c r="B136" s="71"/>
    </row>
    <row r="137" spans="2:4">
      <c r="B137" s="71"/>
    </row>
    <row r="138" spans="2:4">
      <c r="B138" s="71"/>
    </row>
    <row r="139" spans="2:4">
      <c r="B139" s="71"/>
      <c r="D139" s="82"/>
    </row>
    <row r="140" spans="2:4">
      <c r="B140" s="71"/>
    </row>
    <row r="141" spans="2:4">
      <c r="B141" s="71"/>
    </row>
    <row r="142" spans="2:4">
      <c r="B142" s="71"/>
    </row>
    <row r="143" spans="2:4">
      <c r="B143" s="71"/>
    </row>
    <row r="144" spans="2:4">
      <c r="B144" s="71"/>
    </row>
    <row r="145" spans="2:2">
      <c r="B145" s="71"/>
    </row>
    <row r="146" spans="2:2">
      <c r="B146" s="71"/>
    </row>
    <row r="147" spans="2:2">
      <c r="B147" s="71"/>
    </row>
    <row r="148" spans="2:2">
      <c r="B148" s="71"/>
    </row>
    <row r="149" spans="2:2">
      <c r="B149" s="71"/>
    </row>
    <row r="150" spans="2:2">
      <c r="B150" s="71"/>
    </row>
    <row r="151" spans="2:2">
      <c r="B151" s="71"/>
    </row>
    <row r="152" spans="2:2">
      <c r="B152" s="71"/>
    </row>
    <row r="153" spans="2:2">
      <c r="B153" s="71"/>
    </row>
    <row r="154" spans="2:2">
      <c r="B154" s="71"/>
    </row>
    <row r="155" spans="2:2">
      <c r="B155" s="71"/>
    </row>
    <row r="156" spans="2:2">
      <c r="B156" s="71"/>
    </row>
    <row r="157" spans="2:2">
      <c r="B157" s="71"/>
    </row>
    <row r="158" spans="2:2">
      <c r="B158" s="71"/>
    </row>
    <row r="159" spans="2:2">
      <c r="B159" s="71"/>
    </row>
    <row r="160" spans="2:2">
      <c r="B160" s="71"/>
    </row>
    <row r="161" spans="2:2">
      <c r="B161" s="71"/>
    </row>
    <row r="162" spans="2:2">
      <c r="B162" s="71"/>
    </row>
    <row r="163" spans="2:2">
      <c r="B163" s="71"/>
    </row>
    <row r="164" spans="2:2">
      <c r="B164" s="71"/>
    </row>
    <row r="165" spans="2:2">
      <c r="B165" s="71"/>
    </row>
    <row r="166" spans="2:2">
      <c r="B166" s="71"/>
    </row>
    <row r="167" spans="2:2">
      <c r="B167" s="71"/>
    </row>
    <row r="168" spans="2:2">
      <c r="B168" s="71"/>
    </row>
    <row r="169" spans="2:2">
      <c r="B169" s="71"/>
    </row>
    <row r="170" spans="2:2">
      <c r="B170" s="71"/>
    </row>
    <row r="171" spans="2:2">
      <c r="B171" s="71"/>
    </row>
    <row r="172" spans="2:2">
      <c r="B172" s="71"/>
    </row>
    <row r="173" spans="2:2">
      <c r="B173" s="71"/>
    </row>
    <row r="174" spans="2:2">
      <c r="B174" s="71"/>
    </row>
    <row r="175" spans="2:2">
      <c r="B175" s="71"/>
    </row>
    <row r="176" spans="2:2">
      <c r="B176" s="71"/>
    </row>
    <row r="177" spans="2:5">
      <c r="B177" s="71"/>
    </row>
    <row r="178" spans="2:5">
      <c r="B178" s="71"/>
    </row>
    <row r="179" spans="2:5">
      <c r="B179" s="71"/>
    </row>
    <row r="180" spans="2:5">
      <c r="B180" s="71"/>
    </row>
    <row r="181" spans="2:5">
      <c r="B181" s="71"/>
    </row>
    <row r="182" spans="2:5">
      <c r="B182" s="71"/>
    </row>
    <row r="183" spans="2:5">
      <c r="B183" s="71"/>
    </row>
    <row r="184" spans="2:5">
      <c r="B184" s="71"/>
    </row>
    <row r="185" spans="2:5">
      <c r="B185" s="71"/>
    </row>
    <row r="186" spans="2:5">
      <c r="B186" s="71"/>
    </row>
    <row r="187" spans="2:5">
      <c r="B187" s="71"/>
    </row>
    <row r="188" spans="2:5">
      <c r="B188" s="71"/>
      <c r="C188" s="83"/>
      <c r="E188" s="83"/>
    </row>
    <row r="189" spans="2:5">
      <c r="B189" s="71"/>
      <c r="E189" s="83"/>
    </row>
    <row r="190" spans="2:5">
      <c r="B190" s="71"/>
    </row>
    <row r="191" spans="2:5">
      <c r="B191" s="71"/>
      <c r="C191" s="83"/>
    </row>
    <row r="192" spans="2:5">
      <c r="B192" s="71"/>
    </row>
    <row r="193" spans="2:2">
      <c r="B193" s="71"/>
    </row>
    <row r="194" spans="2:2">
      <c r="B194" s="71"/>
    </row>
    <row r="195" spans="2:2">
      <c r="B195" s="71"/>
    </row>
    <row r="196" spans="2:2">
      <c r="B196" s="71"/>
    </row>
    <row r="197" spans="2:2">
      <c r="B197" s="71"/>
    </row>
    <row r="198" spans="2:2">
      <c r="B198" s="71"/>
    </row>
    <row r="199" spans="2:2">
      <c r="B199" s="71"/>
    </row>
    <row r="200" spans="2:2">
      <c r="B200" s="71"/>
    </row>
    <row r="201" spans="2:2">
      <c r="B201" s="71"/>
    </row>
    <row r="202" spans="2:2">
      <c r="B202" s="71"/>
    </row>
    <row r="203" spans="2:2">
      <c r="B203" s="71"/>
    </row>
    <row r="204" spans="2:2">
      <c r="B204" s="71"/>
    </row>
    <row r="205" spans="2:2">
      <c r="B205" s="71"/>
    </row>
    <row r="206" spans="2:2">
      <c r="B206" s="71"/>
    </row>
    <row r="207" spans="2:2">
      <c r="B207" s="71"/>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Roos de Kok</cp:lastModifiedBy>
  <dcterms:created xsi:type="dcterms:W3CDTF">2011-10-26T09:05:09Z</dcterms:created>
  <dcterms:modified xsi:type="dcterms:W3CDTF">2023-08-01T08:02:22Z</dcterms:modified>
</cp:coreProperties>
</file>