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industry/"/>
    </mc:Choice>
  </mc:AlternateContent>
  <xr:revisionPtr revIDLastSave="0" documentId="13_ncr:1_{439191D3-E45F-254A-A1DC-545817CC326B}" xr6:coauthVersionLast="47" xr6:coauthVersionMax="47" xr10:uidLastSave="{00000000-0000-0000-0000-000000000000}"/>
  <bookViews>
    <workbookView xWindow="25600" yWindow="500" windowWidth="25600" windowHeight="28300" tabRatio="762" activeTab="3"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4">Notes!#REF!</definedName>
    <definedName name="labor_cost" localSheetId="3">Notes!#REF!</definedName>
    <definedName name="labor_cost">#REF!</definedName>
    <definedName name="licensing" localSheetId="4">Notes!#REF!</definedName>
    <definedName name="licensing" localSheetId="3">Notes!#REF!</definedName>
    <definedName name="licensing">#REF!</definedName>
    <definedName name="m2_to_km2">#REF!</definedName>
    <definedName name="overhead_GA" localSheetId="4">Notes!#REF!</definedName>
    <definedName name="overhead_GA" localSheetId="3">Notes!#REF!</definedName>
    <definedName name="overhead_GA">#REF!</definedName>
    <definedName name="sensitivity_07">'[2]Tornado Charts'!$I$48</definedName>
    <definedName name="STC">#REF!</definedName>
    <definedName name="STC_insolation">#REF!</definedName>
    <definedName name="tax_insurance" localSheetId="4">Notes!#REF!</definedName>
    <definedName name="tax_insurance" localSheetId="3">Notes!#REF!</definedName>
    <definedName name="tax_insurance">#REF!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8" i="13" l="1"/>
  <c r="F66" i="21"/>
  <c r="I14" i="12"/>
  <c r="F8" i="13"/>
  <c r="E14" i="12" s="1"/>
  <c r="I13" i="12"/>
  <c r="I12" i="12"/>
  <c r="F7" i="13"/>
  <c r="E13" i="12" s="1"/>
  <c r="F6" i="13"/>
  <c r="E12" i="12" s="1"/>
  <c r="E31" i="21"/>
  <c r="E20" i="21"/>
  <c r="E28" i="21" s="1"/>
  <c r="E19" i="21"/>
  <c r="E27" i="21" s="1"/>
  <c r="E30" i="21" l="1"/>
</calcChain>
</file>

<file path=xl/sharedStrings.xml><?xml version="1.0" encoding="utf-8"?>
<sst xmlns="http://schemas.openxmlformats.org/spreadsheetml/2006/main" count="158" uniqueCount="111">
  <si>
    <t>Source</t>
  </si>
  <si>
    <t>-</t>
  </si>
  <si>
    <t>Value</t>
  </si>
  <si>
    <t>Definition</t>
  </si>
  <si>
    <t>Unit</t>
  </si>
  <si>
    <t>Link</t>
  </si>
  <si>
    <t>Cover Sheet</t>
  </si>
  <si>
    <t>Document</t>
  </si>
  <si>
    <t>Country</t>
  </si>
  <si>
    <t>Organization</t>
  </si>
  <si>
    <t>Quintel Intelligence</t>
  </si>
  <si>
    <t>Definition on the sources</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</si>
  <si>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</si>
  <si>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</si>
  <si>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</si>
  <si>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</si>
  <si>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</si>
  <si>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</si>
  <si>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</si>
  <si>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</si>
  <si>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</si>
  <si>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</si>
  <si>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</si>
  <si>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</si>
  <si>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</si>
  <si>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</si>
  <si>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</si>
  <si>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</si>
  <si>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</si>
  <si>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</si>
  <si>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</si>
  <si>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</si>
  <si>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</si>
  <si>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</si>
  <si>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</si>
  <si>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</si>
  <si>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</si>
  <si>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industry_chemicals_fertilizers_haber_bosch_process_hydrogen</t>
  </si>
  <si>
    <t>Assumptions</t>
  </si>
  <si>
    <t>All non-energetic hydrogen demand to produce ammonia is fed into the Haber-Bosch node: industry_chemicals_fertilizers_haber_bosch_process_hydrogen</t>
  </si>
  <si>
    <t>Attributes</t>
  </si>
  <si>
    <t>Comment</t>
  </si>
  <si>
    <t>Name</t>
  </si>
  <si>
    <t>input.hydrogen</t>
  </si>
  <si>
    <t>output.ammonia</t>
  </si>
  <si>
    <t>industry_chemicals_fertilizers_production</t>
  </si>
  <si>
    <t>input.ammonia</t>
  </si>
  <si>
    <t>input.useable_heat</t>
  </si>
  <si>
    <t>All energetic demand is fed as useable heat into the steam methane reformer (SMR): industry_chemicals_fertilizers_steam_methane_reformer_hydrogen</t>
  </si>
  <si>
    <t>The outputs of the SMR need to be aligned with the inputs of the fertilizer production node</t>
  </si>
  <si>
    <t>SMR</t>
  </si>
  <si>
    <t>output.hydrogen</t>
  </si>
  <si>
    <t>output.useable_heat</t>
  </si>
  <si>
    <t>normalized output of hydrogen</t>
  </si>
  <si>
    <t>normalized output of useable heat</t>
  </si>
  <si>
    <t>HB</t>
  </si>
  <si>
    <t>All energetic demand for fertilizers production (ammonia production through Haber-Bosch (BH) and downstream production of fertilizers urea and nitrc-acid) is fed into the fertilizer production node: industry_chemicals_fertilizers_production</t>
  </si>
  <si>
    <t>industry_chemicals_fertilizers_steam_methane_reformer_hydrogen</t>
  </si>
  <si>
    <t>From node file on ETSource</t>
  </si>
  <si>
    <t>Fertilizers</t>
  </si>
  <si>
    <t>input of ammonia</t>
  </si>
  <si>
    <t>input of useable heat</t>
  </si>
  <si>
    <t>normalized input of ammonia</t>
  </si>
  <si>
    <t>normalized input of useable heat</t>
  </si>
  <si>
    <t>With this normalized input, the useable heat output of the SMR perfectly aligns with the useable heat input of the fertilizer node</t>
  </si>
  <si>
    <t>With this normalized input, the hydrogen output of the SMR perfectly aligns with the ammonia input of the fertilizer node after conversion of hydrogen to ammonia in the haber-bosch node</t>
  </si>
  <si>
    <t>Calculated to align output of SMR with input of fertilizers</t>
  </si>
  <si>
    <t>Mathijs Bijkerk + Koen van Bemmelen</t>
  </si>
  <si>
    <t>Restwarmtebenutting. Potentiëlen, besparing, alternatieven (ECN, 2011) p.35-38</t>
  </si>
  <si>
    <t>Outcomes (see detailed calculations to the right)</t>
  </si>
  <si>
    <t xml:space="preserve">Residual heat from chemical sector [% of useful heat demand] </t>
  </si>
  <si>
    <t>Residual heat from flue gasses</t>
  </si>
  <si>
    <t>%</t>
  </si>
  <si>
    <t>Residual heat from processes</t>
  </si>
  <si>
    <t>Total useable residual heat</t>
  </si>
  <si>
    <t>Heat that cannot be recovered</t>
  </si>
  <si>
    <t xml:space="preserve">Residual heat from refineries [% of useful heat demand] </t>
  </si>
  <si>
    <t xml:space="preserve">Residual heat from fertilizer industry [% of useful heat demand] </t>
  </si>
  <si>
    <t>Opmerkingen:</t>
  </si>
  <si>
    <t>De restwarmtepotenties voor de kunstmestindustrie zijn gelijk getrokken aan de chemie (o.b.v. interview Wouter Wetzels TNO)</t>
  </si>
  <si>
    <t xml:space="preserve">Residual heat from ICT [% of useful electricity demand] </t>
  </si>
  <si>
    <t>Omdat de kunstmestindustrie uitvoeriger is gemodelleerd in het ETM dan de chemie, hebben we meer bewerkingstappen moeten uitvoeren om de shares te bepalen</t>
  </si>
  <si>
    <t>Residual heat from servers</t>
  </si>
  <si>
    <t>Rapport</t>
  </si>
  <si>
    <t>Chemie</t>
  </si>
  <si>
    <t>Kunstmest</t>
  </si>
  <si>
    <t>Totaal gemodelleerde restwarmte chemie</t>
  </si>
  <si>
    <t>warmte 80 graden</t>
  </si>
  <si>
    <t>shares</t>
  </si>
  <si>
    <t>restwarmte (PJ)</t>
  </si>
  <si>
    <t>shares t.o.v. HB</t>
  </si>
  <si>
    <t>Totaal rookgassen</t>
  </si>
  <si>
    <t>Processen/vloeistof</t>
  </si>
  <si>
    <t>Overige warmte</t>
  </si>
  <si>
    <t>Totale warmtevraag rapport (PJ)</t>
  </si>
  <si>
    <t>Totale warmtevraag ETM (PJ)</t>
  </si>
  <si>
    <t>Demand Haber-Bosch</t>
  </si>
  <si>
    <t>Raffinaderijen</t>
  </si>
  <si>
    <t>Finaal energiebruik rapport</t>
  </si>
  <si>
    <t>Finaal energiebruik ETM</t>
  </si>
  <si>
    <t>Warmtevraag ETM</t>
  </si>
  <si>
    <t>Aangenomen warmtevraag rapport</t>
  </si>
  <si>
    <t>Totaal rookgassenwarmte (80C)</t>
  </si>
  <si>
    <t>Processen/vloeistof (80C)</t>
  </si>
  <si>
    <t>Datacenters</t>
  </si>
  <si>
    <t>PUE</t>
  </si>
  <si>
    <t>Elektriciteit naar servers</t>
  </si>
  <si>
    <t>Dus bruikbare warmte</t>
  </si>
  <si>
    <t>ECN</t>
  </si>
  <si>
    <t xml:space="preserve">https://publicaties.ecn.nl/ECN-E--11-058 </t>
  </si>
  <si>
    <t>output.residual_heat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</si>
</sst>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
    <numFmt numFmtId="167" formatCode="0.000000000000000"/>
    <numFmt numFmtId="168" formatCode="0.0%"/>
    <numFmt numFmtId="169" formatCode="0.000000000000000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color rgb="FF333333"/>
      <name val="Calibri"/>
      <family val="2"/>
      <scheme val="minor"/>
    </font>
    <font>
      <sz val="12"/>
      <name val="Calibri"/>
      <family val="2"/>
    </font>
    <font>
      <sz val="12"/>
      <color rgb="FFFF0000"/>
      <name val="Calibri"/>
      <family val="2"/>
      <scheme val="minor"/>
    </font>
    <font>
      <i/>
      <sz val="12"/>
      <name val="Calibri"/>
      <family val="2"/>
      <scheme val="minor"/>
    </font>
    <font>
      <b/>
      <sz val="18"/>
      <color rgb="FF000000"/>
      <name val="Calibri"/>
      <family val="2"/>
    </font>
    <font>
      <u/>
      <sz val="12"/>
      <color rgb="FF000000"/>
      <name val="Calibri"/>
      <family val="2"/>
    </font>
    <font>
      <b/>
      <sz val="12"/>
      <color rgb="FF000000"/>
      <name val="Calibri"/>
      <family val="2"/>
    </font>
    <font>
      <sz val="12"/>
      <color rgb="FFC00000"/>
      <name val="Calibri"/>
      <family val="2"/>
    </font>
    <font>
      <sz val="12"/>
      <color rgb="FF4472C4"/>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top style="medium">
        <color indexed="64"/>
      </top>
      <bottom style="thin">
        <color auto="1"/>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442">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5"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5">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1" fontId="16" fillId="2" borderId="0" xfId="0" applyNumberFormat="1" applyFont="1" applyFill="1" applyAlignment="1">
      <alignment horizontal="right" vertical="center"/>
    </xf>
    <xf numFmtId="0" fontId="16" fillId="2" borderId="0" xfId="0" applyFont="1" applyFill="1"/>
    <xf numFmtId="0" fontId="16" fillId="2" borderId="5" xfId="0" applyFont="1" applyFill="1" applyBorder="1"/>
    <xf numFmtId="0" fontId="16" fillId="2" borderId="9" xfId="0" applyFont="1" applyFill="1" applyBorder="1"/>
    <xf numFmtId="0" fontId="16" fillId="0" borderId="9" xfId="0" applyFont="1" applyBorder="1"/>
    <xf numFmtId="0" fontId="18" fillId="0" borderId="9" xfId="0" applyFont="1" applyBorder="1"/>
    <xf numFmtId="49" fontId="16" fillId="2" borderId="0" xfId="0" applyNumberFormat="1" applyFont="1" applyFill="1"/>
    <xf numFmtId="49" fontId="16" fillId="2" borderId="9" xfId="0" applyNumberFormat="1" applyFont="1" applyFill="1" applyBorder="1"/>
    <xf numFmtId="0" fontId="16" fillId="2" borderId="4" xfId="0" applyFont="1" applyFill="1" applyBorder="1"/>
    <xf numFmtId="0" fontId="18" fillId="0" borderId="0" xfId="0" applyFont="1"/>
    <xf numFmtId="0" fontId="13" fillId="2" borderId="0" xfId="0" applyFont="1" applyFill="1"/>
    <xf numFmtId="0" fontId="16" fillId="0" borderId="16" xfId="0" applyFont="1" applyBorder="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6" fillId="0" borderId="0" xfId="0" applyFont="1"/>
    <xf numFmtId="0" fontId="18" fillId="3" borderId="0" xfId="0" applyFont="1" applyFill="1"/>
    <xf numFmtId="0" fontId="16" fillId="2" borderId="0" xfId="0" applyFont="1" applyFill="1" applyAlignment="1">
      <alignment horizontal="left" vertical="center"/>
    </xf>
    <xf numFmtId="0" fontId="12" fillId="2" borderId="0" xfId="0" applyFont="1" applyFill="1"/>
    <xf numFmtId="0" fontId="12" fillId="2" borderId="3" xfId="0" applyFont="1" applyFill="1" applyBorder="1"/>
    <xf numFmtId="0" fontId="12" fillId="2" borderId="15" xfId="0" applyFont="1" applyFill="1" applyBorder="1"/>
    <xf numFmtId="0" fontId="12" fillId="0" borderId="0" xfId="0" applyFont="1"/>
    <xf numFmtId="0" fontId="11" fillId="2" borderId="0" xfId="0" applyFont="1" applyFill="1"/>
    <xf numFmtId="0" fontId="11" fillId="2" borderId="6" xfId="0" applyFont="1" applyFill="1" applyBorder="1"/>
    <xf numFmtId="2" fontId="11" fillId="2" borderId="0" xfId="0" applyNumberFormat="1" applyFont="1" applyFill="1" applyAlignment="1">
      <alignment horizontal="right" vertical="center"/>
    </xf>
    <xf numFmtId="10" fontId="11" fillId="2" borderId="0" xfId="0" applyNumberFormat="1" applyFont="1" applyFill="1" applyAlignment="1">
      <alignment horizontal="left" vertical="center" indent="2"/>
    </xf>
    <xf numFmtId="0" fontId="21" fillId="2" borderId="0" xfId="0" applyFont="1" applyFill="1"/>
    <xf numFmtId="0" fontId="21" fillId="2" borderId="3" xfId="0" applyFont="1" applyFill="1" applyBorder="1"/>
    <xf numFmtId="0" fontId="21" fillId="2" borderId="4" xfId="0" applyFont="1" applyFill="1" applyBorder="1"/>
    <xf numFmtId="0" fontId="21" fillId="2" borderId="15" xfId="0" applyFont="1" applyFill="1" applyBorder="1"/>
    <xf numFmtId="0" fontId="22" fillId="2" borderId="0" xfId="0" applyFont="1" applyFill="1"/>
    <xf numFmtId="0" fontId="21" fillId="2" borderId="9" xfId="0" applyFont="1" applyFill="1" applyBorder="1"/>
    <xf numFmtId="0" fontId="21" fillId="2" borderId="6" xfId="0" applyFont="1" applyFill="1" applyBorder="1"/>
    <xf numFmtId="0" fontId="22" fillId="2" borderId="9" xfId="0" applyFont="1" applyFill="1" applyBorder="1"/>
    <xf numFmtId="0" fontId="16" fillId="2" borderId="17" xfId="0" applyFont="1" applyFill="1" applyBorder="1"/>
    <xf numFmtId="0" fontId="8" fillId="2" borderId="2" xfId="0" applyFont="1" applyFill="1" applyBorder="1"/>
    <xf numFmtId="0" fontId="16" fillId="2" borderId="7" xfId="0" applyFont="1" applyFill="1" applyBorder="1"/>
    <xf numFmtId="0" fontId="8" fillId="2" borderId="0" xfId="0" applyFont="1" applyFill="1"/>
    <xf numFmtId="0" fontId="23"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16" fillId="2" borderId="19" xfId="0" applyFont="1" applyFill="1" applyBorder="1"/>
    <xf numFmtId="0" fontId="22" fillId="2" borderId="16" xfId="0" applyFont="1" applyFill="1" applyBorder="1"/>
    <xf numFmtId="0" fontId="21" fillId="2" borderId="19" xfId="0" applyFont="1" applyFill="1" applyBorder="1"/>
    <xf numFmtId="0" fontId="7" fillId="0" borderId="0" xfId="0" applyFont="1"/>
    <xf numFmtId="0" fontId="7" fillId="2" borderId="0" xfId="0" applyFont="1" applyFill="1"/>
    <xf numFmtId="0" fontId="7" fillId="2" borderId="10" xfId="0" applyFont="1" applyFill="1" applyBorder="1"/>
    <xf numFmtId="0" fontId="7" fillId="2" borderId="11" xfId="0" applyFont="1" applyFill="1" applyBorder="1"/>
    <xf numFmtId="0" fontId="7" fillId="2" borderId="12" xfId="0" applyFont="1" applyFill="1" applyBorder="1"/>
    <xf numFmtId="9" fontId="21" fillId="2" borderId="0" xfId="0" applyNumberFormat="1" applyFont="1" applyFill="1"/>
    <xf numFmtId="1" fontId="21" fillId="2" borderId="0" xfId="0" applyNumberFormat="1" applyFont="1" applyFill="1"/>
    <xf numFmtId="165" fontId="21" fillId="2" borderId="0" xfId="0" applyNumberFormat="1" applyFont="1" applyFill="1"/>
    <xf numFmtId="0" fontId="28" fillId="2" borderId="0" xfId="0" applyFont="1" applyFill="1"/>
    <xf numFmtId="0" fontId="29" fillId="2" borderId="0" xfId="0" applyFont="1" applyFill="1"/>
    <xf numFmtId="0" fontId="6" fillId="2" borderId="0" xfId="0" applyFont="1" applyFill="1"/>
    <xf numFmtId="49" fontId="6" fillId="2" borderId="0" xfId="0" applyNumberFormat="1" applyFont="1" applyFill="1"/>
    <xf numFmtId="0" fontId="6" fillId="2" borderId="0" xfId="0" applyFont="1" applyFill="1" applyAlignment="1">
      <alignment vertical="top"/>
    </xf>
    <xf numFmtId="0" fontId="6" fillId="2" borderId="6" xfId="0" applyFont="1" applyFill="1" applyBorder="1"/>
    <xf numFmtId="0" fontId="6" fillId="0" borderId="0" xfId="0" applyFont="1" applyAlignment="1">
      <alignment vertical="top"/>
    </xf>
    <xf numFmtId="17" fontId="6" fillId="2" borderId="0" xfId="0" applyNumberFormat="1" applyFont="1" applyFill="1"/>
    <xf numFmtId="17" fontId="6" fillId="2" borderId="0" xfId="0" applyNumberFormat="1" applyFont="1" applyFill="1" applyAlignment="1">
      <alignment horizontal="right"/>
    </xf>
    <xf numFmtId="0" fontId="6" fillId="2" borderId="16" xfId="0" applyFont="1" applyFill="1" applyBorder="1"/>
    <xf numFmtId="0" fontId="6" fillId="2" borderId="4" xfId="0" applyFont="1" applyFill="1" applyBorder="1"/>
    <xf numFmtId="49" fontId="6" fillId="2" borderId="4" xfId="0" applyNumberFormat="1" applyFont="1" applyFill="1" applyBorder="1"/>
    <xf numFmtId="0" fontId="6" fillId="2" borderId="3" xfId="0" applyFont="1" applyFill="1" applyBorder="1"/>
    <xf numFmtId="0" fontId="0" fillId="2" borderId="0" xfId="0" applyFill="1"/>
    <xf numFmtId="2" fontId="21" fillId="2" borderId="0" xfId="0" applyNumberFormat="1" applyFont="1" applyFill="1"/>
    <xf numFmtId="0" fontId="21" fillId="2" borderId="5" xfId="0" applyFont="1" applyFill="1" applyBorder="1"/>
    <xf numFmtId="0" fontId="21" fillId="2" borderId="10" xfId="0" applyFont="1" applyFill="1" applyBorder="1"/>
    <xf numFmtId="0" fontId="21" fillId="2" borderId="11" xfId="0" applyFont="1" applyFill="1" applyBorder="1"/>
    <xf numFmtId="0" fontId="28" fillId="2" borderId="11" xfId="0" applyFont="1" applyFill="1" applyBorder="1"/>
    <xf numFmtId="0" fontId="21" fillId="2" borderId="12" xfId="0" applyFont="1" applyFill="1" applyBorder="1"/>
    <xf numFmtId="0" fontId="6" fillId="2" borderId="1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0" fontId="26" fillId="0" borderId="11" xfId="0" applyFont="1" applyBorder="1"/>
    <xf numFmtId="17" fontId="6" fillId="2" borderId="11" xfId="0" applyNumberFormat="1" applyFont="1" applyFill="1" applyBorder="1" applyAlignment="1">
      <alignment horizontal="right"/>
    </xf>
    <xf numFmtId="0" fontId="6" fillId="2" borderId="12" xfId="0" applyFont="1" applyFill="1" applyBorder="1"/>
    <xf numFmtId="0" fontId="11" fillId="2" borderId="5" xfId="0" applyFont="1" applyFill="1" applyBorder="1"/>
    <xf numFmtId="0" fontId="11" fillId="2" borderId="10" xfId="0" applyFont="1" applyFill="1" applyBorder="1"/>
    <xf numFmtId="0" fontId="11" fillId="2" borderId="12" xfId="0" applyFont="1" applyFill="1" applyBorder="1"/>
    <xf numFmtId="0" fontId="5" fillId="0" borderId="0" xfId="0" applyFont="1" applyAlignment="1">
      <alignment horizontal="left" vertical="center"/>
    </xf>
    <xf numFmtId="0" fontId="0" fillId="2" borderId="11" xfId="0" applyFill="1" applyBorder="1"/>
    <xf numFmtId="0" fontId="9" fillId="2" borderId="0" xfId="0" applyFont="1" applyFill="1"/>
    <xf numFmtId="0" fontId="16" fillId="2" borderId="20" xfId="0" applyFont="1" applyFill="1" applyBorder="1" applyAlignment="1">
      <alignment vertical="center"/>
    </xf>
    <xf numFmtId="0" fontId="16" fillId="2" borderId="21" xfId="0" applyFont="1" applyFill="1" applyBorder="1"/>
    <xf numFmtId="0" fontId="16" fillId="2" borderId="22" xfId="0" applyFont="1" applyFill="1" applyBorder="1"/>
    <xf numFmtId="0" fontId="10" fillId="2" borderId="0" xfId="0" applyFont="1" applyFill="1"/>
    <xf numFmtId="0" fontId="5" fillId="2" borderId="18" xfId="0" applyFont="1" applyFill="1" applyBorder="1"/>
    <xf numFmtId="0" fontId="5" fillId="0" borderId="0" xfId="0" applyFont="1"/>
    <xf numFmtId="165" fontId="11" fillId="0" borderId="0" xfId="0" applyNumberFormat="1" applyFont="1" applyAlignment="1">
      <alignment vertical="center"/>
    </xf>
    <xf numFmtId="165" fontId="11" fillId="0" borderId="18" xfId="0" applyNumberFormat="1" applyFont="1" applyBorder="1" applyAlignment="1">
      <alignment horizontal="right" vertical="center"/>
    </xf>
    <xf numFmtId="2" fontId="11" fillId="0" borderId="0" xfId="0" applyNumberFormat="1" applyFont="1" applyAlignment="1">
      <alignment horizontal="right" vertical="center"/>
    </xf>
    <xf numFmtId="0" fontId="11" fillId="0" borderId="5" xfId="0" applyFont="1" applyBorder="1"/>
    <xf numFmtId="0" fontId="4" fillId="0" borderId="0" xfId="0" applyFont="1"/>
    <xf numFmtId="0" fontId="4" fillId="0" borderId="0" xfId="0" applyFont="1" applyAlignment="1">
      <alignment horizontal="left" vertical="center"/>
    </xf>
    <xf numFmtId="166" fontId="21" fillId="2" borderId="0" xfId="0" applyNumberFormat="1" applyFont="1" applyFill="1"/>
    <xf numFmtId="164" fontId="21" fillId="2" borderId="0" xfId="0" applyNumberFormat="1" applyFont="1" applyFill="1"/>
    <xf numFmtId="167" fontId="21" fillId="2" borderId="18" xfId="0" applyNumberFormat="1" applyFont="1" applyFill="1" applyBorder="1"/>
    <xf numFmtId="167" fontId="12" fillId="2" borderId="18" xfId="0" applyNumberFormat="1" applyFont="1" applyFill="1" applyBorder="1"/>
    <xf numFmtId="0" fontId="27" fillId="3" borderId="0" xfId="0" applyFont="1" applyFill="1"/>
    <xf numFmtId="0" fontId="24" fillId="2" borderId="0" xfId="0" applyFont="1" applyFill="1"/>
    <xf numFmtId="0" fontId="30" fillId="2" borderId="0" xfId="0" applyFont="1" applyFill="1"/>
    <xf numFmtId="0" fontId="31" fillId="3" borderId="0" xfId="0" applyFont="1" applyFill="1"/>
    <xf numFmtId="0" fontId="32" fillId="2" borderId="0" xfId="0" applyFont="1" applyFill="1"/>
    <xf numFmtId="0" fontId="24" fillId="3" borderId="0" xfId="0" applyFont="1" applyFill="1"/>
    <xf numFmtId="1" fontId="24" fillId="3" borderId="0" xfId="0" applyNumberFormat="1" applyFont="1" applyFill="1"/>
    <xf numFmtId="9" fontId="24" fillId="3" borderId="23" xfId="0" applyNumberFormat="1" applyFont="1" applyFill="1" applyBorder="1"/>
    <xf numFmtId="0" fontId="24" fillId="3" borderId="9" xfId="0" applyFont="1" applyFill="1" applyBorder="1"/>
    <xf numFmtId="1" fontId="24" fillId="3" borderId="9" xfId="0" applyNumberFormat="1" applyFont="1" applyFill="1" applyBorder="1"/>
    <xf numFmtId="9" fontId="24" fillId="3" borderId="24" xfId="0" applyNumberFormat="1" applyFont="1" applyFill="1" applyBorder="1"/>
    <xf numFmtId="9" fontId="24" fillId="2" borderId="0" xfId="0" applyNumberFormat="1" applyFont="1" applyFill="1"/>
    <xf numFmtId="0" fontId="32" fillId="3" borderId="0" xfId="0" applyFont="1" applyFill="1"/>
    <xf numFmtId="168" fontId="32" fillId="3" borderId="0" xfId="0" applyNumberFormat="1" applyFont="1" applyFill="1"/>
    <xf numFmtId="168" fontId="24" fillId="3" borderId="0" xfId="0" applyNumberFormat="1" applyFont="1" applyFill="1"/>
    <xf numFmtId="9" fontId="32" fillId="3" borderId="0" xfId="0" applyNumberFormat="1" applyFont="1" applyFill="1"/>
    <xf numFmtId="9" fontId="24" fillId="3" borderId="0" xfId="0" applyNumberFormat="1" applyFont="1" applyFill="1"/>
    <xf numFmtId="0" fontId="24" fillId="2" borderId="17" xfId="0" applyFont="1" applyFill="1" applyBorder="1"/>
    <xf numFmtId="0" fontId="32" fillId="2" borderId="2" xfId="0" applyFont="1" applyFill="1" applyBorder="1"/>
    <xf numFmtId="0" fontId="24" fillId="2" borderId="13" xfId="0" applyFont="1" applyFill="1" applyBorder="1"/>
    <xf numFmtId="0" fontId="24" fillId="2" borderId="7" xfId="0" applyFont="1" applyFill="1" applyBorder="1"/>
    <xf numFmtId="169" fontId="24" fillId="2" borderId="0" xfId="0" applyNumberFormat="1" applyFont="1" applyFill="1"/>
    <xf numFmtId="0" fontId="24" fillId="2" borderId="8" xfId="0" applyFont="1" applyFill="1" applyBorder="1"/>
    <xf numFmtId="9" fontId="33" fillId="2" borderId="0" xfId="0" applyNumberFormat="1" applyFont="1" applyFill="1"/>
    <xf numFmtId="2" fontId="24" fillId="2" borderId="0" xfId="0" applyNumberFormat="1" applyFont="1" applyFill="1"/>
    <xf numFmtId="2" fontId="34" fillId="2" borderId="8" xfId="0" applyNumberFormat="1" applyFont="1" applyFill="1" applyBorder="1"/>
    <xf numFmtId="0" fontId="24" fillId="2" borderId="1" xfId="0" applyFont="1" applyFill="1" applyBorder="1"/>
    <xf numFmtId="0" fontId="24" fillId="2" borderId="9" xfId="0" applyFont="1" applyFill="1" applyBorder="1"/>
    <xf numFmtId="0" fontId="24" fillId="2" borderId="14" xfId="0" applyFont="1" applyFill="1" applyBorder="1"/>
    <xf numFmtId="0" fontId="32" fillId="2" borderId="17" xfId="0" applyFont="1" applyFill="1" applyBorder="1"/>
    <xf numFmtId="0" fontId="24" fillId="2" borderId="2" xfId="0" applyFont="1" applyFill="1" applyBorder="1"/>
    <xf numFmtId="164" fontId="24" fillId="2" borderId="0" xfId="0" applyNumberFormat="1" applyFont="1" applyFill="1"/>
    <xf numFmtId="169" fontId="24" fillId="2" borderId="8" xfId="0" applyNumberFormat="1" applyFont="1" applyFill="1" applyBorder="1"/>
    <xf numFmtId="9" fontId="33" fillId="2" borderId="8" xfId="0" applyNumberFormat="1" applyFont="1" applyFill="1" applyBorder="1"/>
    <xf numFmtId="9" fontId="33" fillId="2" borderId="14" xfId="0" applyNumberFormat="1" applyFont="1" applyFill="1" applyBorder="1"/>
    <xf numFmtId="9" fontId="24" fillId="2" borderId="8" xfId="0" applyNumberFormat="1" applyFont="1" applyFill="1" applyBorder="1"/>
    <xf numFmtId="0" fontId="3" fillId="2" borderId="0" xfId="0" applyFont="1" applyFill="1"/>
    <xf numFmtId="49" fontId="3" fillId="2" borderId="0" xfId="0" applyNumberFormat="1" applyFont="1" applyFill="1"/>
    <xf numFmtId="2" fontId="12" fillId="2" borderId="18" xfId="0" applyNumberFormat="1" applyFont="1" applyFill="1" applyBorder="1"/>
    <xf numFmtId="0" fontId="3" fillId="2" borderId="18" xfId="0" applyFont="1" applyFill="1" applyBorder="1"/>
    <xf numFmtId="0" fontId="2" fillId="0" borderId="0" xfId="0" applyFont="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32" fillId="2" borderId="2" xfId="0" applyFont="1" applyFill="1" applyBorder="1" applyAlignment="1">
      <alignment horizontal="center"/>
    </xf>
    <xf numFmtId="0" fontId="1" fillId="0" borderId="0" xfId="0" applyFont="1"/>
    <xf numFmtId="0" fontId="1" fillId="0" borderId="0" xfId="0" applyFont="1" applyAlignment="1">
      <alignment horizontal="left" vertical="center"/>
    </xf>
    <xf numFmtId="0" fontId="1" fillId="2" borderId="0" xfId="0" applyFont="1" applyFill="1"/>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114300</xdr:colOff>
      <xdr:row>38</xdr:row>
      <xdr:rowOff>139700</xdr:rowOff>
    </xdr:from>
    <xdr:to>
      <xdr:col>18</xdr:col>
      <xdr:colOff>365330</xdr:colOff>
      <xdr:row>63</xdr:row>
      <xdr:rowOff>133839</xdr:rowOff>
    </xdr:to>
    <xdr:pic>
      <xdr:nvPicPr>
        <xdr:cNvPr id="2" name="Picture 1">
          <a:extLst>
            <a:ext uri="{FF2B5EF4-FFF2-40B4-BE49-F238E27FC236}">
              <a16:creationId xmlns:a16="http://schemas.microsoft.com/office/drawing/2014/main" id="{D0E5E0E4-6779-3545-97E6-91472EFA369C}"/>
            </a:ext>
          </a:extLst>
        </xdr:cNvPr>
        <xdr:cNvPicPr>
          <a:picLocks noChangeAspect="1"/>
        </xdr:cNvPicPr>
      </xdr:nvPicPr>
      <xdr:blipFill>
        <a:blip xmlns:r="http://schemas.openxmlformats.org/officeDocument/2006/relationships" r:embed="rId1"/>
        <a:stretch>
          <a:fillRect/>
        </a:stretch>
      </xdr:blipFill>
      <xdr:spPr>
        <a:xfrm>
          <a:off x="12090400" y="660400"/>
          <a:ext cx="7968722" cy="5245100"/>
        </a:xfrm>
        <a:prstGeom prst="rect">
          <a:avLst/>
        </a:prstGeom>
      </xdr:spPr>
    </xdr:pic>
    <xdr:clientData/>
  </xdr:twoCellAnchor>
  <xdr:twoCellAnchor editAs="oneCell">
    <xdr:from>
      <xdr:col>2</xdr:col>
      <xdr:colOff>508000</xdr:colOff>
      <xdr:row>36</xdr:row>
      <xdr:rowOff>190500</xdr:rowOff>
    </xdr:from>
    <xdr:to>
      <xdr:col>6</xdr:col>
      <xdr:colOff>2923931</xdr:colOff>
      <xdr:row>46</xdr:row>
      <xdr:rowOff>74246</xdr:rowOff>
    </xdr:to>
    <xdr:sp macro="" textlink="">
      <xdr:nvSpPr>
        <xdr:cNvPr id="3" name="TextBox 3">
          <a:extLst>
            <a:ext uri="{FF2B5EF4-FFF2-40B4-BE49-F238E27FC236}">
              <a16:creationId xmlns:a16="http://schemas.microsoft.com/office/drawing/2014/main" id="{B55D2F93-D0AD-F349-A426-3CB0CCE1EB41}"/>
            </a:ext>
          </a:extLst>
        </xdr:cNvPr>
        <xdr:cNvSpPr txBox="1"/>
      </xdr:nvSpPr>
      <xdr:spPr>
        <a:xfrm>
          <a:off x="825500" y="203200"/>
          <a:ext cx="88392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100"/>
            <a:t>This analysis calculates</a:t>
          </a:r>
          <a:r>
            <a:rPr lang="en-GB" sz="1100" baseline="0"/>
            <a:t> the potential residual heat shares for the following industrial sectors:</a:t>
          </a:r>
        </a:p>
        <a:p>
          <a:r>
            <a:rPr lang="en-GB" sz="1100" baseline="0"/>
            <a:t>- chemical industry</a:t>
          </a:r>
        </a:p>
        <a:p>
          <a:r>
            <a:rPr lang="en-GB" sz="1100" baseline="0"/>
            <a:t>- refineries</a:t>
          </a:r>
        </a:p>
        <a:p>
          <a:r>
            <a:rPr lang="en-GB" sz="1100" baseline="0"/>
            <a:t>- fertilizers</a:t>
          </a:r>
        </a:p>
        <a:p>
          <a:r>
            <a:rPr lang="en-GB" sz="1100" baseline="0"/>
            <a:t>- ICT</a:t>
          </a:r>
        </a:p>
        <a:p>
          <a:endParaRPr lang="en-GB" sz="1100" baseline="0"/>
        </a:p>
        <a:p>
          <a:r>
            <a:rPr lang="en-GB" sz="1100" baseline="0"/>
            <a:t>The potential shares are based on this report: </a:t>
          </a:r>
          <a:r>
            <a:rPr lang="en-GB"/>
            <a:t>Restwarmtebenutting. Potentiëlen, besparing, alternatieven (ECN, 2011)</a:t>
          </a:r>
          <a:br>
            <a:rPr lang="en-GB"/>
          </a:br>
          <a:r>
            <a:rPr lang="en-GB"/>
            <a:t>Link: https://publicaties.ecn.nl/ECN-E--11-058</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Author</a:t>
          </a:r>
          <a:r>
            <a:rPr lang="en-GB"/>
            <a:t> </a:t>
          </a:r>
          <a:r>
            <a:rPr lang="en-GB" sz="1100" b="0" i="0" u="none" strike="noStrike">
              <a:solidFill>
                <a:schemeClr val="dk1"/>
              </a:solidFill>
              <a:effectLst/>
              <a:latin typeface="+mn-lt"/>
              <a:ea typeface="+mn-ea"/>
              <a:cs typeface="+mn-cs"/>
            </a:rPr>
            <a:t>Marlieke Verweij</a:t>
          </a:r>
          <a:r>
            <a:rPr lang="en-GB"/>
            <a:t> </a:t>
          </a:r>
        </a:p>
        <a:p>
          <a:r>
            <a:rPr lang="en-GB" sz="1100" b="1" i="0" u="none" strike="noStrike">
              <a:solidFill>
                <a:schemeClr val="dk1"/>
              </a:solidFill>
              <a:effectLst/>
              <a:latin typeface="+mn-lt"/>
              <a:ea typeface="+mn-ea"/>
              <a:cs typeface="+mn-cs"/>
            </a:rPr>
            <a:t>Organization</a:t>
          </a:r>
          <a:r>
            <a:rPr lang="en-GB"/>
            <a:t> </a:t>
          </a:r>
          <a:r>
            <a:rPr lang="en-GB" sz="1100" b="0" i="0" u="none" strike="noStrike">
              <a:solidFill>
                <a:schemeClr val="dk1"/>
              </a:solidFill>
              <a:effectLst/>
              <a:latin typeface="+mn-lt"/>
              <a:ea typeface="+mn-ea"/>
              <a:cs typeface="+mn-cs"/>
            </a:rPr>
            <a:t>Quintel Intelligence</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42578125" style="26" customWidth="1"/>
    <col min="2" max="2" width="11.42578125" style="19" customWidth="1"/>
    <col min="3" max="3" width="38.42578125" style="19" customWidth="1"/>
    <col min="4" max="16384" width="10.7109375" style="19"/>
  </cols>
  <sheetData>
    <row r="1" spans="1:3" s="24" customFormat="1">
      <c r="A1" s="22"/>
      <c r="B1" s="23"/>
      <c r="C1" s="23"/>
    </row>
    <row r="2" spans="1:3" ht="21">
      <c r="A2" s="1"/>
      <c r="B2" s="25" t="s">
        <v>6</v>
      </c>
      <c r="C2" s="25"/>
    </row>
    <row r="3" spans="1:3">
      <c r="A3" s="1"/>
      <c r="B3" s="8"/>
      <c r="C3" s="8"/>
    </row>
    <row r="4" spans="1:3">
      <c r="A4" s="1"/>
      <c r="B4" s="2" t="s">
        <v>7</v>
      </c>
      <c r="C4" s="3" t="s">
        <v>45</v>
      </c>
    </row>
    <row r="5" spans="1:3">
      <c r="A5" s="1"/>
      <c r="B5" s="4" t="s">
        <v>30</v>
      </c>
      <c r="C5" s="5" t="s">
        <v>67</v>
      </c>
    </row>
    <row r="6" spans="1:3">
      <c r="A6" s="1"/>
      <c r="B6" s="6" t="s">
        <v>9</v>
      </c>
      <c r="C6" s="7" t="s">
        <v>10</v>
      </c>
    </row>
    <row r="7" spans="1:3">
      <c r="A7" s="1"/>
      <c r="B7" s="8"/>
      <c r="C7" s="8"/>
    </row>
    <row r="8" spans="1:3">
      <c r="A8" s="1"/>
      <c r="B8" s="8"/>
      <c r="C8" s="8"/>
    </row>
    <row r="9" spans="1:3">
      <c r="A9" s="1"/>
      <c r="B9" s="46" t="s">
        <v>15</v>
      </c>
      <c r="C9" s="47"/>
    </row>
    <row r="10" spans="1:3">
      <c r="A10" s="1"/>
      <c r="B10" s="48"/>
      <c r="C10" s="49"/>
    </row>
    <row r="11" spans="1:3">
      <c r="A11" s="1"/>
      <c r="B11" s="48" t="s">
        <v>16</v>
      </c>
      <c r="C11" s="50" t="s">
        <v>17</v>
      </c>
    </row>
    <row r="12" spans="1:3" ht="17" thickBot="1">
      <c r="A12" s="1"/>
      <c r="B12" s="48"/>
      <c r="C12" s="10" t="s">
        <v>18</v>
      </c>
    </row>
    <row r="13" spans="1:3" ht="17" thickBot="1">
      <c r="A13" s="1"/>
      <c r="B13" s="48"/>
      <c r="C13" s="51" t="s">
        <v>19</v>
      </c>
    </row>
    <row r="14" spans="1:3">
      <c r="A14" s="1"/>
      <c r="B14" s="48"/>
      <c r="C14" s="49" t="s">
        <v>20</v>
      </c>
    </row>
    <row r="15" spans="1:3">
      <c r="A15" s="1"/>
      <c r="B15" s="48"/>
      <c r="C15" s="49"/>
    </row>
    <row r="16" spans="1:3">
      <c r="A16" s="1"/>
      <c r="B16" s="48" t="s">
        <v>21</v>
      </c>
      <c r="C16" s="52" t="s">
        <v>22</v>
      </c>
    </row>
    <row r="17" spans="1:3">
      <c r="A17" s="1"/>
      <c r="B17" s="48"/>
      <c r="C17" s="53" t="s">
        <v>23</v>
      </c>
    </row>
    <row r="18" spans="1:3">
      <c r="A18" s="1"/>
      <c r="B18" s="48"/>
      <c r="C18" s="54" t="s">
        <v>24</v>
      </c>
    </row>
    <row r="19" spans="1:3">
      <c r="A19" s="1"/>
      <c r="B19" s="48"/>
      <c r="C19" s="55" t="s">
        <v>25</v>
      </c>
    </row>
    <row r="20" spans="1:3">
      <c r="A20" s="1"/>
      <c r="B20" s="56"/>
      <c r="C20" s="57" t="s">
        <v>26</v>
      </c>
    </row>
    <row r="21" spans="1:3">
      <c r="A21" s="1"/>
      <c r="B21" s="56"/>
      <c r="C21" s="58" t="s">
        <v>27</v>
      </c>
    </row>
    <row r="22" spans="1:3">
      <c r="A22" s="1"/>
      <c r="B22" s="56"/>
      <c r="C22" s="59" t="s">
        <v>28</v>
      </c>
    </row>
    <row r="23" spans="1:3">
      <c r="B23" s="56"/>
      <c r="C23" s="60" t="s">
        <v>29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23"/>
  <sheetViews>
    <sheetView workbookViewId="0">
      <selection activeCell="E14" sqref="E14"/>
    </sheetView>
  </sheetViews>
  <sheetFormatPr baseColWidth="10" defaultColWidth="10.7109375" defaultRowHeight="16"/>
  <cols>
    <col min="1" max="2" width="3.42578125" style="30" customWidth="1"/>
    <col min="3" max="3" width="51.42578125" style="30" customWidth="1"/>
    <col min="4" max="4" width="9.42578125" style="30" customWidth="1"/>
    <col min="5" max="5" width="15.42578125" style="30" customWidth="1"/>
    <col min="6" max="6" width="4.42578125" style="30" customWidth="1"/>
    <col min="7" max="7" width="37.85546875" style="30" customWidth="1"/>
    <col min="8" max="8" width="5.140625" style="30" customWidth="1"/>
    <col min="9" max="9" width="42.42578125" style="30" customWidth="1"/>
    <col min="10" max="10" width="5.42578125" style="30" customWidth="1"/>
    <col min="11" max="16384" width="10.7109375" style="30"/>
  </cols>
  <sheetData>
    <row r="2" spans="1:11">
      <c r="B2" s="162" t="s">
        <v>36</v>
      </c>
      <c r="C2" s="163"/>
      <c r="D2" s="163"/>
      <c r="E2" s="164"/>
    </row>
    <row r="3" spans="1:11">
      <c r="B3" s="165"/>
      <c r="C3" s="166"/>
      <c r="D3" s="166"/>
      <c r="E3" s="167"/>
    </row>
    <row r="4" spans="1:11">
      <c r="B4" s="165"/>
      <c r="C4" s="166"/>
      <c r="D4" s="166"/>
      <c r="E4" s="167"/>
    </row>
    <row r="5" spans="1:11">
      <c r="B5" s="168"/>
      <c r="C5" s="169"/>
      <c r="D5" s="169"/>
      <c r="E5" s="170"/>
    </row>
    <row r="7" spans="1:11" ht="17" thickBot="1"/>
    <row r="8" spans="1:11">
      <c r="B8" s="31"/>
      <c r="C8" s="17"/>
      <c r="D8" s="17"/>
      <c r="E8" s="17"/>
      <c r="F8" s="17"/>
      <c r="G8" s="17"/>
      <c r="H8" s="17"/>
      <c r="I8" s="17"/>
      <c r="J8" s="32"/>
    </row>
    <row r="9" spans="1:11" s="10" customFormat="1">
      <c r="B9" s="20"/>
      <c r="C9" s="13" t="s">
        <v>14</v>
      </c>
      <c r="D9" s="14" t="s">
        <v>4</v>
      </c>
      <c r="E9" s="12" t="s">
        <v>2</v>
      </c>
      <c r="F9" s="13"/>
      <c r="G9" s="13" t="s">
        <v>3</v>
      </c>
      <c r="H9" s="13"/>
      <c r="I9" s="13" t="s">
        <v>0</v>
      </c>
      <c r="J9" s="61"/>
    </row>
    <row r="10" spans="1:11" s="10" customFormat="1">
      <c r="B10" s="21"/>
      <c r="D10" s="28"/>
      <c r="J10" s="11"/>
    </row>
    <row r="11" spans="1:11" s="10" customFormat="1" ht="17" thickBot="1">
      <c r="B11" s="21"/>
      <c r="C11" s="10" t="s">
        <v>31</v>
      </c>
      <c r="D11" s="28"/>
      <c r="J11" s="11"/>
    </row>
    <row r="12" spans="1:11" ht="17" thickBot="1">
      <c r="A12" s="10"/>
      <c r="B12" s="21"/>
      <c r="C12" s="115" t="s">
        <v>46</v>
      </c>
      <c r="D12" s="18" t="s">
        <v>1</v>
      </c>
      <c r="E12" s="120">
        <f>'Research data'!F6</f>
        <v>0.84502549871154931</v>
      </c>
      <c r="F12" s="33"/>
      <c r="G12" s="64"/>
      <c r="H12" s="27"/>
      <c r="I12" s="109" t="str">
        <f>'Research data'!H6</f>
        <v>Calculated to align output of SMR with input of fertilizers</v>
      </c>
      <c r="J12" s="11"/>
      <c r="K12" s="10"/>
    </row>
    <row r="13" spans="1:11" ht="17" thickBot="1">
      <c r="A13" s="10"/>
      <c r="B13" s="21"/>
      <c r="C13" s="161" t="s">
        <v>47</v>
      </c>
      <c r="D13" s="18" t="s">
        <v>1</v>
      </c>
      <c r="E13" s="120">
        <f>'Research data'!F7</f>
        <v>0.15497450128845069</v>
      </c>
      <c r="F13" s="33"/>
      <c r="G13" s="110"/>
      <c r="H13" s="27"/>
      <c r="I13" s="109" t="str">
        <f>'Research data'!H7</f>
        <v>Calculated to align output of SMR with input of fertilizers</v>
      </c>
      <c r="J13" s="11"/>
      <c r="K13" s="10"/>
    </row>
    <row r="14" spans="1:11" ht="17" thickBot="1">
      <c r="A14" s="65"/>
      <c r="B14" s="21"/>
      <c r="C14" s="172" t="s">
        <v>110</v>
      </c>
      <c r="D14" s="18"/>
      <c r="E14" s="159">
        <f>'Research data'!F8</f>
        <v>7.0000000000000007E-2</v>
      </c>
      <c r="F14" s="33"/>
      <c r="G14" s="110"/>
      <c r="H14" s="27"/>
      <c r="I14" s="160" t="str">
        <f>Sources!D7</f>
        <v>ECN</v>
      </c>
      <c r="J14" s="11"/>
    </row>
    <row r="15" spans="1:11" ht="17" thickBot="1">
      <c r="A15" s="65"/>
      <c r="B15" s="66"/>
      <c r="C15" s="67"/>
      <c r="D15" s="67"/>
      <c r="E15" s="67"/>
      <c r="F15" s="67"/>
      <c r="G15" s="67"/>
      <c r="H15" s="67"/>
      <c r="I15" s="67"/>
      <c r="J15" s="68"/>
    </row>
    <row r="16" spans="1:11">
      <c r="A16" s="65"/>
      <c r="B16" s="65"/>
      <c r="C16" s="65"/>
      <c r="D16" s="65"/>
      <c r="E16" s="65"/>
      <c r="F16" s="65"/>
      <c r="G16" s="65"/>
      <c r="H16" s="65"/>
      <c r="I16" s="65"/>
      <c r="J16" s="65"/>
    </row>
    <row r="17" spans="1:10">
      <c r="A17" s="65"/>
      <c r="B17" s="65"/>
      <c r="C17" s="65"/>
      <c r="D17" s="65"/>
      <c r="E17" s="65"/>
      <c r="F17" s="65"/>
      <c r="G17" s="65"/>
      <c r="H17" s="65"/>
      <c r="I17" s="65"/>
      <c r="J17" s="65"/>
    </row>
    <row r="18" spans="1:10">
      <c r="A18" s="65"/>
      <c r="B18" s="65"/>
      <c r="C18" s="65"/>
      <c r="D18" s="65"/>
      <c r="E18" s="65"/>
      <c r="F18" s="65"/>
      <c r="G18" s="65"/>
      <c r="H18" s="65"/>
      <c r="I18" s="65"/>
      <c r="J18" s="65"/>
    </row>
    <row r="19" spans="1:10">
      <c r="A19" s="65"/>
      <c r="B19" s="65"/>
      <c r="E19" s="65"/>
      <c r="F19" s="65"/>
      <c r="G19" s="65"/>
      <c r="H19" s="65"/>
      <c r="I19" s="65"/>
      <c r="J19" s="65"/>
    </row>
    <row r="20" spans="1:10">
      <c r="A20" s="65"/>
      <c r="B20" s="65"/>
      <c r="C20" s="65"/>
      <c r="D20" s="65"/>
      <c r="E20" s="65"/>
      <c r="F20" s="65"/>
      <c r="G20" s="65"/>
      <c r="H20" s="65"/>
      <c r="I20" s="65"/>
      <c r="J20" s="65"/>
    </row>
    <row r="21" spans="1:10">
      <c r="A21" s="65"/>
      <c r="B21" s="65"/>
      <c r="C21" s="65"/>
      <c r="D21" s="65"/>
      <c r="E21" s="65"/>
      <c r="F21" s="65"/>
      <c r="G21" s="65"/>
      <c r="H21" s="65"/>
      <c r="I21" s="65"/>
      <c r="J21" s="65"/>
    </row>
    <row r="22" spans="1:10">
      <c r="A22" s="65"/>
      <c r="B22" s="65"/>
      <c r="C22" s="65"/>
      <c r="D22" s="65"/>
      <c r="E22" s="65"/>
      <c r="F22" s="65"/>
      <c r="G22" s="65"/>
      <c r="H22" s="65"/>
      <c r="I22" s="65"/>
      <c r="J22" s="65"/>
    </row>
    <row r="23" spans="1:10">
      <c r="A23" s="65"/>
      <c r="B23" s="65"/>
      <c r="C23" s="65"/>
      <c r="D23" s="65"/>
      <c r="E23" s="65"/>
      <c r="F23" s="65"/>
      <c r="G23" s="65"/>
      <c r="H23" s="65"/>
      <c r="I23" s="65"/>
      <c r="J23" s="6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I10"/>
  <sheetViews>
    <sheetView topLeftCell="A1048504" workbookViewId="0">
      <selection activeCell="H1048576" sqref="H1048576"/>
    </sheetView>
  </sheetViews>
  <sheetFormatPr baseColWidth="10" defaultColWidth="10.7109375" defaultRowHeight="16"/>
  <cols>
    <col min="1" max="1" width="3.42578125" style="34" customWidth="1"/>
    <col min="2" max="2" width="3" style="34" customWidth="1"/>
    <col min="3" max="3" width="47.85546875" style="34" customWidth="1"/>
    <col min="4" max="4" width="10" style="34" customWidth="1"/>
    <col min="5" max="5" width="3" style="34" customWidth="1"/>
    <col min="6" max="6" width="18.7109375" style="34" customWidth="1"/>
    <col min="7" max="7" width="2.42578125" style="34" customWidth="1"/>
    <col min="8" max="8" width="23.42578125" style="34" customWidth="1"/>
    <col min="9" max="9" width="22.42578125" style="34" customWidth="1"/>
    <col min="10" max="16384" width="10.7109375" style="34"/>
  </cols>
  <sheetData>
    <row r="2" spans="2:9" ht="17" thickBot="1"/>
    <row r="3" spans="2:9" s="10" customFormat="1">
      <c r="B3" s="106"/>
      <c r="C3" s="105" t="s">
        <v>14</v>
      </c>
      <c r="D3" s="105" t="s">
        <v>4</v>
      </c>
      <c r="E3" s="105"/>
      <c r="F3" s="105" t="s">
        <v>35</v>
      </c>
      <c r="G3" s="105"/>
      <c r="H3" s="105" t="s">
        <v>32</v>
      </c>
      <c r="I3" s="107"/>
    </row>
    <row r="4" spans="2:9" ht="18" customHeight="1">
      <c r="B4" s="35"/>
      <c r="C4" s="37"/>
      <c r="F4" s="36"/>
      <c r="G4" s="36"/>
      <c r="H4" s="104"/>
      <c r="I4" s="99"/>
    </row>
    <row r="5" spans="2:9" ht="18" customHeight="1" thickBot="1">
      <c r="B5" s="35"/>
      <c r="C5" s="29" t="s">
        <v>31</v>
      </c>
      <c r="D5" s="29"/>
      <c r="E5" s="29"/>
      <c r="F5" s="9"/>
      <c r="G5" s="9"/>
      <c r="H5" s="108"/>
      <c r="I5" s="99"/>
    </row>
    <row r="6" spans="2:9" ht="17" thickBot="1">
      <c r="B6" s="35"/>
      <c r="C6" s="116" t="s">
        <v>46</v>
      </c>
      <c r="D6" s="102" t="s">
        <v>1</v>
      </c>
      <c r="E6" s="111"/>
      <c r="F6" s="112">
        <f>Notes!E30</f>
        <v>0.84502549871154931</v>
      </c>
      <c r="G6" s="113"/>
      <c r="H6" s="115" t="s">
        <v>66</v>
      </c>
      <c r="I6" s="114"/>
    </row>
    <row r="7" spans="2:9" ht="17" thickBot="1">
      <c r="B7" s="35"/>
      <c r="C7" s="116" t="s">
        <v>47</v>
      </c>
      <c r="D7" s="102" t="s">
        <v>1</v>
      </c>
      <c r="E7"/>
      <c r="F7" s="112">
        <f>Notes!E31</f>
        <v>0.15497450128845069</v>
      </c>
      <c r="G7"/>
      <c r="H7" s="115" t="s">
        <v>66</v>
      </c>
      <c r="I7" s="114"/>
    </row>
    <row r="8" spans="2:9" ht="17" thickBot="1">
      <c r="B8" s="35"/>
      <c r="C8" s="173" t="s">
        <v>110</v>
      </c>
      <c r="D8" s="102"/>
      <c r="E8"/>
      <c r="F8" s="112">
        <f>Notes!F66</f>
        <v>7.0000000000000007E-2</v>
      </c>
      <c r="G8"/>
      <c r="H8" s="172" t="str">
        <f>Sources!D7</f>
        <v>ECN</v>
      </c>
      <c r="I8" s="114"/>
    </row>
    <row r="9" spans="2:9" ht="17" thickBot="1">
      <c r="B9" s="100"/>
      <c r="C9" s="103"/>
      <c r="D9" s="103"/>
      <c r="E9" s="103"/>
      <c r="F9" s="103"/>
      <c r="G9" s="103"/>
      <c r="H9" s="103"/>
      <c r="I9" s="101"/>
    </row>
    <row r="10" spans="2:9">
      <c r="C10" s="85"/>
      <c r="D10" s="85"/>
      <c r="E10" s="85"/>
      <c r="F10" s="85"/>
      <c r="G10" s="85"/>
      <c r="H10" s="8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9"/>
  <sheetViews>
    <sheetView tabSelected="1" workbookViewId="0">
      <selection activeCell="C8" sqref="C8"/>
    </sheetView>
  </sheetViews>
  <sheetFormatPr baseColWidth="10" defaultColWidth="33.140625" defaultRowHeight="16"/>
  <cols>
    <col min="1" max="1" width="3.42578125" style="74" customWidth="1"/>
    <col min="2" max="2" width="6.42578125" style="74" customWidth="1"/>
    <col min="3" max="3" width="34.85546875" style="74" customWidth="1"/>
    <col min="4" max="4" width="16.140625" style="74" customWidth="1"/>
    <col min="5" max="5" width="10.140625" style="74" customWidth="1"/>
    <col min="6" max="7" width="13.140625" style="74" customWidth="1"/>
    <col min="8" max="8" width="12.42578125" style="75" customWidth="1"/>
    <col min="9" max="9" width="31.42578125" style="75" customWidth="1"/>
    <col min="10" max="10" width="98.42578125" style="74" customWidth="1"/>
    <col min="11" max="16384" width="33.140625" style="74"/>
  </cols>
  <sheetData>
    <row r="1" spans="2:10" ht="17" thickBot="1"/>
    <row r="2" spans="2:10">
      <c r="B2" s="84"/>
      <c r="C2" s="82"/>
      <c r="D2" s="82"/>
      <c r="E2" s="82"/>
      <c r="F2" s="82"/>
      <c r="G2" s="82"/>
      <c r="H2" s="83"/>
      <c r="I2" s="83"/>
      <c r="J2" s="92"/>
    </row>
    <row r="3" spans="2:10">
      <c r="B3" s="77"/>
      <c r="C3" s="10" t="s">
        <v>11</v>
      </c>
      <c r="D3" s="10"/>
      <c r="E3" s="10"/>
      <c r="F3" s="10"/>
      <c r="G3" s="10"/>
      <c r="H3" s="15"/>
      <c r="I3" s="15"/>
      <c r="J3" s="93"/>
    </row>
    <row r="4" spans="2:10">
      <c r="B4" s="77"/>
      <c r="J4" s="93"/>
    </row>
    <row r="5" spans="2:10">
      <c r="B5" s="81"/>
      <c r="C5" s="12" t="s">
        <v>42</v>
      </c>
      <c r="D5" s="12" t="s">
        <v>0</v>
      </c>
      <c r="E5" s="12" t="s">
        <v>8</v>
      </c>
      <c r="F5" s="12" t="s">
        <v>12</v>
      </c>
      <c r="G5" s="12" t="s">
        <v>33</v>
      </c>
      <c r="H5" s="16" t="s">
        <v>13</v>
      </c>
      <c r="I5" s="16" t="s">
        <v>34</v>
      </c>
      <c r="J5" s="61" t="s">
        <v>5</v>
      </c>
    </row>
    <row r="6" spans="2:10">
      <c r="B6" s="77"/>
      <c r="C6" s="10"/>
      <c r="D6" s="10"/>
      <c r="E6" s="10"/>
      <c r="F6" s="10"/>
      <c r="G6" s="10"/>
      <c r="H6" s="15"/>
      <c r="I6" s="15"/>
      <c r="J6" s="11"/>
    </row>
    <row r="7" spans="2:10">
      <c r="B7" s="77"/>
      <c r="C7" s="174" t="s">
        <v>110</v>
      </c>
      <c r="D7" s="157" t="s">
        <v>108</v>
      </c>
      <c r="E7" s="157"/>
      <c r="F7" s="157">
        <v>2011</v>
      </c>
      <c r="G7" s="157"/>
      <c r="H7" s="158"/>
      <c r="I7" s="158"/>
      <c r="J7" t="s">
        <v>109</v>
      </c>
    </row>
    <row r="8" spans="2:10">
      <c r="B8" s="77"/>
      <c r="H8" s="74"/>
      <c r="I8" s="74"/>
      <c r="J8" s="93"/>
    </row>
    <row r="9" spans="2:10">
      <c r="B9" s="77"/>
      <c r="C9" s="78"/>
      <c r="H9" s="80"/>
      <c r="I9" s="74"/>
      <c r="J9" s="93"/>
    </row>
    <row r="10" spans="2:10">
      <c r="B10" s="77"/>
      <c r="C10" s="76"/>
      <c r="H10" s="74"/>
      <c r="I10" s="74"/>
      <c r="J10" s="93"/>
    </row>
    <row r="11" spans="2:10" ht="17" thickBot="1">
      <c r="B11" s="94"/>
      <c r="C11" s="95"/>
      <c r="D11" s="96"/>
      <c r="E11" s="95"/>
      <c r="F11" s="95"/>
      <c r="G11" s="95"/>
      <c r="H11" s="97"/>
      <c r="I11" s="95"/>
      <c r="J11" s="98"/>
    </row>
    <row r="12" spans="2:10">
      <c r="H12" s="80"/>
      <c r="I12" s="74"/>
    </row>
    <row r="13" spans="2:10">
      <c r="C13" s="78"/>
      <c r="H13" s="80"/>
      <c r="I13" s="74"/>
    </row>
    <row r="15" spans="2:10">
      <c r="C15" s="78"/>
    </row>
    <row r="17" spans="3:9">
      <c r="D17" s="38"/>
      <c r="H17" s="79"/>
      <c r="I17" s="74"/>
    </row>
    <row r="18" spans="3:9">
      <c r="C18" s="78"/>
      <c r="H18" s="74"/>
      <c r="I18" s="74"/>
    </row>
    <row r="19" spans="3:9">
      <c r="C19" s="76"/>
      <c r="H19" s="74"/>
      <c r="I19" s="7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U264"/>
  <sheetViews>
    <sheetView topLeftCell="A18" zoomScale="104" workbookViewId="0">
      <selection activeCell="F66" sqref="F66"/>
    </sheetView>
  </sheetViews>
  <sheetFormatPr baseColWidth="10" defaultColWidth="10.7109375" defaultRowHeight="16"/>
  <cols>
    <col min="1" max="2" width="3.42578125" style="38" customWidth="1"/>
    <col min="3" max="3" width="9.42578125" style="38" customWidth="1"/>
    <col min="4" max="4" width="29.5703125" style="38" customWidth="1"/>
    <col min="5" max="5" width="23.140625" style="38" customWidth="1"/>
    <col min="6" max="6" width="10.140625" style="38" customWidth="1"/>
    <col min="7" max="7" width="58.5703125" style="38" customWidth="1"/>
    <col min="8" max="13" width="10.7109375" style="38"/>
    <col min="14" max="14" width="15.7109375" style="38" customWidth="1"/>
    <col min="15" max="15" width="10.7109375" style="38"/>
    <col min="16" max="16" width="54.7109375" style="38" customWidth="1"/>
    <col min="17" max="16384" width="10.7109375" style="38"/>
  </cols>
  <sheetData>
    <row r="1" spans="1:14" ht="17" thickBot="1"/>
    <row r="2" spans="1:14">
      <c r="B2" s="39"/>
      <c r="C2" s="40"/>
      <c r="D2" s="40"/>
      <c r="E2" s="40"/>
      <c r="F2" s="40"/>
      <c r="G2" s="40"/>
      <c r="H2" s="40"/>
      <c r="I2" s="40"/>
      <c r="J2" s="40"/>
      <c r="K2" s="40"/>
      <c r="L2" s="40"/>
      <c r="M2" s="40"/>
      <c r="N2" s="41"/>
    </row>
    <row r="3" spans="1:14">
      <c r="A3" s="42"/>
      <c r="B3" s="62"/>
      <c r="C3" s="45" t="s">
        <v>0</v>
      </c>
      <c r="D3" s="45" t="s">
        <v>40</v>
      </c>
      <c r="E3" s="45" t="s">
        <v>2</v>
      </c>
      <c r="F3" s="45" t="s">
        <v>4</v>
      </c>
      <c r="G3" s="45" t="s">
        <v>41</v>
      </c>
      <c r="H3" s="43"/>
      <c r="I3" s="43"/>
      <c r="J3" s="43"/>
      <c r="K3" s="43"/>
      <c r="L3" s="43"/>
      <c r="M3" s="43"/>
      <c r="N3" s="63"/>
    </row>
    <row r="4" spans="1:14">
      <c r="B4" s="44"/>
      <c r="N4" s="87"/>
    </row>
    <row r="5" spans="1:14">
      <c r="B5" s="44"/>
      <c r="N5" s="87"/>
    </row>
    <row r="6" spans="1:14">
      <c r="B6" s="44"/>
      <c r="N6" s="87"/>
    </row>
    <row r="7" spans="1:14">
      <c r="B7" s="44"/>
      <c r="C7" s="38" t="s">
        <v>38</v>
      </c>
      <c r="N7" s="87"/>
    </row>
    <row r="8" spans="1:14">
      <c r="B8" s="44"/>
      <c r="D8" s="38" t="s">
        <v>48</v>
      </c>
      <c r="N8" s="87"/>
    </row>
    <row r="9" spans="1:14">
      <c r="B9" s="44"/>
      <c r="D9" s="38" t="s">
        <v>56</v>
      </c>
      <c r="N9" s="87"/>
    </row>
    <row r="10" spans="1:14">
      <c r="B10" s="44"/>
      <c r="D10" s="38" t="s">
        <v>39</v>
      </c>
      <c r="N10" s="87"/>
    </row>
    <row r="11" spans="1:14">
      <c r="B11" s="44"/>
      <c r="N11" s="87"/>
    </row>
    <row r="12" spans="1:14">
      <c r="B12" s="44"/>
      <c r="D12" s="42" t="s">
        <v>49</v>
      </c>
      <c r="N12" s="87"/>
    </row>
    <row r="13" spans="1:14">
      <c r="B13" s="44"/>
      <c r="N13" s="87"/>
    </row>
    <row r="14" spans="1:14">
      <c r="B14" s="44"/>
      <c r="N14" s="87"/>
    </row>
    <row r="15" spans="1:14">
      <c r="B15" s="44"/>
      <c r="C15" s="38" t="s">
        <v>50</v>
      </c>
      <c r="D15" s="73" t="s">
        <v>57</v>
      </c>
      <c r="N15" s="87"/>
    </row>
    <row r="16" spans="1:14">
      <c r="B16" s="44"/>
      <c r="D16" s="38" t="s">
        <v>51</v>
      </c>
      <c r="E16" s="38">
        <v>0.77</v>
      </c>
      <c r="G16" s="38" t="s">
        <v>58</v>
      </c>
      <c r="N16" s="87"/>
    </row>
    <row r="17" spans="2:14">
      <c r="B17" s="44"/>
      <c r="D17" s="38" t="s">
        <v>52</v>
      </c>
      <c r="E17" s="86">
        <v>0.122857142857142</v>
      </c>
      <c r="G17" s="38" t="s">
        <v>58</v>
      </c>
      <c r="N17" s="87"/>
    </row>
    <row r="18" spans="2:14">
      <c r="B18" s="44"/>
      <c r="N18" s="87"/>
    </row>
    <row r="19" spans="2:14">
      <c r="B19" s="44"/>
      <c r="D19" s="38" t="s">
        <v>53</v>
      </c>
      <c r="E19" s="117">
        <f>ROUND(E16/SUM(E16:E17),4)</f>
        <v>0.86240000000000006</v>
      </c>
      <c r="N19" s="87"/>
    </row>
    <row r="20" spans="2:14">
      <c r="B20" s="44"/>
      <c r="D20" s="38" t="s">
        <v>54</v>
      </c>
      <c r="E20" s="117">
        <f>ROUND(E17/SUM(E16:E17),4)</f>
        <v>0.1376</v>
      </c>
      <c r="N20" s="87"/>
    </row>
    <row r="21" spans="2:14">
      <c r="B21" s="44"/>
      <c r="N21" s="87"/>
    </row>
    <row r="22" spans="2:14">
      <c r="B22" s="44"/>
      <c r="C22" s="38" t="s">
        <v>55</v>
      </c>
      <c r="D22" s="73" t="s">
        <v>37</v>
      </c>
      <c r="N22" s="87"/>
    </row>
    <row r="23" spans="2:14">
      <c r="B23" s="44"/>
      <c r="D23" s="38" t="s">
        <v>43</v>
      </c>
      <c r="E23" s="118">
        <v>1</v>
      </c>
      <c r="G23" s="38" t="s">
        <v>58</v>
      </c>
      <c r="N23" s="87"/>
    </row>
    <row r="24" spans="2:14">
      <c r="B24" s="44"/>
      <c r="D24" s="38" t="s">
        <v>44</v>
      </c>
      <c r="E24" s="38">
        <v>0.87</v>
      </c>
      <c r="G24" s="38" t="s">
        <v>58</v>
      </c>
      <c r="N24" s="87"/>
    </row>
    <row r="25" spans="2:14">
      <c r="B25" s="44"/>
      <c r="N25" s="87"/>
    </row>
    <row r="26" spans="2:14">
      <c r="B26" s="44"/>
      <c r="C26" s="38" t="s">
        <v>59</v>
      </c>
      <c r="D26" s="73" t="s">
        <v>45</v>
      </c>
      <c r="N26" s="87"/>
    </row>
    <row r="27" spans="2:14">
      <c r="B27" s="44"/>
      <c r="D27" s="38" t="s">
        <v>60</v>
      </c>
      <c r="E27" s="38">
        <f>E19*E24</f>
        <v>0.75028800000000007</v>
      </c>
      <c r="N27" s="87"/>
    </row>
    <row r="28" spans="2:14">
      <c r="B28" s="44"/>
      <c r="D28" s="38" t="s">
        <v>61</v>
      </c>
      <c r="E28" s="117">
        <f>E20</f>
        <v>0.1376</v>
      </c>
      <c r="N28" s="87"/>
    </row>
    <row r="29" spans="2:14" ht="17" thickBot="1">
      <c r="B29" s="44"/>
      <c r="N29" s="87"/>
    </row>
    <row r="30" spans="2:14" ht="17" thickBot="1">
      <c r="B30" s="44"/>
      <c r="D30" s="38" t="s">
        <v>62</v>
      </c>
      <c r="E30" s="119">
        <f>E27/SUM(E27:E28)</f>
        <v>0.84502549871154931</v>
      </c>
      <c r="G30" s="38" t="s">
        <v>65</v>
      </c>
      <c r="N30" s="87"/>
    </row>
    <row r="31" spans="2:14" ht="17" thickBot="1">
      <c r="B31" s="44"/>
      <c r="D31" s="38" t="s">
        <v>63</v>
      </c>
      <c r="E31" s="119">
        <f>1-E30</f>
        <v>0.15497450128845069</v>
      </c>
      <c r="G31" s="38" t="s">
        <v>64</v>
      </c>
      <c r="N31" s="87"/>
    </row>
    <row r="32" spans="2:14">
      <c r="B32" s="44"/>
      <c r="N32" s="87"/>
    </row>
    <row r="33" spans="2:21">
      <c r="B33" s="44"/>
      <c r="N33" s="87"/>
    </row>
    <row r="34" spans="2:21">
      <c r="B34" s="44"/>
      <c r="N34" s="87"/>
    </row>
    <row r="35" spans="2:21" ht="17" thickBot="1">
      <c r="B35" s="88"/>
      <c r="C35" s="89"/>
      <c r="D35" s="89"/>
      <c r="E35" s="90"/>
      <c r="F35" s="89"/>
      <c r="G35" s="89"/>
      <c r="H35" s="89"/>
      <c r="I35" s="89"/>
      <c r="J35" s="89"/>
      <c r="K35" s="89"/>
      <c r="L35" s="89"/>
      <c r="M35" s="89"/>
      <c r="N35" s="91"/>
    </row>
    <row r="36" spans="2:21">
      <c r="G36" s="121"/>
      <c r="H36" s="121"/>
      <c r="I36" s="121"/>
    </row>
    <row r="37" spans="2:21">
      <c r="B37" s="122"/>
      <c r="C37" s="122"/>
      <c r="D37" s="122"/>
      <c r="E37" s="122"/>
      <c r="F37" s="122"/>
      <c r="G37" s="122"/>
      <c r="H37" s="122"/>
      <c r="I37" s="122"/>
      <c r="J37" s="122"/>
      <c r="K37" s="122"/>
      <c r="L37" s="122"/>
      <c r="M37" s="122"/>
      <c r="N37" s="122"/>
      <c r="O37" s="122"/>
      <c r="P37" s="122"/>
      <c r="Q37" s="122"/>
      <c r="R37" s="122"/>
      <c r="S37" s="122"/>
      <c r="T37" s="122"/>
      <c r="U37" s="122"/>
    </row>
    <row r="38" spans="2:21" ht="24">
      <c r="B38" s="122"/>
      <c r="C38" s="122"/>
      <c r="D38" s="122"/>
      <c r="E38" s="122"/>
      <c r="F38" s="122"/>
      <c r="G38" s="122"/>
      <c r="H38" s="122"/>
      <c r="I38" s="122"/>
      <c r="J38" s="122"/>
      <c r="K38" s="122"/>
      <c r="L38" s="122"/>
      <c r="M38" s="122"/>
      <c r="N38" s="122"/>
      <c r="O38" s="123" t="s">
        <v>68</v>
      </c>
      <c r="P38" s="123"/>
      <c r="Q38" s="123"/>
      <c r="R38" s="123"/>
      <c r="S38" s="123"/>
      <c r="T38" s="123"/>
      <c r="U38" s="123"/>
    </row>
    <row r="39" spans="2:21">
      <c r="B39" s="122"/>
      <c r="C39" s="122"/>
      <c r="D39" s="122"/>
      <c r="E39" s="122"/>
      <c r="F39" s="122"/>
      <c r="G39" s="122"/>
      <c r="H39" s="122"/>
      <c r="I39" s="122"/>
      <c r="J39" s="122"/>
      <c r="K39" s="122"/>
      <c r="L39" s="122"/>
      <c r="M39" s="122"/>
      <c r="N39" s="122"/>
      <c r="O39" s="122"/>
      <c r="P39" s="122"/>
      <c r="Q39" s="122"/>
      <c r="R39" s="122"/>
      <c r="S39" s="122"/>
      <c r="T39" s="122"/>
      <c r="U39" s="122"/>
    </row>
    <row r="40" spans="2:21">
      <c r="B40" s="122"/>
      <c r="C40" s="122"/>
      <c r="D40" s="122"/>
      <c r="E40" s="122"/>
      <c r="F40" s="122"/>
      <c r="G40" s="122"/>
      <c r="H40" s="122"/>
      <c r="I40" s="122"/>
      <c r="J40" s="122"/>
      <c r="K40" s="122"/>
      <c r="L40" s="122"/>
      <c r="M40" s="122"/>
      <c r="N40" s="122"/>
      <c r="O40" s="122"/>
      <c r="P40" s="122"/>
      <c r="Q40" s="122"/>
      <c r="R40" s="122"/>
      <c r="S40" s="122"/>
      <c r="T40" s="122"/>
      <c r="U40" s="122"/>
    </row>
    <row r="41" spans="2:21">
      <c r="B41" s="122"/>
      <c r="C41" s="122"/>
      <c r="D41" s="122"/>
      <c r="E41" s="122"/>
      <c r="F41" s="122"/>
      <c r="G41" s="122"/>
      <c r="H41" s="122"/>
      <c r="I41" s="122"/>
      <c r="J41" s="122"/>
      <c r="K41" s="122"/>
      <c r="L41" s="122"/>
      <c r="M41" s="122"/>
      <c r="N41" s="122"/>
      <c r="O41" s="122"/>
      <c r="P41" s="122"/>
      <c r="Q41" s="122"/>
      <c r="R41" s="122"/>
      <c r="S41" s="122"/>
      <c r="T41" s="122"/>
      <c r="U41" s="122"/>
    </row>
    <row r="42" spans="2:21">
      <c r="B42" s="122"/>
      <c r="C42" s="122"/>
      <c r="D42" s="122"/>
      <c r="E42" s="122"/>
      <c r="F42" s="122"/>
      <c r="G42" s="122"/>
      <c r="H42" s="122"/>
      <c r="I42" s="122"/>
      <c r="J42" s="122"/>
      <c r="K42" s="122"/>
      <c r="L42" s="122"/>
      <c r="M42" s="122"/>
      <c r="N42" s="122"/>
      <c r="O42" s="122"/>
      <c r="P42" s="122"/>
      <c r="Q42" s="122"/>
      <c r="R42" s="122"/>
      <c r="S42" s="122"/>
      <c r="T42" s="122"/>
      <c r="U42" s="122"/>
    </row>
    <row r="43" spans="2:21">
      <c r="B43" s="122"/>
      <c r="C43" s="122"/>
      <c r="D43" s="122"/>
      <c r="E43" s="122"/>
      <c r="F43" s="122"/>
      <c r="G43" s="122"/>
      <c r="H43" s="122"/>
      <c r="I43" s="122"/>
      <c r="J43" s="122"/>
      <c r="K43" s="122"/>
      <c r="L43" s="122"/>
      <c r="M43" s="122"/>
      <c r="N43" s="122"/>
      <c r="O43" s="122"/>
      <c r="P43" s="122"/>
      <c r="Q43" s="122"/>
      <c r="R43" s="122"/>
      <c r="S43" s="122"/>
      <c r="T43" s="122"/>
      <c r="U43" s="122"/>
    </row>
    <row r="44" spans="2:21">
      <c r="B44" s="122"/>
      <c r="C44" s="122"/>
      <c r="D44" s="122"/>
      <c r="E44" s="122"/>
      <c r="F44" s="122"/>
      <c r="G44" s="122"/>
      <c r="H44" s="122"/>
      <c r="I44" s="122"/>
      <c r="J44" s="122"/>
      <c r="K44" s="122"/>
      <c r="L44" s="122"/>
      <c r="M44" s="122"/>
      <c r="N44" s="122"/>
      <c r="O44" s="122"/>
      <c r="P44" s="122"/>
      <c r="Q44" s="122"/>
      <c r="R44" s="122"/>
      <c r="S44" s="122"/>
      <c r="T44" s="122"/>
      <c r="U44" s="122"/>
    </row>
    <row r="45" spans="2:21">
      <c r="B45" s="122"/>
      <c r="C45" s="122"/>
      <c r="D45" s="122"/>
      <c r="E45" s="122"/>
      <c r="F45" s="122"/>
      <c r="G45" s="122"/>
      <c r="H45" s="122"/>
      <c r="I45" s="122"/>
      <c r="J45" s="122"/>
      <c r="K45" s="122"/>
      <c r="L45" s="122"/>
      <c r="M45" s="122"/>
      <c r="N45" s="122"/>
      <c r="O45" s="122"/>
      <c r="P45" s="122"/>
      <c r="Q45" s="122"/>
      <c r="R45" s="122"/>
      <c r="S45" s="122"/>
      <c r="T45" s="122"/>
      <c r="U45" s="122"/>
    </row>
    <row r="46" spans="2:21">
      <c r="B46" s="122"/>
      <c r="C46" s="122"/>
      <c r="D46" s="122"/>
      <c r="E46" s="122"/>
      <c r="F46" s="122"/>
      <c r="G46" s="122"/>
      <c r="H46" s="122"/>
      <c r="I46" s="122"/>
      <c r="J46" s="122"/>
      <c r="K46" s="122"/>
      <c r="L46" s="122"/>
      <c r="M46" s="122"/>
      <c r="N46" s="122"/>
      <c r="O46" s="122"/>
      <c r="P46" s="122"/>
      <c r="Q46" s="122"/>
      <c r="R46" s="122"/>
      <c r="S46" s="122"/>
      <c r="T46" s="122"/>
      <c r="U46" s="122"/>
    </row>
    <row r="47" spans="2:21">
      <c r="B47" s="122"/>
      <c r="C47" s="122"/>
      <c r="D47" s="122"/>
      <c r="E47" s="122"/>
      <c r="F47" s="122"/>
      <c r="G47" s="122"/>
      <c r="H47" s="122"/>
      <c r="I47" s="122"/>
      <c r="J47" s="122"/>
      <c r="K47" s="122"/>
      <c r="L47" s="122"/>
      <c r="M47" s="122"/>
      <c r="N47" s="122"/>
      <c r="O47" s="122"/>
      <c r="P47" s="122"/>
      <c r="Q47" s="122"/>
      <c r="R47" s="122"/>
      <c r="S47" s="122"/>
      <c r="T47" s="122"/>
      <c r="U47" s="122"/>
    </row>
    <row r="48" spans="2:21">
      <c r="B48" s="122"/>
      <c r="C48" s="122"/>
      <c r="D48" s="122"/>
      <c r="E48" s="122"/>
      <c r="F48" s="122"/>
      <c r="G48" s="122"/>
      <c r="H48" s="122"/>
      <c r="I48" s="122"/>
      <c r="J48" s="122"/>
      <c r="K48" s="122"/>
      <c r="L48" s="122"/>
      <c r="M48" s="122"/>
      <c r="N48" s="122"/>
      <c r="O48" s="122"/>
      <c r="P48" s="122"/>
      <c r="Q48" s="122"/>
      <c r="R48" s="122"/>
      <c r="S48" s="122"/>
      <c r="T48" s="122"/>
      <c r="U48" s="122"/>
    </row>
    <row r="49" spans="2:21">
      <c r="B49" s="122"/>
      <c r="C49" s="122" t="s">
        <v>69</v>
      </c>
      <c r="D49" s="122"/>
      <c r="E49" s="122"/>
      <c r="F49" s="122"/>
      <c r="G49" s="122"/>
      <c r="H49" s="122"/>
      <c r="I49" s="122"/>
      <c r="J49" s="122"/>
      <c r="K49" s="122"/>
      <c r="L49" s="122"/>
      <c r="M49" s="122"/>
      <c r="N49" s="122"/>
      <c r="O49" s="122"/>
      <c r="P49" s="122"/>
      <c r="Q49" s="122"/>
      <c r="R49" s="122"/>
      <c r="S49" s="122"/>
      <c r="T49" s="122"/>
      <c r="U49" s="122"/>
    </row>
    <row r="50" spans="2:21">
      <c r="B50" s="122"/>
      <c r="C50" s="122"/>
      <c r="D50" s="122"/>
      <c r="E50" s="122"/>
      <c r="F50" s="122"/>
      <c r="G50" s="122"/>
      <c r="H50" s="122"/>
      <c r="I50" s="122"/>
      <c r="J50" s="122"/>
      <c r="K50" s="122"/>
      <c r="L50" s="122"/>
      <c r="M50" s="122"/>
      <c r="N50" s="122"/>
      <c r="O50" s="122"/>
      <c r="P50" s="122"/>
      <c r="Q50" s="122"/>
      <c r="R50" s="122"/>
      <c r="S50" s="122"/>
      <c r="T50" s="122"/>
      <c r="U50" s="122"/>
    </row>
    <row r="51" spans="2:21" ht="17" thickBot="1">
      <c r="B51" s="122"/>
      <c r="C51" s="124" t="s">
        <v>70</v>
      </c>
      <c r="D51" s="124"/>
      <c r="E51" s="124"/>
      <c r="F51" s="124"/>
      <c r="G51" s="122"/>
      <c r="H51" s="125"/>
      <c r="I51" s="122"/>
      <c r="J51" s="122"/>
      <c r="K51" s="122"/>
      <c r="L51" s="122"/>
      <c r="M51" s="122"/>
      <c r="N51" s="122"/>
      <c r="O51" s="122"/>
      <c r="P51" s="122"/>
      <c r="Q51" s="122"/>
      <c r="R51" s="122"/>
      <c r="S51" s="122"/>
      <c r="T51" s="122"/>
      <c r="U51" s="122"/>
    </row>
    <row r="52" spans="2:21" ht="17" thickBot="1">
      <c r="B52" s="122"/>
      <c r="C52" s="126"/>
      <c r="D52" s="126" t="s">
        <v>71</v>
      </c>
      <c r="E52" s="127" t="s">
        <v>72</v>
      </c>
      <c r="F52" s="128">
        <v>0.11</v>
      </c>
      <c r="G52" s="122"/>
      <c r="H52" s="122"/>
      <c r="I52" s="122"/>
      <c r="J52" s="122"/>
      <c r="K52" s="122"/>
      <c r="L52" s="122"/>
      <c r="M52" s="122"/>
      <c r="N52" s="122"/>
      <c r="O52" s="122"/>
      <c r="P52" s="122"/>
      <c r="Q52" s="122"/>
      <c r="R52" s="122"/>
      <c r="S52" s="122"/>
      <c r="T52" s="122"/>
      <c r="U52" s="122"/>
    </row>
    <row r="53" spans="2:21">
      <c r="B53" s="122"/>
      <c r="C53" s="126"/>
      <c r="D53" s="129" t="s">
        <v>73</v>
      </c>
      <c r="E53" s="130" t="s">
        <v>72</v>
      </c>
      <c r="F53" s="131">
        <v>0.16</v>
      </c>
      <c r="G53" s="122"/>
      <c r="H53" s="132"/>
      <c r="I53" s="122"/>
      <c r="J53" s="122"/>
      <c r="K53" s="122"/>
      <c r="L53" s="122"/>
      <c r="M53" s="122"/>
      <c r="N53" s="122"/>
      <c r="O53" s="122"/>
      <c r="P53" s="122"/>
      <c r="Q53" s="122"/>
      <c r="R53" s="122"/>
      <c r="S53" s="122"/>
      <c r="T53" s="122"/>
      <c r="U53" s="122"/>
    </row>
    <row r="54" spans="2:21">
      <c r="B54" s="122"/>
      <c r="C54" s="126"/>
      <c r="D54" s="133" t="s">
        <v>74</v>
      </c>
      <c r="E54" s="127" t="s">
        <v>72</v>
      </c>
      <c r="F54" s="134">
        <v>0.27500000000000002</v>
      </c>
      <c r="G54" s="122"/>
      <c r="H54" s="122"/>
      <c r="I54" s="122"/>
      <c r="J54" s="122"/>
      <c r="K54" s="122"/>
      <c r="L54" s="122"/>
      <c r="M54" s="122"/>
      <c r="N54" s="122"/>
      <c r="O54" s="122"/>
      <c r="P54" s="122"/>
      <c r="Q54" s="122"/>
      <c r="R54" s="122"/>
      <c r="S54" s="122"/>
      <c r="T54" s="122"/>
      <c r="U54" s="122"/>
    </row>
    <row r="55" spans="2:21">
      <c r="B55" s="122"/>
      <c r="C55" s="126"/>
      <c r="D55" s="126" t="s">
        <v>75</v>
      </c>
      <c r="E55" s="127" t="s">
        <v>72</v>
      </c>
      <c r="F55" s="135">
        <v>0.72499999999999998</v>
      </c>
      <c r="G55" s="122"/>
      <c r="H55" s="122"/>
      <c r="I55" s="122"/>
      <c r="J55" s="122"/>
      <c r="K55" s="122"/>
      <c r="L55" s="122"/>
      <c r="M55" s="122"/>
      <c r="N55" s="122"/>
      <c r="O55" s="122"/>
      <c r="P55" s="122"/>
      <c r="Q55" s="122"/>
      <c r="R55" s="122"/>
      <c r="S55" s="122"/>
      <c r="T55" s="122"/>
      <c r="U55" s="122"/>
    </row>
    <row r="56" spans="2:21">
      <c r="B56" s="122"/>
      <c r="C56" s="126"/>
      <c r="D56" s="126"/>
      <c r="E56" s="127"/>
      <c r="F56" s="126"/>
      <c r="G56" s="122"/>
      <c r="H56" s="122"/>
      <c r="I56" s="122"/>
      <c r="J56" s="122"/>
      <c r="K56" s="122"/>
      <c r="L56" s="122"/>
      <c r="M56" s="122"/>
      <c r="N56" s="122"/>
      <c r="O56" s="122"/>
      <c r="P56" s="122"/>
      <c r="Q56" s="122"/>
      <c r="R56" s="122"/>
      <c r="S56" s="122"/>
      <c r="T56" s="122"/>
      <c r="U56" s="122"/>
    </row>
    <row r="57" spans="2:21" ht="17" thickBot="1">
      <c r="B57" s="122"/>
      <c r="C57" s="124" t="s">
        <v>76</v>
      </c>
      <c r="D57" s="124"/>
      <c r="E57" s="124"/>
      <c r="F57" s="126"/>
      <c r="G57" s="122"/>
      <c r="H57" s="122"/>
      <c r="I57" s="122"/>
      <c r="J57" s="122"/>
      <c r="K57" s="122"/>
      <c r="L57" s="122"/>
      <c r="M57" s="122"/>
      <c r="N57" s="122"/>
      <c r="O57" s="122"/>
      <c r="P57" s="122"/>
      <c r="Q57" s="122"/>
      <c r="R57" s="122"/>
      <c r="S57" s="122"/>
      <c r="T57" s="122"/>
      <c r="U57" s="122"/>
    </row>
    <row r="58" spans="2:21" ht="17" thickBot="1">
      <c r="B58" s="122"/>
      <c r="C58" s="126"/>
      <c r="D58" s="126" t="s">
        <v>71</v>
      </c>
      <c r="E58" s="127" t="s">
        <v>72</v>
      </c>
      <c r="F58" s="128">
        <v>0.18</v>
      </c>
      <c r="G58" s="122"/>
      <c r="H58" s="122"/>
      <c r="I58" s="122"/>
      <c r="J58" s="122"/>
      <c r="K58" s="122"/>
      <c r="L58" s="122"/>
      <c r="M58" s="122"/>
      <c r="N58" s="122"/>
      <c r="O58" s="122"/>
      <c r="P58" s="122"/>
      <c r="Q58" s="122"/>
      <c r="R58" s="122"/>
      <c r="S58" s="122"/>
      <c r="T58" s="122"/>
      <c r="U58" s="122"/>
    </row>
    <row r="59" spans="2:21">
      <c r="B59" s="122"/>
      <c r="C59" s="126"/>
      <c r="D59" s="129" t="s">
        <v>73</v>
      </c>
      <c r="E59" s="130" t="s">
        <v>72</v>
      </c>
      <c r="F59" s="131">
        <v>0.28999999999999998</v>
      </c>
      <c r="G59" s="122"/>
      <c r="H59" s="122"/>
      <c r="I59" s="122"/>
      <c r="J59" s="122"/>
      <c r="K59" s="122"/>
      <c r="L59" s="122"/>
      <c r="M59" s="122"/>
      <c r="N59" s="122"/>
      <c r="O59" s="122"/>
      <c r="P59" s="122"/>
      <c r="Q59" s="122"/>
      <c r="R59" s="122"/>
      <c r="S59" s="122"/>
      <c r="T59" s="122"/>
      <c r="U59" s="122"/>
    </row>
    <row r="60" spans="2:21">
      <c r="B60" s="122"/>
      <c r="C60" s="126"/>
      <c r="D60" s="133" t="s">
        <v>74</v>
      </c>
      <c r="E60" s="127" t="s">
        <v>72</v>
      </c>
      <c r="F60" s="136">
        <v>0.47</v>
      </c>
      <c r="G60" s="122"/>
      <c r="H60" s="122"/>
      <c r="I60" s="122"/>
      <c r="J60" s="122"/>
      <c r="K60" s="122"/>
      <c r="L60" s="122"/>
      <c r="M60" s="122"/>
      <c r="N60" s="122"/>
      <c r="O60" s="122"/>
      <c r="P60" s="122"/>
      <c r="Q60" s="122"/>
      <c r="R60" s="122"/>
      <c r="S60" s="122"/>
      <c r="T60" s="122"/>
      <c r="U60" s="122"/>
    </row>
    <row r="61" spans="2:21">
      <c r="B61" s="122"/>
      <c r="C61" s="126"/>
      <c r="D61" s="126" t="s">
        <v>75</v>
      </c>
      <c r="E61" s="127" t="s">
        <v>72</v>
      </c>
      <c r="F61" s="137">
        <v>0.53</v>
      </c>
      <c r="G61" s="122"/>
      <c r="H61" s="122"/>
      <c r="I61" s="122"/>
      <c r="J61" s="122"/>
      <c r="K61" s="122"/>
      <c r="L61" s="122"/>
      <c r="M61" s="122"/>
      <c r="N61" s="122"/>
      <c r="O61" s="122"/>
      <c r="P61" s="122"/>
      <c r="Q61" s="122"/>
      <c r="R61" s="122"/>
      <c r="S61" s="122"/>
      <c r="T61" s="122"/>
      <c r="U61" s="122"/>
    </row>
    <row r="62" spans="2:21">
      <c r="B62" s="122"/>
      <c r="C62" s="126"/>
      <c r="D62" s="126"/>
      <c r="E62" s="127"/>
      <c r="F62" s="126"/>
      <c r="G62" s="122"/>
      <c r="H62" s="122"/>
      <c r="I62" s="122"/>
      <c r="J62" s="122"/>
      <c r="K62" s="122"/>
      <c r="L62" s="122"/>
      <c r="M62" s="122"/>
      <c r="N62" s="122"/>
      <c r="O62" s="122"/>
      <c r="P62" s="122"/>
      <c r="Q62" s="122"/>
      <c r="R62" s="122"/>
      <c r="S62" s="122"/>
      <c r="T62" s="122"/>
      <c r="U62" s="122"/>
    </row>
    <row r="63" spans="2:21" ht="17" thickBot="1">
      <c r="B63" s="122"/>
      <c r="C63" s="124" t="s">
        <v>77</v>
      </c>
      <c r="D63" s="124"/>
      <c r="E63" s="124"/>
      <c r="F63" s="124"/>
      <c r="G63" s="122"/>
      <c r="H63" s="122"/>
      <c r="I63" s="122"/>
      <c r="J63" s="122"/>
      <c r="K63" s="122"/>
      <c r="L63" s="122"/>
      <c r="M63" s="122"/>
      <c r="N63" s="122"/>
      <c r="O63" s="122"/>
      <c r="P63" s="122"/>
      <c r="Q63" s="122"/>
      <c r="R63" s="122"/>
      <c r="S63" s="122"/>
      <c r="T63" s="122"/>
      <c r="U63" s="122"/>
    </row>
    <row r="64" spans="2:21" ht="17" thickBot="1">
      <c r="B64" s="122"/>
      <c r="C64" s="126"/>
      <c r="D64" s="126" t="s">
        <v>71</v>
      </c>
      <c r="E64" s="127" t="s">
        <v>72</v>
      </c>
      <c r="F64" s="128">
        <v>0.03</v>
      </c>
      <c r="G64" s="122"/>
      <c r="H64" s="122"/>
      <c r="I64" s="122"/>
      <c r="J64" s="122"/>
      <c r="K64" s="122"/>
      <c r="L64" s="122"/>
      <c r="M64" s="122"/>
      <c r="N64" s="122"/>
      <c r="O64" s="122"/>
      <c r="P64" s="122"/>
      <c r="Q64" s="122"/>
      <c r="R64" s="122"/>
      <c r="S64" s="122"/>
      <c r="T64" s="122"/>
      <c r="U64" s="122"/>
    </row>
    <row r="65" spans="2:21">
      <c r="B65" s="122"/>
      <c r="C65" s="126"/>
      <c r="D65" s="129" t="s">
        <v>73</v>
      </c>
      <c r="E65" s="130" t="s">
        <v>72</v>
      </c>
      <c r="F65" s="131">
        <v>0.04</v>
      </c>
      <c r="G65" s="122"/>
      <c r="H65" s="122"/>
      <c r="I65" s="122"/>
      <c r="J65" s="122"/>
      <c r="K65" s="122"/>
      <c r="L65" s="122"/>
      <c r="M65" s="122"/>
      <c r="N65" s="122"/>
      <c r="O65" s="122"/>
      <c r="P65" s="122"/>
      <c r="Q65" s="122"/>
      <c r="R65" s="122"/>
      <c r="S65" s="122"/>
      <c r="T65" s="122"/>
      <c r="U65" s="122"/>
    </row>
    <row r="66" spans="2:21">
      <c r="B66" s="122"/>
      <c r="C66" s="126"/>
      <c r="D66" s="133" t="s">
        <v>74</v>
      </c>
      <c r="E66" s="127" t="s">
        <v>72</v>
      </c>
      <c r="F66" s="136">
        <f>SUM(F64:F65)</f>
        <v>7.0000000000000007E-2</v>
      </c>
      <c r="G66" s="122"/>
      <c r="H66" s="122"/>
      <c r="I66" s="122"/>
      <c r="J66" s="122"/>
      <c r="K66" s="122"/>
      <c r="L66" s="122"/>
      <c r="M66" s="122"/>
      <c r="N66" s="122"/>
      <c r="O66" s="122"/>
      <c r="P66" s="122"/>
      <c r="Q66" s="122"/>
      <c r="R66" s="122"/>
      <c r="S66" s="122"/>
      <c r="T66" s="122"/>
      <c r="U66" s="122"/>
    </row>
    <row r="67" spans="2:21">
      <c r="B67" s="122"/>
      <c r="C67" s="126"/>
      <c r="D67" s="126" t="s">
        <v>75</v>
      </c>
      <c r="E67" s="127" t="s">
        <v>72</v>
      </c>
      <c r="F67" s="137">
        <v>0.94</v>
      </c>
      <c r="G67" s="122"/>
      <c r="H67" s="122"/>
      <c r="I67" s="122"/>
      <c r="J67" s="122"/>
      <c r="K67" s="122"/>
      <c r="L67" s="122"/>
      <c r="M67" s="122"/>
      <c r="N67" s="122"/>
      <c r="O67" s="125" t="s">
        <v>78</v>
      </c>
      <c r="P67" s="122"/>
      <c r="Q67" s="122"/>
      <c r="R67" s="122"/>
      <c r="S67" s="122"/>
      <c r="T67" s="122"/>
      <c r="U67" s="122"/>
    </row>
    <row r="68" spans="2:21">
      <c r="B68" s="122"/>
      <c r="C68" s="126"/>
      <c r="D68" s="126"/>
      <c r="E68" s="127"/>
      <c r="F68" s="126"/>
      <c r="G68" s="122"/>
      <c r="H68" s="122"/>
      <c r="I68" s="122"/>
      <c r="J68" s="122"/>
      <c r="K68" s="122"/>
      <c r="L68" s="122"/>
      <c r="M68" s="122"/>
      <c r="N68" s="122"/>
      <c r="O68" s="122" t="s">
        <v>79</v>
      </c>
      <c r="P68" s="122"/>
      <c r="Q68" s="122"/>
      <c r="R68" s="122"/>
      <c r="S68" s="122"/>
      <c r="T68" s="122"/>
      <c r="U68" s="122"/>
    </row>
    <row r="69" spans="2:21" ht="17" thickBot="1">
      <c r="B69" s="122"/>
      <c r="C69" s="124" t="s">
        <v>80</v>
      </c>
      <c r="D69" s="124"/>
      <c r="E69" s="124"/>
      <c r="F69" s="126"/>
      <c r="G69" s="122"/>
      <c r="H69" s="122"/>
      <c r="I69" s="122"/>
      <c r="J69" s="122"/>
      <c r="K69" s="122"/>
      <c r="L69" s="122"/>
      <c r="M69" s="122"/>
      <c r="N69" s="122"/>
      <c r="O69" s="122" t="s">
        <v>81</v>
      </c>
      <c r="P69" s="122"/>
      <c r="Q69" s="122"/>
      <c r="R69" s="122"/>
      <c r="S69" s="122"/>
      <c r="T69" s="122"/>
      <c r="U69" s="122"/>
    </row>
    <row r="70" spans="2:21">
      <c r="B70" s="122"/>
      <c r="C70" s="126"/>
      <c r="D70" s="129" t="s">
        <v>82</v>
      </c>
      <c r="E70" s="130" t="s">
        <v>72</v>
      </c>
      <c r="F70" s="131">
        <v>0.77</v>
      </c>
      <c r="G70" s="122"/>
      <c r="H70" s="122"/>
      <c r="I70" s="122"/>
      <c r="J70" s="122"/>
      <c r="K70" s="122"/>
      <c r="L70" s="122"/>
      <c r="M70" s="122"/>
      <c r="N70" s="122"/>
      <c r="O70" s="122"/>
      <c r="P70" s="122"/>
      <c r="Q70" s="122"/>
      <c r="R70" s="122"/>
      <c r="S70" s="122"/>
      <c r="T70" s="122"/>
      <c r="U70" s="122"/>
    </row>
    <row r="71" spans="2:21">
      <c r="B71" s="122"/>
      <c r="C71" s="126"/>
      <c r="D71" s="133" t="s">
        <v>74</v>
      </c>
      <c r="E71" s="127" t="s">
        <v>72</v>
      </c>
      <c r="F71" s="136">
        <v>0.77</v>
      </c>
      <c r="G71" s="122"/>
      <c r="H71" s="122"/>
      <c r="I71" s="122"/>
      <c r="J71" s="122"/>
      <c r="K71" s="122"/>
      <c r="L71" s="122"/>
      <c r="M71" s="122"/>
      <c r="N71" s="122"/>
      <c r="O71" s="138"/>
      <c r="P71" s="139" t="s">
        <v>83</v>
      </c>
      <c r="Q71" s="171" t="s">
        <v>84</v>
      </c>
      <c r="R71" s="171"/>
      <c r="S71" s="171" t="s">
        <v>85</v>
      </c>
      <c r="T71" s="171"/>
      <c r="U71" s="140" t="s">
        <v>86</v>
      </c>
    </row>
    <row r="72" spans="2:21">
      <c r="B72" s="122"/>
      <c r="C72" s="126"/>
      <c r="D72" s="126" t="s">
        <v>75</v>
      </c>
      <c r="E72" s="127" t="s">
        <v>72</v>
      </c>
      <c r="F72" s="137">
        <v>0.23</v>
      </c>
      <c r="G72" s="122"/>
      <c r="H72" s="122"/>
      <c r="I72" s="122"/>
      <c r="J72" s="122"/>
      <c r="K72" s="122"/>
      <c r="L72" s="122"/>
      <c r="M72" s="122"/>
      <c r="N72" s="122"/>
      <c r="O72" s="141"/>
      <c r="P72" s="122" t="s">
        <v>87</v>
      </c>
      <c r="Q72" s="142" t="s">
        <v>88</v>
      </c>
      <c r="R72" s="122" t="s">
        <v>89</v>
      </c>
      <c r="S72" s="122" t="s">
        <v>89</v>
      </c>
      <c r="T72" s="122" t="s">
        <v>90</v>
      </c>
      <c r="U72" s="143"/>
    </row>
    <row r="73" spans="2:21">
      <c r="B73" s="122"/>
      <c r="C73" s="122"/>
      <c r="D73" s="122"/>
      <c r="E73" s="122"/>
      <c r="F73" s="122"/>
      <c r="G73" s="122"/>
      <c r="H73" s="122"/>
      <c r="I73" s="122"/>
      <c r="J73" s="122"/>
      <c r="K73" s="122"/>
      <c r="L73" s="122"/>
      <c r="M73" s="122"/>
      <c r="N73" s="122"/>
      <c r="O73" s="141" t="s">
        <v>91</v>
      </c>
      <c r="P73" s="122">
        <v>27</v>
      </c>
      <c r="Q73" s="144">
        <v>0.11</v>
      </c>
      <c r="R73" s="145">
        <v>21.09</v>
      </c>
      <c r="S73" s="145">
        <v>2.36</v>
      </c>
      <c r="T73" s="144">
        <v>0.03</v>
      </c>
      <c r="U73" s="146">
        <v>23.45</v>
      </c>
    </row>
    <row r="74" spans="2:21">
      <c r="B74" s="122"/>
      <c r="C74" s="122"/>
      <c r="D74" s="122"/>
      <c r="E74" s="122"/>
      <c r="F74" s="122"/>
      <c r="G74" s="122"/>
      <c r="H74" s="122"/>
      <c r="I74" s="122"/>
      <c r="J74" s="122"/>
      <c r="K74" s="122"/>
      <c r="L74" s="122"/>
      <c r="M74" s="122"/>
      <c r="N74" s="122"/>
      <c r="O74" s="141" t="s">
        <v>92</v>
      </c>
      <c r="P74" s="122">
        <v>39</v>
      </c>
      <c r="Q74" s="144">
        <v>0.16</v>
      </c>
      <c r="R74" s="145">
        <v>30.47</v>
      </c>
      <c r="S74" s="145">
        <v>3.41</v>
      </c>
      <c r="T74" s="144">
        <v>0.04</v>
      </c>
      <c r="U74" s="146">
        <v>33.869999999999997</v>
      </c>
    </row>
    <row r="75" spans="2:21">
      <c r="B75" s="122"/>
      <c r="C75" s="122"/>
      <c r="D75" s="122"/>
      <c r="E75" s="122"/>
      <c r="F75" s="122"/>
      <c r="G75" s="122"/>
      <c r="H75" s="122"/>
      <c r="I75" s="122"/>
      <c r="J75" s="122"/>
      <c r="K75" s="122"/>
      <c r="L75" s="122"/>
      <c r="M75" s="122"/>
      <c r="N75" s="122"/>
      <c r="O75" s="141" t="s">
        <v>93</v>
      </c>
      <c r="P75" s="122"/>
      <c r="Q75" s="144">
        <v>0.73</v>
      </c>
      <c r="R75" s="145">
        <v>135.93</v>
      </c>
      <c r="S75" s="145"/>
      <c r="T75" s="132">
        <v>0.94</v>
      </c>
      <c r="U75" s="143"/>
    </row>
    <row r="76" spans="2:21">
      <c r="B76" s="122"/>
      <c r="C76" s="122"/>
      <c r="D76" s="122"/>
      <c r="E76" s="122"/>
      <c r="F76" s="122"/>
      <c r="G76" s="122"/>
      <c r="H76" s="122"/>
      <c r="I76" s="122"/>
      <c r="J76" s="122"/>
      <c r="K76" s="122"/>
      <c r="L76" s="122"/>
      <c r="M76" s="122"/>
      <c r="N76" s="122"/>
      <c r="O76" s="141" t="s">
        <v>94</v>
      </c>
      <c r="P76" s="122">
        <v>240</v>
      </c>
      <c r="Q76" s="122"/>
      <c r="R76" s="122"/>
      <c r="S76" s="122"/>
      <c r="T76" s="122"/>
      <c r="U76" s="143"/>
    </row>
    <row r="77" spans="2:21">
      <c r="B77" s="122"/>
      <c r="C77" s="122"/>
      <c r="D77" s="122"/>
      <c r="E77" s="122"/>
      <c r="F77" s="122"/>
      <c r="G77" s="122"/>
      <c r="H77" s="122"/>
      <c r="I77" s="122"/>
      <c r="J77" s="122"/>
      <c r="K77" s="122"/>
      <c r="L77" s="122"/>
      <c r="M77" s="122"/>
      <c r="N77" s="122"/>
      <c r="O77" s="141" t="s">
        <v>95</v>
      </c>
      <c r="P77" s="122">
        <v>208.46</v>
      </c>
      <c r="Q77" s="122">
        <v>187.49</v>
      </c>
      <c r="R77" s="122"/>
      <c r="S77" s="122">
        <v>20.97</v>
      </c>
      <c r="T77" s="122"/>
      <c r="U77" s="143"/>
    </row>
    <row r="78" spans="2:21">
      <c r="B78" s="122"/>
      <c r="C78" s="122"/>
      <c r="D78" s="122"/>
      <c r="E78" s="122"/>
      <c r="F78" s="122"/>
      <c r="G78" s="122"/>
      <c r="H78" s="122"/>
      <c r="I78" s="122"/>
      <c r="J78" s="122"/>
      <c r="K78" s="122"/>
      <c r="L78" s="122"/>
      <c r="M78" s="122"/>
      <c r="N78" s="122"/>
      <c r="O78" s="147" t="s">
        <v>96</v>
      </c>
      <c r="P78" s="148"/>
      <c r="Q78" s="148"/>
      <c r="R78" s="148"/>
      <c r="S78" s="148">
        <v>90.37</v>
      </c>
      <c r="T78" s="148"/>
      <c r="U78" s="149"/>
    </row>
    <row r="79" spans="2:21">
      <c r="B79" s="122"/>
      <c r="C79" s="122"/>
      <c r="D79" s="122"/>
      <c r="E79" s="122"/>
      <c r="F79" s="122"/>
      <c r="G79" s="122"/>
      <c r="H79" s="122"/>
      <c r="I79" s="122"/>
      <c r="J79" s="122"/>
      <c r="K79" s="122"/>
      <c r="L79" s="122"/>
      <c r="M79" s="122"/>
      <c r="N79" s="122"/>
      <c r="O79" s="122"/>
      <c r="P79" s="122"/>
      <c r="Q79" s="122"/>
      <c r="R79" s="122"/>
      <c r="S79" s="122"/>
      <c r="T79" s="122"/>
      <c r="U79" s="122"/>
    </row>
    <row r="80" spans="2:21">
      <c r="B80" s="122"/>
      <c r="C80" s="122"/>
      <c r="D80" s="122"/>
      <c r="E80" s="122"/>
      <c r="F80" s="122"/>
      <c r="G80" s="122"/>
      <c r="H80" s="122"/>
      <c r="I80" s="122"/>
      <c r="J80" s="122"/>
      <c r="K80" s="122"/>
      <c r="L80" s="122"/>
      <c r="M80" s="122"/>
      <c r="N80" s="122"/>
      <c r="O80" s="150" t="s">
        <v>97</v>
      </c>
      <c r="P80" s="151"/>
      <c r="Q80" s="140"/>
      <c r="R80" s="122"/>
      <c r="S80" s="122"/>
      <c r="T80" s="122"/>
      <c r="U80" s="122"/>
    </row>
    <row r="81" spans="2:21">
      <c r="B81" s="122"/>
      <c r="C81" s="122"/>
      <c r="D81" s="122"/>
      <c r="E81" s="122"/>
      <c r="F81" s="122"/>
      <c r="G81" s="122"/>
      <c r="H81" s="122"/>
      <c r="I81" s="122"/>
      <c r="J81" s="122"/>
      <c r="K81" s="122"/>
      <c r="L81" s="122"/>
      <c r="M81" s="122"/>
      <c r="N81" s="122"/>
      <c r="O81" s="141" t="s">
        <v>98</v>
      </c>
      <c r="P81" s="152">
        <v>170</v>
      </c>
      <c r="Q81" s="143"/>
      <c r="R81" s="122"/>
      <c r="S81" s="122"/>
      <c r="T81" s="122"/>
      <c r="U81" s="122"/>
    </row>
    <row r="82" spans="2:21">
      <c r="B82" s="122"/>
      <c r="C82" s="122"/>
      <c r="D82" s="122"/>
      <c r="E82" s="122"/>
      <c r="F82" s="122"/>
      <c r="G82" s="122"/>
      <c r="H82" s="122"/>
      <c r="I82" s="122"/>
      <c r="J82" s="122"/>
      <c r="K82" s="122"/>
      <c r="L82" s="122"/>
      <c r="M82" s="122"/>
      <c r="N82" s="122"/>
      <c r="O82" s="141" t="s">
        <v>99</v>
      </c>
      <c r="P82" s="152">
        <v>159</v>
      </c>
      <c r="Q82" s="143"/>
      <c r="R82" s="122"/>
      <c r="S82" s="122"/>
      <c r="T82" s="122"/>
      <c r="U82" s="122"/>
    </row>
    <row r="83" spans="2:21">
      <c r="B83" s="122"/>
      <c r="C83" s="122"/>
      <c r="D83" s="122"/>
      <c r="E83" s="122"/>
      <c r="F83" s="122"/>
      <c r="G83" s="122"/>
      <c r="H83" s="122"/>
      <c r="I83" s="122"/>
      <c r="J83" s="122"/>
      <c r="K83" s="122"/>
      <c r="L83" s="122"/>
      <c r="M83" s="122"/>
      <c r="N83" s="122"/>
      <c r="O83" s="141" t="s">
        <v>100</v>
      </c>
      <c r="P83" s="152">
        <v>129.1</v>
      </c>
      <c r="Q83" s="143"/>
      <c r="R83" s="122"/>
      <c r="S83" s="122"/>
      <c r="T83" s="122"/>
      <c r="U83" s="122"/>
    </row>
    <row r="84" spans="2:21">
      <c r="B84" s="122"/>
      <c r="C84" s="122"/>
      <c r="D84" s="122"/>
      <c r="E84" s="122"/>
      <c r="F84" s="122"/>
      <c r="G84" s="122"/>
      <c r="H84" s="122"/>
      <c r="I84" s="122"/>
      <c r="J84" s="122"/>
      <c r="K84" s="122"/>
      <c r="L84" s="122"/>
      <c r="M84" s="122"/>
      <c r="N84" s="122"/>
      <c r="O84" s="141" t="s">
        <v>101</v>
      </c>
      <c r="P84" s="152">
        <v>138</v>
      </c>
      <c r="Q84" s="143"/>
      <c r="R84" s="122"/>
      <c r="S84" s="122"/>
      <c r="T84" s="122"/>
      <c r="U84" s="122"/>
    </row>
    <row r="85" spans="2:21">
      <c r="B85" s="122"/>
      <c r="C85" s="122"/>
      <c r="D85" s="122"/>
      <c r="E85" s="122"/>
      <c r="F85" s="122"/>
      <c r="G85" s="122"/>
      <c r="H85" s="122"/>
      <c r="I85" s="122"/>
      <c r="J85" s="122"/>
      <c r="K85" s="122"/>
      <c r="L85" s="122"/>
      <c r="M85" s="122"/>
      <c r="N85" s="122"/>
      <c r="O85" s="141"/>
      <c r="P85" s="122" t="s">
        <v>87</v>
      </c>
      <c r="Q85" s="153" t="s">
        <v>88</v>
      </c>
      <c r="R85" s="122"/>
      <c r="S85" s="122"/>
      <c r="T85" s="122"/>
      <c r="U85" s="122"/>
    </row>
    <row r="86" spans="2:21">
      <c r="B86" s="122"/>
      <c r="C86" s="122"/>
      <c r="D86" s="122"/>
      <c r="E86" s="122"/>
      <c r="F86" s="122"/>
      <c r="G86" s="122"/>
      <c r="H86" s="122"/>
      <c r="I86" s="122"/>
      <c r="J86" s="122"/>
      <c r="K86" s="122"/>
      <c r="L86" s="122"/>
      <c r="M86" s="122"/>
      <c r="N86" s="122"/>
      <c r="O86" s="141" t="s">
        <v>102</v>
      </c>
      <c r="P86" s="122">
        <v>25</v>
      </c>
      <c r="Q86" s="154">
        <v>0.18</v>
      </c>
      <c r="R86" s="122"/>
      <c r="S86" s="122"/>
      <c r="T86" s="122"/>
      <c r="U86" s="122"/>
    </row>
    <row r="87" spans="2:21">
      <c r="B87" s="122"/>
      <c r="C87" s="122"/>
      <c r="D87" s="122"/>
      <c r="E87" s="122"/>
      <c r="F87" s="122"/>
      <c r="G87" s="122"/>
      <c r="H87" s="122"/>
      <c r="I87" s="122"/>
      <c r="J87" s="122"/>
      <c r="K87" s="122"/>
      <c r="L87" s="122"/>
      <c r="M87" s="122"/>
      <c r="N87" s="122"/>
      <c r="O87" s="141" t="s">
        <v>103</v>
      </c>
      <c r="P87" s="122">
        <v>40</v>
      </c>
      <c r="Q87" s="154">
        <v>0.28999999999999998</v>
      </c>
      <c r="R87" s="122"/>
      <c r="S87" s="122"/>
      <c r="T87" s="122"/>
      <c r="U87" s="122"/>
    </row>
    <row r="88" spans="2:21">
      <c r="B88" s="122"/>
      <c r="C88" s="122"/>
      <c r="D88" s="122"/>
      <c r="E88" s="122"/>
      <c r="F88" s="122"/>
      <c r="G88" s="122"/>
      <c r="H88" s="122"/>
      <c r="I88" s="122"/>
      <c r="J88" s="122"/>
      <c r="K88" s="122"/>
      <c r="L88" s="122"/>
      <c r="M88" s="122"/>
      <c r="N88" s="122"/>
      <c r="O88" s="147" t="s">
        <v>93</v>
      </c>
      <c r="P88" s="148"/>
      <c r="Q88" s="155">
        <v>0.53</v>
      </c>
      <c r="R88" s="122"/>
      <c r="S88" s="122"/>
      <c r="T88" s="122"/>
      <c r="U88" s="122"/>
    </row>
    <row r="89" spans="2:21">
      <c r="B89" s="122"/>
      <c r="C89" s="122"/>
      <c r="D89" s="122"/>
      <c r="E89" s="122"/>
      <c r="F89" s="122"/>
      <c r="G89" s="122"/>
      <c r="H89" s="122"/>
      <c r="I89" s="122"/>
      <c r="J89" s="122"/>
      <c r="K89" s="122"/>
      <c r="L89" s="122"/>
      <c r="M89" s="122"/>
      <c r="N89" s="122"/>
      <c r="O89" s="122"/>
      <c r="P89" s="122"/>
      <c r="Q89" s="122"/>
      <c r="R89" s="122"/>
      <c r="S89" s="122"/>
      <c r="T89" s="122"/>
      <c r="U89" s="122"/>
    </row>
    <row r="90" spans="2:21">
      <c r="B90" s="122"/>
      <c r="C90" s="122"/>
      <c r="D90" s="122"/>
      <c r="E90" s="122"/>
      <c r="F90" s="122"/>
      <c r="G90" s="122"/>
      <c r="H90" s="122"/>
      <c r="I90" s="122"/>
      <c r="J90" s="122"/>
      <c r="K90" s="122"/>
      <c r="L90" s="122"/>
      <c r="M90" s="122"/>
      <c r="N90" s="122"/>
      <c r="O90" s="122"/>
      <c r="P90" s="122"/>
      <c r="Q90" s="122"/>
      <c r="R90" s="122"/>
      <c r="S90" s="122"/>
      <c r="T90" s="122"/>
      <c r="U90" s="122"/>
    </row>
    <row r="91" spans="2:21">
      <c r="B91" s="122"/>
      <c r="C91" s="122"/>
      <c r="D91" s="122"/>
      <c r="E91" s="122"/>
      <c r="F91" s="122"/>
      <c r="G91" s="122"/>
      <c r="H91" s="122"/>
      <c r="I91" s="122"/>
      <c r="J91" s="122"/>
      <c r="K91" s="122"/>
      <c r="L91" s="122"/>
      <c r="M91" s="122"/>
      <c r="N91" s="122"/>
      <c r="O91" s="150" t="s">
        <v>104</v>
      </c>
      <c r="P91" s="140"/>
      <c r="Q91" s="122"/>
      <c r="R91" s="122"/>
      <c r="S91" s="122"/>
      <c r="T91" s="122"/>
      <c r="U91" s="122"/>
    </row>
    <row r="92" spans="2:21">
      <c r="B92" s="122"/>
      <c r="C92" s="122"/>
      <c r="D92" s="122"/>
      <c r="E92" s="122"/>
      <c r="F92" s="122"/>
      <c r="G92" s="122"/>
      <c r="H92" s="122"/>
      <c r="I92" s="122"/>
      <c r="J92" s="122"/>
      <c r="K92" s="122"/>
      <c r="L92" s="122"/>
      <c r="M92" s="122"/>
      <c r="N92" s="122"/>
      <c r="O92" s="141" t="s">
        <v>105</v>
      </c>
      <c r="P92" s="143">
        <v>1.3</v>
      </c>
      <c r="Q92" s="122"/>
      <c r="R92" s="122"/>
      <c r="S92" s="122"/>
      <c r="T92" s="122"/>
      <c r="U92" s="122"/>
    </row>
    <row r="93" spans="2:21">
      <c r="B93" s="122"/>
      <c r="C93" s="122"/>
      <c r="D93" s="122"/>
      <c r="E93" s="122"/>
      <c r="F93" s="122"/>
      <c r="G93" s="122"/>
      <c r="H93" s="122"/>
      <c r="I93" s="122"/>
      <c r="J93" s="122"/>
      <c r="K93" s="122"/>
      <c r="L93" s="122"/>
      <c r="M93" s="122"/>
      <c r="N93" s="122"/>
      <c r="O93" s="141" t="s">
        <v>106</v>
      </c>
      <c r="P93" s="156">
        <v>0.77</v>
      </c>
      <c r="Q93" s="122"/>
      <c r="R93" s="122"/>
      <c r="S93" s="122"/>
      <c r="T93" s="122"/>
      <c r="U93" s="122"/>
    </row>
    <row r="94" spans="2:21">
      <c r="B94" s="122"/>
      <c r="C94" s="122"/>
      <c r="D94" s="122"/>
      <c r="E94" s="122"/>
      <c r="F94" s="122"/>
      <c r="G94" s="122"/>
      <c r="H94" s="122"/>
      <c r="I94" s="122"/>
      <c r="J94" s="122"/>
      <c r="K94" s="122"/>
      <c r="L94" s="122"/>
      <c r="M94" s="122"/>
      <c r="N94" s="122"/>
      <c r="O94" s="147" t="s">
        <v>107</v>
      </c>
      <c r="P94" s="155">
        <v>0.77</v>
      </c>
      <c r="Q94" s="122"/>
      <c r="R94" s="122"/>
      <c r="S94" s="122"/>
      <c r="T94" s="122"/>
      <c r="U94" s="122"/>
    </row>
    <row r="95" spans="2:21">
      <c r="B95" s="122"/>
      <c r="C95" s="122"/>
      <c r="D95" s="122"/>
      <c r="E95" s="122"/>
      <c r="F95" s="122"/>
      <c r="G95" s="122"/>
      <c r="H95" s="122"/>
      <c r="I95" s="122"/>
      <c r="J95" s="122"/>
      <c r="K95" s="122"/>
      <c r="L95" s="122"/>
      <c r="M95" s="122"/>
      <c r="N95" s="122"/>
      <c r="O95" s="122"/>
      <c r="P95" s="122"/>
      <c r="Q95" s="122"/>
      <c r="R95" s="122"/>
      <c r="S95" s="122"/>
      <c r="T95" s="122"/>
      <c r="U95" s="122"/>
    </row>
    <row r="96" spans="2:21">
      <c r="B96" s="122"/>
      <c r="C96" s="122"/>
      <c r="D96" s="122"/>
      <c r="E96" s="122"/>
      <c r="F96" s="122"/>
      <c r="G96" s="122"/>
      <c r="H96" s="122"/>
      <c r="I96" s="122"/>
      <c r="J96" s="122"/>
      <c r="K96" s="122"/>
      <c r="L96" s="122"/>
      <c r="M96" s="122"/>
      <c r="N96" s="122"/>
      <c r="O96" s="122"/>
      <c r="P96" s="122"/>
      <c r="Q96" s="122"/>
      <c r="R96" s="122"/>
      <c r="S96" s="122"/>
      <c r="T96" s="122"/>
      <c r="U96" s="122"/>
    </row>
    <row r="97" spans="2:21">
      <c r="B97" s="122"/>
      <c r="C97" s="122"/>
      <c r="D97" s="122"/>
      <c r="E97" s="122"/>
      <c r="F97" s="122"/>
      <c r="G97" s="122"/>
      <c r="H97" s="122"/>
      <c r="I97" s="122"/>
      <c r="J97" s="122"/>
      <c r="K97" s="122"/>
      <c r="L97" s="122"/>
      <c r="M97" s="122"/>
      <c r="N97" s="122"/>
      <c r="O97" s="122"/>
      <c r="P97" s="122"/>
      <c r="Q97" s="122"/>
      <c r="R97" s="122"/>
      <c r="S97" s="122"/>
      <c r="T97" s="122"/>
      <c r="U97" s="122"/>
    </row>
    <row r="98" spans="2:21">
      <c r="B98" s="122"/>
      <c r="C98" s="122"/>
      <c r="D98" s="122"/>
      <c r="E98" s="122"/>
      <c r="F98" s="122"/>
      <c r="G98" s="122"/>
      <c r="H98" s="122"/>
      <c r="I98" s="122"/>
      <c r="J98" s="122"/>
      <c r="K98" s="122"/>
      <c r="L98" s="122"/>
      <c r="M98" s="122"/>
      <c r="N98" s="122"/>
      <c r="O98" s="125"/>
      <c r="P98" s="122"/>
      <c r="Q98" s="122"/>
      <c r="R98" s="122"/>
      <c r="S98" s="122"/>
      <c r="T98" s="122"/>
      <c r="U98" s="122"/>
    </row>
    <row r="99" spans="2:21">
      <c r="E99" s="71"/>
      <c r="I99" s="85"/>
      <c r="J99" s="85"/>
      <c r="K99" s="85"/>
      <c r="L99" s="85"/>
      <c r="M99" s="85"/>
      <c r="N99" s="85"/>
      <c r="O99" s="85"/>
      <c r="P99" s="85"/>
      <c r="Q99" s="85"/>
      <c r="R99" s="85"/>
      <c r="S99" s="85"/>
      <c r="T99" s="85"/>
    </row>
    <row r="100" spans="2:21">
      <c r="I100" s="85"/>
      <c r="J100" s="85"/>
      <c r="K100" s="85"/>
      <c r="L100" s="85"/>
      <c r="M100" s="85"/>
      <c r="N100" s="85"/>
      <c r="O100" s="85"/>
      <c r="P100" s="85"/>
      <c r="Q100" s="85"/>
      <c r="R100" s="85"/>
      <c r="S100" s="85"/>
      <c r="T100" s="85"/>
    </row>
    <row r="101" spans="2:21">
      <c r="I101" s="85"/>
      <c r="J101" s="85"/>
      <c r="K101" s="85"/>
      <c r="L101" s="85"/>
      <c r="M101" s="85"/>
      <c r="N101" s="85"/>
      <c r="O101" s="85"/>
      <c r="P101" s="85"/>
      <c r="Q101" s="85"/>
      <c r="R101" s="85"/>
      <c r="S101" s="85"/>
      <c r="T101" s="85"/>
    </row>
    <row r="102" spans="2:21">
      <c r="F102" s="69"/>
      <c r="I102" s="85"/>
      <c r="J102" s="85"/>
      <c r="K102" s="85"/>
      <c r="L102" s="85"/>
      <c r="M102" s="85"/>
      <c r="N102" s="85"/>
      <c r="O102" s="85"/>
      <c r="P102" s="85"/>
      <c r="Q102" s="85"/>
      <c r="R102" s="85"/>
      <c r="S102" s="85"/>
      <c r="T102" s="85"/>
    </row>
    <row r="103" spans="2:21">
      <c r="I103" s="85"/>
      <c r="J103" s="85"/>
      <c r="K103" s="85"/>
      <c r="L103" s="85"/>
      <c r="M103" s="85"/>
      <c r="N103" s="85"/>
      <c r="O103" s="85"/>
      <c r="P103" s="85"/>
      <c r="Q103" s="85"/>
      <c r="R103" s="85"/>
      <c r="S103" s="85"/>
      <c r="T103" s="85"/>
    </row>
    <row r="104" spans="2:21">
      <c r="I104" s="85"/>
      <c r="J104" s="85"/>
      <c r="K104" s="85"/>
      <c r="L104" s="85"/>
      <c r="M104" s="85"/>
      <c r="N104" s="85"/>
      <c r="O104" s="85"/>
      <c r="P104" s="85"/>
      <c r="Q104" s="85"/>
      <c r="R104" s="85"/>
      <c r="S104" s="85"/>
      <c r="T104" s="85"/>
    </row>
    <row r="105" spans="2:21">
      <c r="I105" s="85"/>
      <c r="J105" s="85"/>
      <c r="K105" s="85"/>
      <c r="L105" s="85"/>
      <c r="M105" s="85"/>
      <c r="N105" s="85"/>
      <c r="O105" s="85"/>
      <c r="P105" s="85"/>
      <c r="Q105" s="85"/>
      <c r="R105" s="85"/>
      <c r="S105" s="85"/>
      <c r="T105" s="85"/>
    </row>
    <row r="106" spans="2:21">
      <c r="I106" s="85"/>
      <c r="J106" s="85"/>
      <c r="K106" s="85"/>
      <c r="L106" s="85"/>
      <c r="M106" s="85"/>
      <c r="N106" s="85"/>
      <c r="O106" s="85"/>
      <c r="P106" s="85"/>
      <c r="Q106" s="85"/>
      <c r="R106" s="85"/>
      <c r="S106" s="85"/>
      <c r="T106" s="85"/>
    </row>
    <row r="107" spans="2:21">
      <c r="I107" s="85"/>
      <c r="J107" s="85"/>
      <c r="K107" s="85"/>
      <c r="L107" s="85"/>
      <c r="M107" s="85"/>
      <c r="N107" s="85"/>
      <c r="O107" s="85"/>
      <c r="P107" s="85"/>
      <c r="Q107" s="85"/>
      <c r="R107" s="85"/>
      <c r="S107" s="85"/>
      <c r="T107" s="85"/>
    </row>
    <row r="108" spans="2:21">
      <c r="I108" s="85"/>
      <c r="J108" s="85"/>
      <c r="K108" s="85"/>
      <c r="L108" s="85"/>
      <c r="M108" s="85"/>
      <c r="N108" s="85"/>
      <c r="O108" s="85"/>
      <c r="P108" s="85"/>
      <c r="Q108" s="85"/>
      <c r="R108" s="85"/>
      <c r="S108" s="85"/>
      <c r="T108" s="85"/>
    </row>
    <row r="109" spans="2:21">
      <c r="I109" s="85"/>
      <c r="J109" s="85"/>
      <c r="K109" s="85"/>
      <c r="L109" s="85"/>
      <c r="M109" s="85"/>
      <c r="N109" s="85"/>
      <c r="O109" s="85"/>
      <c r="P109" s="85"/>
      <c r="Q109" s="85"/>
      <c r="R109" s="85"/>
      <c r="S109" s="85"/>
      <c r="T109" s="85"/>
    </row>
    <row r="110" spans="2:21">
      <c r="I110" s="85"/>
      <c r="J110" s="85"/>
      <c r="K110" s="85"/>
      <c r="L110" s="85"/>
      <c r="M110" s="85"/>
      <c r="N110" s="85"/>
      <c r="O110" s="85"/>
      <c r="P110" s="85"/>
      <c r="Q110" s="85"/>
      <c r="R110" s="85"/>
      <c r="S110" s="85"/>
      <c r="T110" s="85"/>
    </row>
    <row r="111" spans="2:21">
      <c r="I111" s="85"/>
      <c r="J111" s="85"/>
      <c r="K111" s="85"/>
      <c r="L111" s="85"/>
      <c r="M111" s="85"/>
      <c r="N111" s="85"/>
      <c r="O111" s="85"/>
      <c r="P111" s="85"/>
      <c r="Q111" s="85"/>
      <c r="R111" s="85"/>
      <c r="S111" s="85"/>
      <c r="T111" s="85"/>
    </row>
    <row r="112" spans="2:21">
      <c r="I112" s="85"/>
      <c r="J112" s="85"/>
      <c r="K112" s="85"/>
      <c r="L112" s="85"/>
      <c r="M112" s="85"/>
      <c r="N112" s="85"/>
      <c r="O112" s="85"/>
      <c r="P112" s="85"/>
      <c r="Q112" s="85"/>
      <c r="R112" s="85"/>
      <c r="S112" s="85"/>
      <c r="T112" s="85"/>
    </row>
    <row r="113" spans="3:20">
      <c r="C113" s="42"/>
      <c r="I113" s="85"/>
      <c r="J113" s="85"/>
      <c r="K113" s="85"/>
      <c r="L113" s="85"/>
      <c r="M113" s="85"/>
      <c r="N113" s="85"/>
      <c r="O113" s="85"/>
      <c r="P113" s="85"/>
      <c r="Q113" s="85"/>
      <c r="R113" s="85"/>
      <c r="S113" s="85"/>
      <c r="T113" s="85"/>
    </row>
    <row r="114" spans="3:20">
      <c r="E114" s="70"/>
      <c r="I114" s="85"/>
      <c r="J114" s="85"/>
      <c r="K114" s="85"/>
      <c r="L114" s="85"/>
      <c r="M114" s="85"/>
      <c r="N114" s="85"/>
      <c r="O114" s="85"/>
      <c r="P114" s="85"/>
      <c r="Q114" s="85"/>
      <c r="R114" s="85"/>
      <c r="S114" s="85"/>
      <c r="T114" s="85"/>
    </row>
    <row r="115" spans="3:20">
      <c r="I115" s="85"/>
      <c r="J115" s="85"/>
      <c r="K115" s="85"/>
      <c r="L115" s="85"/>
      <c r="M115" s="85"/>
      <c r="N115" s="85"/>
      <c r="O115" s="85"/>
      <c r="P115" s="85"/>
      <c r="Q115" s="85"/>
      <c r="R115" s="85"/>
      <c r="S115" s="85"/>
      <c r="T115" s="85"/>
    </row>
    <row r="116" spans="3:20">
      <c r="I116" s="85"/>
      <c r="J116" s="85"/>
      <c r="K116" s="85"/>
      <c r="L116" s="85"/>
      <c r="M116" s="85"/>
      <c r="N116" s="85"/>
      <c r="O116" s="85"/>
      <c r="P116" s="85"/>
      <c r="Q116" s="85"/>
      <c r="R116" s="85"/>
      <c r="S116" s="85"/>
      <c r="T116" s="85"/>
    </row>
    <row r="158" spans="3:3">
      <c r="C158" s="42"/>
    </row>
    <row r="167" spans="1:2">
      <c r="A167" s="121"/>
      <c r="B167" s="121"/>
    </row>
    <row r="168" spans="1:2">
      <c r="A168" s="121"/>
      <c r="B168" s="121"/>
    </row>
    <row r="169" spans="1:2">
      <c r="A169" s="121"/>
      <c r="B169" s="121"/>
    </row>
    <row r="170" spans="1:2">
      <c r="A170" s="121"/>
      <c r="B170" s="121"/>
    </row>
    <row r="171" spans="1:2">
      <c r="A171" s="121"/>
      <c r="B171" s="121"/>
    </row>
    <row r="172" spans="1:2">
      <c r="A172" s="121"/>
      <c r="B172" s="121"/>
    </row>
    <row r="173" spans="1:2">
      <c r="A173" s="121"/>
      <c r="B173" s="121"/>
    </row>
    <row r="174" spans="1:2">
      <c r="A174" s="121"/>
      <c r="B174" s="121"/>
    </row>
    <row r="175" spans="1:2">
      <c r="A175" s="121"/>
      <c r="B175" s="121"/>
    </row>
    <row r="176" spans="1:2">
      <c r="A176" s="121"/>
      <c r="B176" s="121"/>
    </row>
    <row r="177" spans="1:3">
      <c r="A177" s="121"/>
      <c r="B177" s="121"/>
    </row>
    <row r="178" spans="1:3">
      <c r="A178" s="121"/>
      <c r="B178" s="121"/>
    </row>
    <row r="179" spans="1:3">
      <c r="A179" s="121"/>
      <c r="B179" s="121"/>
    </row>
    <row r="180" spans="1:3">
      <c r="A180" s="121"/>
      <c r="B180" s="121"/>
    </row>
    <row r="181" spans="1:3">
      <c r="A181" s="121"/>
      <c r="B181" s="121"/>
    </row>
    <row r="182" spans="1:3">
      <c r="A182" s="121"/>
      <c r="B182" s="121"/>
    </row>
    <row r="183" spans="1:3">
      <c r="A183" s="121"/>
      <c r="B183" s="121"/>
    </row>
    <row r="184" spans="1:3">
      <c r="A184" s="121"/>
      <c r="B184" s="121"/>
    </row>
    <row r="185" spans="1:3">
      <c r="A185" s="121"/>
      <c r="B185" s="121"/>
    </row>
    <row r="186" spans="1:3">
      <c r="A186" s="121"/>
      <c r="B186" s="121"/>
    </row>
    <row r="187" spans="1:3">
      <c r="A187" s="121"/>
      <c r="B187" s="121"/>
    </row>
    <row r="188" spans="1:3">
      <c r="A188" s="121"/>
      <c r="B188" s="121"/>
    </row>
    <row r="189" spans="1:3">
      <c r="A189" s="121"/>
      <c r="B189" s="121"/>
    </row>
    <row r="190" spans="1:3">
      <c r="A190" s="121"/>
      <c r="B190" s="121"/>
    </row>
    <row r="191" spans="1:3">
      <c r="A191" s="121"/>
      <c r="B191" s="121"/>
      <c r="C191" s="42"/>
    </row>
    <row r="192" spans="1:3">
      <c r="A192" s="121"/>
      <c r="B192" s="121"/>
    </row>
    <row r="193" spans="1:2">
      <c r="A193" s="121"/>
      <c r="B193" s="121"/>
    </row>
    <row r="194" spans="1:2">
      <c r="A194" s="121"/>
      <c r="B194" s="121"/>
    </row>
    <row r="195" spans="1:2">
      <c r="A195" s="121"/>
      <c r="B195" s="121"/>
    </row>
    <row r="196" spans="1:2">
      <c r="A196" s="121"/>
      <c r="B196" s="121"/>
    </row>
    <row r="197" spans="1:2">
      <c r="A197" s="121"/>
      <c r="B197" s="121"/>
    </row>
    <row r="198" spans="1:2">
      <c r="A198" s="121"/>
      <c r="B198" s="121"/>
    </row>
    <row r="199" spans="1:2">
      <c r="A199" s="121"/>
      <c r="B199" s="121"/>
    </row>
    <row r="200" spans="1:2">
      <c r="A200" s="121"/>
      <c r="B200" s="121"/>
    </row>
    <row r="201" spans="1:2">
      <c r="A201" s="121"/>
      <c r="B201" s="121"/>
    </row>
    <row r="202" spans="1:2">
      <c r="A202" s="121"/>
      <c r="B202" s="121"/>
    </row>
    <row r="203" spans="1:2">
      <c r="A203" s="121"/>
      <c r="B203" s="121"/>
    </row>
    <row r="204" spans="1:2">
      <c r="A204" s="121"/>
      <c r="B204" s="121"/>
    </row>
    <row r="205" spans="1:2">
      <c r="A205" s="121"/>
      <c r="B205" s="121"/>
    </row>
    <row r="206" spans="1:2">
      <c r="A206" s="121"/>
      <c r="B206" s="121"/>
    </row>
    <row r="207" spans="1:2">
      <c r="A207" s="121"/>
      <c r="B207" s="121"/>
    </row>
    <row r="208" spans="1:2">
      <c r="A208" s="121"/>
      <c r="B208" s="121"/>
    </row>
    <row r="209" spans="1:5">
      <c r="A209" s="121"/>
      <c r="B209" s="121"/>
    </row>
    <row r="210" spans="1:5">
      <c r="A210" s="121"/>
      <c r="B210" s="121"/>
    </row>
    <row r="211" spans="1:5">
      <c r="A211" s="121"/>
      <c r="B211" s="121"/>
    </row>
    <row r="212" spans="1:5">
      <c r="A212" s="121"/>
      <c r="B212" s="121"/>
    </row>
    <row r="213" spans="1:5">
      <c r="A213" s="121"/>
      <c r="B213" s="121"/>
    </row>
    <row r="214" spans="1:5">
      <c r="A214" s="121"/>
      <c r="B214" s="121"/>
    </row>
    <row r="215" spans="1:5">
      <c r="A215" s="121"/>
      <c r="B215" s="121"/>
    </row>
    <row r="216" spans="1:5">
      <c r="A216" s="121"/>
      <c r="B216" s="121"/>
    </row>
    <row r="217" spans="1:5">
      <c r="A217" s="121"/>
      <c r="B217" s="121"/>
    </row>
    <row r="218" spans="1:5">
      <c r="A218" s="121"/>
      <c r="B218" s="121"/>
    </row>
    <row r="219" spans="1:5">
      <c r="A219" s="121"/>
      <c r="B219" s="121"/>
    </row>
    <row r="220" spans="1:5">
      <c r="A220" s="121"/>
      <c r="B220" s="121"/>
    </row>
    <row r="221" spans="1:5">
      <c r="A221" s="121"/>
      <c r="B221" s="121"/>
    </row>
    <row r="222" spans="1:5">
      <c r="A222" s="121"/>
      <c r="B222" s="121"/>
      <c r="E222" s="72"/>
    </row>
    <row r="223" spans="1:5">
      <c r="A223" s="121"/>
      <c r="B223" s="121"/>
    </row>
    <row r="224" spans="1:5">
      <c r="A224" s="121"/>
      <c r="B224" s="121"/>
    </row>
    <row r="225" spans="1:2">
      <c r="A225" s="121"/>
      <c r="B225" s="121"/>
    </row>
    <row r="226" spans="1:2">
      <c r="A226" s="121"/>
      <c r="B226" s="121"/>
    </row>
    <row r="227" spans="1:2">
      <c r="A227" s="121"/>
      <c r="B227" s="121"/>
    </row>
    <row r="228" spans="1:2">
      <c r="A228" s="121"/>
      <c r="B228" s="121"/>
    </row>
    <row r="229" spans="1:2">
      <c r="A229" s="121"/>
      <c r="B229" s="121"/>
    </row>
    <row r="230" spans="1:2">
      <c r="A230" s="121"/>
      <c r="B230" s="121"/>
    </row>
    <row r="231" spans="1:2">
      <c r="A231" s="121"/>
      <c r="B231" s="121"/>
    </row>
    <row r="232" spans="1:2">
      <c r="A232" s="121"/>
      <c r="B232" s="121"/>
    </row>
    <row r="233" spans="1:2">
      <c r="A233" s="121"/>
      <c r="B233" s="121"/>
    </row>
    <row r="234" spans="1:2">
      <c r="A234" s="121"/>
      <c r="B234" s="121"/>
    </row>
    <row r="235" spans="1:2">
      <c r="A235" s="121"/>
      <c r="B235" s="121"/>
    </row>
    <row r="236" spans="1:2">
      <c r="A236" s="121"/>
      <c r="B236" s="121"/>
    </row>
    <row r="237" spans="1:2">
      <c r="A237" s="121"/>
      <c r="B237" s="121"/>
    </row>
    <row r="238" spans="1:2">
      <c r="A238" s="121"/>
      <c r="B238" s="121"/>
    </row>
    <row r="239" spans="1:2">
      <c r="A239" s="121"/>
      <c r="B239" s="121"/>
    </row>
    <row r="240" spans="1:2">
      <c r="A240" s="121"/>
      <c r="B240" s="121"/>
    </row>
    <row r="241" spans="1:3">
      <c r="A241" s="121"/>
      <c r="B241" s="121"/>
    </row>
    <row r="242" spans="1:3">
      <c r="A242" s="121"/>
      <c r="B242" s="121"/>
    </row>
    <row r="243" spans="1:3">
      <c r="A243" s="121"/>
      <c r="B243" s="121"/>
    </row>
    <row r="244" spans="1:3">
      <c r="A244" s="121"/>
      <c r="B244" s="121"/>
    </row>
    <row r="245" spans="1:3">
      <c r="A245" s="121"/>
      <c r="B245" s="121"/>
    </row>
    <row r="246" spans="1:3">
      <c r="A246" s="121"/>
      <c r="B246" s="121"/>
    </row>
    <row r="247" spans="1:3">
      <c r="A247" s="121"/>
      <c r="B247" s="121"/>
    </row>
    <row r="248" spans="1:3">
      <c r="A248" s="121"/>
      <c r="B248" s="121"/>
    </row>
    <row r="249" spans="1:3">
      <c r="A249" s="121"/>
      <c r="B249" s="121"/>
    </row>
    <row r="250" spans="1:3">
      <c r="A250" s="121"/>
      <c r="B250" s="121"/>
    </row>
    <row r="251" spans="1:3">
      <c r="A251" s="121"/>
      <c r="B251" s="121"/>
    </row>
    <row r="252" spans="1:3">
      <c r="A252" s="121"/>
      <c r="B252" s="121"/>
    </row>
    <row r="253" spans="1:3">
      <c r="A253" s="121"/>
      <c r="B253" s="121"/>
    </row>
    <row r="254" spans="1:3">
      <c r="A254" s="121"/>
      <c r="B254" s="121"/>
    </row>
    <row r="255" spans="1:3">
      <c r="A255" s="121"/>
      <c r="B255" s="121"/>
      <c r="C255" s="73"/>
    </row>
    <row r="256" spans="1:3">
      <c r="A256" s="121"/>
      <c r="B256" s="121"/>
    </row>
    <row r="257" spans="1:2">
      <c r="A257" s="121"/>
      <c r="B257" s="121"/>
    </row>
    <row r="258" spans="1:2">
      <c r="A258" s="121"/>
      <c r="B258" s="121"/>
    </row>
    <row r="259" spans="1:2">
      <c r="A259" s="121"/>
      <c r="B259" s="121"/>
    </row>
    <row r="260" spans="1:2">
      <c r="A260" s="121"/>
      <c r="B260" s="121"/>
    </row>
    <row r="261" spans="1:2">
      <c r="A261" s="121"/>
      <c r="B261" s="121"/>
    </row>
    <row r="262" spans="1:2">
      <c r="A262" s="121"/>
      <c r="B262" s="121"/>
    </row>
    <row r="263" spans="1:2">
      <c r="A263" s="121"/>
      <c r="B263" s="121"/>
    </row>
    <row r="264" spans="1:2">
      <c r="A264" s="121"/>
      <c r="B264" s="121"/>
    </row>
  </sheetData>
  <mergeCells count="2">
    <mergeCell ref="Q71:R71"/>
    <mergeCell ref="S71:T71"/>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2023-10-23T07:45:49Z</dcterms:modified>
</cp:coreProperties>
</file>