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EU27_european_union/2019/6_industry/"/>
    </mc:Choice>
  </mc:AlternateContent>
  <xr:revisionPtr revIDLastSave="0" documentId="13_ncr:1_{2E3E6F1C-86EF-8D47-A0C7-D4AA08261EB1}" xr6:coauthVersionLast="47" xr6:coauthVersionMax="47" xr10:uidLastSave="{00000000-0000-0000-0000-000000000000}"/>
  <bookViews>
    <workbookView xWindow="13900" yWindow="-28300" windowWidth="25600" windowHeight="13660" xr2:uid="{3179A5A6-48ED-C547-BA8C-7C1CBBF06CD1}"/>
  </bookViews>
  <sheets>
    <sheet name="Sheet1" sheetId="1" r:id="rId1"/>
    <sheet name="Sheet2" sheetId="2" r:id="rId2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5" i="1"/>
  <c r="C5" i="1"/>
  <c r="C24" i="1"/>
  <c r="E23" i="1"/>
  <c r="A23" i="1"/>
  <c r="A3" i="1"/>
  <c r="A4" i="1"/>
  <c r="A6" i="1"/>
  <c r="A7" i="1"/>
  <c r="A8" i="1"/>
  <c r="A9" i="1"/>
  <c r="A10" i="1"/>
  <c r="A12" i="1"/>
  <c r="A14" i="1"/>
  <c r="A15" i="1"/>
  <c r="A33" i="1"/>
  <c r="A11" i="1"/>
  <c r="A16" i="1"/>
  <c r="A17" i="1"/>
  <c r="A18" i="1"/>
  <c r="A19" i="1"/>
  <c r="A20" i="1"/>
  <c r="A21" i="1"/>
  <c r="A22" i="1"/>
  <c r="A24" i="1"/>
  <c r="A26" i="1"/>
  <c r="A27" i="1"/>
  <c r="A28" i="1"/>
  <c r="A30" i="1"/>
  <c r="A31" i="1"/>
  <c r="A32" i="1"/>
  <c r="A2" i="1"/>
  <c r="E3" i="1"/>
  <c r="E4" i="1"/>
  <c r="E6" i="1"/>
  <c r="E7" i="1"/>
  <c r="E8" i="1"/>
  <c r="E9" i="1"/>
  <c r="E10" i="1"/>
  <c r="E12" i="1"/>
  <c r="E14" i="1"/>
  <c r="E15" i="1"/>
  <c r="E33" i="1"/>
  <c r="E11" i="1"/>
  <c r="E16" i="1"/>
  <c r="E17" i="1"/>
  <c r="E18" i="1"/>
  <c r="E19" i="1"/>
  <c r="E20" i="1"/>
  <c r="E21" i="1"/>
  <c r="E22" i="1"/>
  <c r="E24" i="1"/>
  <c r="E26" i="1"/>
  <c r="E27" i="1"/>
  <c r="E28" i="1"/>
  <c r="E30" i="1"/>
  <c r="E31" i="1"/>
  <c r="E32" i="1"/>
  <c r="E2" i="1"/>
  <c r="C36" i="2"/>
  <c r="C3" i="1" s="1"/>
  <c r="C23" i="1" l="1"/>
  <c r="C30" i="1"/>
  <c r="C19" i="1"/>
  <c r="C11" i="1"/>
  <c r="C12" i="1"/>
  <c r="C7" i="1"/>
  <c r="C2" i="1"/>
  <c r="C13" i="1" s="1"/>
  <c r="C28" i="1"/>
  <c r="C22" i="1"/>
  <c r="C18" i="1"/>
  <c r="C33" i="1"/>
  <c r="C10" i="1"/>
  <c r="C6" i="1"/>
  <c r="C32" i="1"/>
  <c r="C27" i="1"/>
  <c r="C21" i="1"/>
  <c r="C17" i="1"/>
  <c r="C15" i="1"/>
  <c r="C9" i="1"/>
  <c r="C4" i="1"/>
  <c r="C31" i="1"/>
  <c r="C26" i="1"/>
  <c r="C20" i="1"/>
  <c r="C16" i="1"/>
  <c r="C14" i="1"/>
  <c r="C8" i="1"/>
</calcChain>
</file>

<file path=xl/sharedStrings.xml><?xml version="1.0" encoding="utf-8"?>
<sst xmlns="http://schemas.openxmlformats.org/spreadsheetml/2006/main" count="245" uniqueCount="50">
  <si>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</si>
  <si>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</si>
  <si>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</si>
  <si>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</si>
  <si>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</si>
  <si>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</si>
  <si>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</si>
  <si>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</si>
  <si>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</si>
  <si>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</si>
  <si>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</si>
  <si>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</si>
  <si>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</si>
  <si>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</si>
  <si>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</si>
  <si>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</si>
  <si>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</si>
  <si>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</si>
  <si>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</si>
  <si>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</si>
  <si>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</si>
  <si>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</si>
  <si>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</si>
  <si>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</si>
  <si>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</si>
  <si>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Country</t>
  </si>
  <si>
    <t>Demand</t>
  </si>
  <si>
    <t>Source</t>
  </si>
  <si>
    <t>Key</t>
  </si>
  <si>
    <t>Unit</t>
  </si>
  <si>
    <t>Year</t>
  </si>
  <si>
    <t>Persons employed in NACE J</t>
  </si>
  <si>
    <t>-</t>
  </si>
  <si>
    <t>Eurostat - Annual enterprise statistics by size class for special aggregates of activities (NACE Rev. 2) - table SBS_SC_SCA_R2</t>
  </si>
  <si>
    <t>UK</t>
  </si>
  <si>
    <t>EL</t>
  </si>
  <si>
    <t>Electricity consumption NACE J</t>
  </si>
  <si>
    <t>TJ</t>
  </si>
  <si>
    <t>Klimaatmonitor: CBS - Statistiek energieverbruik bedrijven en instellingen</t>
  </si>
  <si>
    <t>Relative electricity consumption per person employed NACE J</t>
  </si>
  <si>
    <t>demand_ict_electricity_energetic</t>
  </si>
  <si>
    <t>Estatimated using nl2019 NACE J electricity consumption and Eurostat - Annual enterprise statistics by size class for special aggregates of activities (NACE Rev. 2) - table SBS_SC_SCA_R2</t>
  </si>
  <si>
    <t>MT</t>
  </si>
  <si>
    <t>Estatimated using nl2019 NACE J electricity consumption and Eurostat - Annual enterprise statistics by size class for special aggregates of activities (NACE Rev. 2) - table SBS_SC_SCA_R3</t>
  </si>
  <si>
    <t>EU27</t>
  </si>
  <si>
    <t>Sum of EU27 countries</t>
  </si>
  <si>
    <t>NO</t>
  </si>
  <si>
    <t>CH</t>
  </si>
  <si>
    <t>RS</t>
  </si>
  <si>
    <t>EU27?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</si>
</sst>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69BD-BF7E-EF49-B603-78F1456B662F}">
  <dimension ref="A1:G33"/>
  <sheetViews>
    <sheetView tabSelected="1" topLeftCell="A5" workbookViewId="0">
      <selection activeCell="E25" sqref="E25"/>
    </sheetView>
  </sheetViews>
  <sheetFormatPr baseColWidth="10" defaultRowHeight="16" x14ac:dyDescent="0.2"/>
  <cols>
    <col min="2" max="2" width="17.5" customWidth="1"/>
    <col min="5" max="5" width="10.83203125" customWidth="1"/>
    <col min="6" max="6" width="57.33203125" customWidth="1"/>
  </cols>
  <sheetData>
    <row r="1" spans="1:7" x14ac:dyDescent="0.2">
      <c r="A1" t="s">
        <v>25</v>
      </c>
      <c r="B1" t="s">
        <v>28</v>
      </c>
      <c r="C1" t="s">
        <v>26</v>
      </c>
      <c r="D1" t="s">
        <v>29</v>
      </c>
      <c r="E1" t="s">
        <v>30</v>
      </c>
      <c r="F1" t="s">
        <v>27</v>
      </c>
      <c r="G1" t="s">
        <v>49</v>
      </c>
    </row>
    <row r="2" spans="1:7" x14ac:dyDescent="0.2">
      <c r="A2" t="str">
        <f>Sheet2!A2</f>
        <v>AT</v>
      </c>
      <c r="B2" t="s">
        <v>40</v>
      </c>
      <c r="C2" s="3">
        <f>Sheet2!C2*Sheet2!$C$36</f>
        <v>5294.5536545624755</v>
      </c>
      <c r="D2" t="s">
        <v>37</v>
      </c>
      <c r="E2">
        <f>Sheet2!E2</f>
        <v>2019</v>
      </c>
      <c r="F2" t="s">
        <v>41</v>
      </c>
      <c r="G2" t="b">
        <v>1</v>
      </c>
    </row>
    <row r="3" spans="1:7" x14ac:dyDescent="0.2">
      <c r="A3" t="str">
        <f>Sheet2!A3</f>
        <v>BE</v>
      </c>
      <c r="B3" t="s">
        <v>40</v>
      </c>
      <c r="C3" s="3">
        <f>Sheet2!C3*Sheet2!$C$36</f>
        <v>6578.3317439132989</v>
      </c>
      <c r="D3" t="s">
        <v>37</v>
      </c>
      <c r="E3">
        <f>Sheet2!E3</f>
        <v>2019</v>
      </c>
      <c r="F3" t="s">
        <v>41</v>
      </c>
      <c r="G3" t="b">
        <v>1</v>
      </c>
    </row>
    <row r="4" spans="1:7" x14ac:dyDescent="0.2">
      <c r="A4" t="str">
        <f>Sheet2!A4</f>
        <v>BG</v>
      </c>
      <c r="B4" t="s">
        <v>40</v>
      </c>
      <c r="C4" s="3">
        <f>Sheet2!C4*Sheet2!$C$36</f>
        <v>4966.5985769589897</v>
      </c>
      <c r="D4" t="s">
        <v>37</v>
      </c>
      <c r="E4">
        <f>Sheet2!E4</f>
        <v>2019</v>
      </c>
      <c r="F4" t="s">
        <v>41</v>
      </c>
      <c r="G4" t="b">
        <v>1</v>
      </c>
    </row>
    <row r="5" spans="1:7" x14ac:dyDescent="0.2">
      <c r="A5" t="s">
        <v>47</v>
      </c>
      <c r="B5" t="s">
        <v>40</v>
      </c>
      <c r="C5" s="3">
        <f>Sheet2!C30*Sheet2!$C$36</f>
        <v>6754.9196003912575</v>
      </c>
      <c r="D5" t="s">
        <v>37</v>
      </c>
      <c r="E5">
        <v>2019</v>
      </c>
      <c r="F5" t="s">
        <v>41</v>
      </c>
      <c r="G5" t="b">
        <v>0</v>
      </c>
    </row>
    <row r="6" spans="1:7" x14ac:dyDescent="0.2">
      <c r="A6" t="str">
        <f>Sheet2!A5</f>
        <v>CY</v>
      </c>
      <c r="B6" t="s">
        <v>40</v>
      </c>
      <c r="C6" s="3">
        <f>Sheet2!C5*Sheet2!$C$36</f>
        <v>595.31117594363968</v>
      </c>
      <c r="D6" t="s">
        <v>37</v>
      </c>
      <c r="E6">
        <f>Sheet2!E5</f>
        <v>2019</v>
      </c>
      <c r="F6" t="s">
        <v>41</v>
      </c>
      <c r="G6" t="b">
        <v>1</v>
      </c>
    </row>
    <row r="7" spans="1:7" x14ac:dyDescent="0.2">
      <c r="A7" t="str">
        <f>Sheet2!A6</f>
        <v>CZ</v>
      </c>
      <c r="B7" t="s">
        <v>40</v>
      </c>
      <c r="C7" s="3">
        <f>Sheet2!C6*Sheet2!$C$36</f>
        <v>6691.9765345375117</v>
      </c>
      <c r="D7" t="s">
        <v>37</v>
      </c>
      <c r="E7">
        <f>Sheet2!E6</f>
        <v>2019</v>
      </c>
      <c r="F7" t="s">
        <v>41</v>
      </c>
      <c r="G7" t="b">
        <v>1</v>
      </c>
    </row>
    <row r="8" spans="1:7" x14ac:dyDescent="0.2">
      <c r="A8" t="str">
        <f>Sheet2!A7</f>
        <v>DE</v>
      </c>
      <c r="B8" t="s">
        <v>40</v>
      </c>
      <c r="C8" s="3">
        <f>Sheet2!C7*Sheet2!$C$36</f>
        <v>66020.157002786815</v>
      </c>
      <c r="D8" t="s">
        <v>37</v>
      </c>
      <c r="E8">
        <f>Sheet2!E7</f>
        <v>2019</v>
      </c>
      <c r="F8" t="s">
        <v>41</v>
      </c>
      <c r="G8" t="b">
        <v>1</v>
      </c>
    </row>
    <row r="9" spans="1:7" x14ac:dyDescent="0.2">
      <c r="A9" t="str">
        <f>Sheet2!A8</f>
        <v>DK</v>
      </c>
      <c r="B9" t="s">
        <v>40</v>
      </c>
      <c r="C9" s="3">
        <f>Sheet2!C8*Sheet2!$C$36</f>
        <v>5327.2406397954892</v>
      </c>
      <c r="D9" t="s">
        <v>37</v>
      </c>
      <c r="E9">
        <f>Sheet2!E8</f>
        <v>2019</v>
      </c>
      <c r="F9" t="s">
        <v>41</v>
      </c>
      <c r="G9" t="b">
        <v>1</v>
      </c>
    </row>
    <row r="10" spans="1:7" x14ac:dyDescent="0.2">
      <c r="A10" t="str">
        <f>Sheet2!A9</f>
        <v>EE</v>
      </c>
      <c r="B10" t="s">
        <v>40</v>
      </c>
      <c r="C10" s="3">
        <f>Sheet2!C9*Sheet2!$C$36</f>
        <v>1260.1201783920019</v>
      </c>
      <c r="D10" t="s">
        <v>37</v>
      </c>
      <c r="E10">
        <f>Sheet2!E9</f>
        <v>2019</v>
      </c>
      <c r="F10" t="s">
        <v>41</v>
      </c>
      <c r="G10" t="b">
        <v>1</v>
      </c>
    </row>
    <row r="11" spans="1:7" x14ac:dyDescent="0.2">
      <c r="A11" t="str">
        <f>Sheet2!A14</f>
        <v>EL</v>
      </c>
      <c r="B11" t="s">
        <v>40</v>
      </c>
      <c r="C11" s="3">
        <f>Sheet2!C14*Sheet2!$C$36</f>
        <v>3832.4947573072814</v>
      </c>
      <c r="D11" t="s">
        <v>37</v>
      </c>
      <c r="E11">
        <f>Sheet2!E14</f>
        <v>2019</v>
      </c>
      <c r="F11" t="s">
        <v>41</v>
      </c>
      <c r="G11" t="b">
        <v>1</v>
      </c>
    </row>
    <row r="12" spans="1:7" x14ac:dyDescent="0.2">
      <c r="A12" t="str">
        <f>Sheet2!A10</f>
        <v>ES</v>
      </c>
      <c r="B12" t="s">
        <v>40</v>
      </c>
      <c r="C12" s="3">
        <f>Sheet2!C10*Sheet2!$C$36</f>
        <v>23006.775794817633</v>
      </c>
      <c r="D12" t="s">
        <v>37</v>
      </c>
      <c r="E12">
        <f>Sheet2!E10</f>
        <v>2019</v>
      </c>
      <c r="F12" t="s">
        <v>41</v>
      </c>
      <c r="G12" t="b">
        <v>1</v>
      </c>
    </row>
    <row r="13" spans="1:7" x14ac:dyDescent="0.2">
      <c r="A13" t="s">
        <v>44</v>
      </c>
      <c r="B13" t="s">
        <v>40</v>
      </c>
      <c r="C13" s="3">
        <f>SUMIF(G2:G33,TRUE,C2:C33)</f>
        <v>274882.74333692342</v>
      </c>
      <c r="D13" t="s">
        <v>37</v>
      </c>
      <c r="E13">
        <v>2019</v>
      </c>
      <c r="F13" t="s">
        <v>45</v>
      </c>
      <c r="G13" t="b">
        <v>0</v>
      </c>
    </row>
    <row r="14" spans="1:7" x14ac:dyDescent="0.2">
      <c r="A14" t="str">
        <f>Sheet2!A11</f>
        <v>FI</v>
      </c>
      <c r="B14" t="s">
        <v>40</v>
      </c>
      <c r="C14" s="3">
        <f>Sheet2!C11*Sheet2!$C$36</f>
        <v>4584.0349636010124</v>
      </c>
      <c r="D14" t="s">
        <v>37</v>
      </c>
      <c r="E14">
        <f>Sheet2!E11</f>
        <v>2019</v>
      </c>
      <c r="F14" t="s">
        <v>41</v>
      </c>
      <c r="G14" t="b">
        <v>1</v>
      </c>
    </row>
    <row r="15" spans="1:7" x14ac:dyDescent="0.2">
      <c r="A15" t="str">
        <f>Sheet2!A12</f>
        <v>FR</v>
      </c>
      <c r="B15" t="s">
        <v>40</v>
      </c>
      <c r="C15" s="3">
        <f>Sheet2!C12*Sheet2!$C$36</f>
        <v>40360.092232673633</v>
      </c>
      <c r="D15" t="s">
        <v>37</v>
      </c>
      <c r="E15">
        <f>Sheet2!E12</f>
        <v>2019</v>
      </c>
      <c r="F15" t="s">
        <v>41</v>
      </c>
      <c r="G15" t="b">
        <v>1</v>
      </c>
    </row>
    <row r="16" spans="1:7" x14ac:dyDescent="0.2">
      <c r="A16" t="str">
        <f>Sheet2!A15</f>
        <v>HR</v>
      </c>
      <c r="B16" t="s">
        <v>40</v>
      </c>
      <c r="C16" s="3">
        <f>Sheet2!C15*Sheet2!$C$36</f>
        <v>2236.0415622016058</v>
      </c>
      <c r="D16" t="s">
        <v>37</v>
      </c>
      <c r="E16">
        <f>Sheet2!E15</f>
        <v>2019</v>
      </c>
      <c r="F16" t="s">
        <v>41</v>
      </c>
      <c r="G16" t="b">
        <v>1</v>
      </c>
    </row>
    <row r="17" spans="1:7" x14ac:dyDescent="0.2">
      <c r="A17" t="str">
        <f>Sheet2!A16</f>
        <v>HU</v>
      </c>
      <c r="B17" t="s">
        <v>40</v>
      </c>
      <c r="C17" s="3">
        <f>Sheet2!C16*Sheet2!$C$36</f>
        <v>6407.7777399551132</v>
      </c>
      <c r="D17" t="s">
        <v>37</v>
      </c>
      <c r="E17">
        <f>Sheet2!E16</f>
        <v>2019</v>
      </c>
      <c r="F17" t="s">
        <v>41</v>
      </c>
      <c r="G17" t="b">
        <v>1</v>
      </c>
    </row>
    <row r="18" spans="1:7" x14ac:dyDescent="0.2">
      <c r="A18" t="str">
        <f>Sheet2!A17</f>
        <v>IE</v>
      </c>
      <c r="B18" t="s">
        <v>40</v>
      </c>
      <c r="C18" s="3">
        <f>Sheet2!C17*Sheet2!$C$36</f>
        <v>5153.0402789188802</v>
      </c>
      <c r="D18" t="s">
        <v>37</v>
      </c>
      <c r="E18">
        <f>Sheet2!E17</f>
        <v>2019</v>
      </c>
      <c r="F18" t="s">
        <v>41</v>
      </c>
      <c r="G18" t="b">
        <v>1</v>
      </c>
    </row>
    <row r="19" spans="1:7" x14ac:dyDescent="0.2">
      <c r="A19" t="str">
        <f>Sheet2!A18</f>
        <v>IT</v>
      </c>
      <c r="B19" t="s">
        <v>40</v>
      </c>
      <c r="C19" s="3">
        <f>Sheet2!C18*Sheet2!$C$36</f>
        <v>25324.947205705645</v>
      </c>
      <c r="D19" t="s">
        <v>37</v>
      </c>
      <c r="E19">
        <f>Sheet2!E18</f>
        <v>2019</v>
      </c>
      <c r="F19" t="s">
        <v>41</v>
      </c>
      <c r="G19" t="b">
        <v>1</v>
      </c>
    </row>
    <row r="20" spans="1:7" x14ac:dyDescent="0.2">
      <c r="A20" t="str">
        <f>Sheet2!A19</f>
        <v>LT</v>
      </c>
      <c r="B20" t="s">
        <v>40</v>
      </c>
      <c r="C20" s="3">
        <f>Sheet2!C19*Sheet2!$C$36</f>
        <v>1680.189177196625</v>
      </c>
      <c r="D20" t="s">
        <v>37</v>
      </c>
      <c r="E20">
        <f>Sheet2!E19</f>
        <v>2019</v>
      </c>
      <c r="F20" t="s">
        <v>41</v>
      </c>
      <c r="G20" t="b">
        <v>1</v>
      </c>
    </row>
    <row r="21" spans="1:7" x14ac:dyDescent="0.2">
      <c r="A21" t="str">
        <f>Sheet2!A20</f>
        <v>LU</v>
      </c>
      <c r="B21" t="s">
        <v>40</v>
      </c>
      <c r="C21" s="3">
        <f>Sheet2!C20*Sheet2!$C$36</f>
        <v>899.391297533635</v>
      </c>
      <c r="D21" t="s">
        <v>37</v>
      </c>
      <c r="E21">
        <f>Sheet2!E20</f>
        <v>2019</v>
      </c>
      <c r="F21" t="s">
        <v>41</v>
      </c>
      <c r="G21" t="b">
        <v>1</v>
      </c>
    </row>
    <row r="22" spans="1:7" x14ac:dyDescent="0.2">
      <c r="A22" t="str">
        <f>Sheet2!A21</f>
        <v>LV</v>
      </c>
      <c r="B22" t="s">
        <v>40</v>
      </c>
      <c r="C22" s="3">
        <f>Sheet2!C21*Sheet2!$C$36</f>
        <v>1649.1517343790881</v>
      </c>
      <c r="D22" t="s">
        <v>37</v>
      </c>
      <c r="E22">
        <f>Sheet2!E21</f>
        <v>2019</v>
      </c>
      <c r="F22" t="s">
        <v>41</v>
      </c>
      <c r="G22" t="b">
        <v>1</v>
      </c>
    </row>
    <row r="23" spans="1:7" x14ac:dyDescent="0.2">
      <c r="A23" t="str">
        <f>Sheet2!A29</f>
        <v>MT</v>
      </c>
      <c r="B23" t="s">
        <v>40</v>
      </c>
      <c r="C23" s="3">
        <f>Sheet2!C29*Sheet2!$C$36</f>
        <v>69.541235515656311</v>
      </c>
      <c r="D23" t="s">
        <v>37</v>
      </c>
      <c r="E23">
        <f>Sheet2!E29</f>
        <v>2019</v>
      </c>
      <c r="F23" t="s">
        <v>43</v>
      </c>
      <c r="G23" t="b">
        <v>1</v>
      </c>
    </row>
    <row r="24" spans="1:7" x14ac:dyDescent="0.2">
      <c r="A24" t="str">
        <f>Sheet2!A22</f>
        <v>NL</v>
      </c>
      <c r="B24" t="s">
        <v>40</v>
      </c>
      <c r="C24" s="3">
        <f>Sheet2!C22*Sheet2!$C$36</f>
        <v>14467.5288</v>
      </c>
      <c r="D24" t="s">
        <v>37</v>
      </c>
      <c r="E24">
        <f>Sheet2!E22</f>
        <v>2019</v>
      </c>
      <c r="F24" t="s">
        <v>41</v>
      </c>
      <c r="G24" t="b">
        <v>1</v>
      </c>
    </row>
    <row r="25" spans="1:7" x14ac:dyDescent="0.2">
      <c r="A25" t="s">
        <v>46</v>
      </c>
      <c r="B25" t="s">
        <v>40</v>
      </c>
      <c r="C25" s="3">
        <f>Sheet2!C31*Sheet2!$C$36</f>
        <v>4516.924632697639</v>
      </c>
      <c r="D25" t="s">
        <v>37</v>
      </c>
      <c r="E25">
        <v>2019</v>
      </c>
      <c r="F25" t="s">
        <v>41</v>
      </c>
      <c r="G25" t="b">
        <v>0</v>
      </c>
    </row>
    <row r="26" spans="1:7" x14ac:dyDescent="0.2">
      <c r="A26" t="str">
        <f>Sheet2!A23</f>
        <v>PL</v>
      </c>
      <c r="B26" t="s">
        <v>40</v>
      </c>
      <c r="C26" s="3">
        <f>Sheet2!C23*Sheet2!$C$36</f>
        <v>18312.134671357759</v>
      </c>
      <c r="D26" t="s">
        <v>37</v>
      </c>
      <c r="E26">
        <f>Sheet2!E23</f>
        <v>2019</v>
      </c>
      <c r="F26" t="s">
        <v>41</v>
      </c>
      <c r="G26" t="b">
        <v>1</v>
      </c>
    </row>
    <row r="27" spans="1:7" x14ac:dyDescent="0.2">
      <c r="A27" t="str">
        <f>Sheet2!A24</f>
        <v>PT</v>
      </c>
      <c r="B27" t="s">
        <v>40</v>
      </c>
      <c r="C27" s="3">
        <f>Sheet2!C24*Sheet2!$C$36</f>
        <v>5329.88858946244</v>
      </c>
      <c r="D27" t="s">
        <v>37</v>
      </c>
      <c r="E27">
        <f>Sheet2!E24</f>
        <v>2019</v>
      </c>
      <c r="F27" t="s">
        <v>41</v>
      </c>
      <c r="G27" t="b">
        <v>1</v>
      </c>
    </row>
    <row r="28" spans="1:7" x14ac:dyDescent="0.2">
      <c r="A28" t="str">
        <f>Sheet2!A25</f>
        <v>RO</v>
      </c>
      <c r="B28" t="s">
        <v>40</v>
      </c>
      <c r="C28" s="3">
        <f>Sheet2!C25*Sheet2!$C$36</f>
        <v>9028.5967750723103</v>
      </c>
      <c r="D28" t="s">
        <v>37</v>
      </c>
      <c r="E28">
        <f>Sheet2!E25</f>
        <v>2019</v>
      </c>
      <c r="F28" t="s">
        <v>41</v>
      </c>
      <c r="G28" t="b">
        <v>1</v>
      </c>
    </row>
    <row r="29" spans="1:7" x14ac:dyDescent="0.2">
      <c r="A29" t="s">
        <v>48</v>
      </c>
      <c r="B29" t="s">
        <v>40</v>
      </c>
      <c r="C29" s="3">
        <f>Sheet2!C32*Sheet2!$C$36</f>
        <v>2574.3279844072922</v>
      </c>
      <c r="D29" t="s">
        <v>37</v>
      </c>
      <c r="E29">
        <v>2019</v>
      </c>
      <c r="F29" t="s">
        <v>41</v>
      </c>
      <c r="G29" t="b">
        <v>0</v>
      </c>
    </row>
    <row r="30" spans="1:7" x14ac:dyDescent="0.2">
      <c r="A30" t="str">
        <f>Sheet2!A26</f>
        <v>SE</v>
      </c>
      <c r="B30" t="s">
        <v>40</v>
      </c>
      <c r="C30" s="3">
        <f>Sheet2!C26*Sheet2!$C$36</f>
        <v>11275.23013594172</v>
      </c>
      <c r="D30" t="s">
        <v>37</v>
      </c>
      <c r="E30">
        <f>Sheet2!E26</f>
        <v>2019</v>
      </c>
      <c r="F30" t="s">
        <v>41</v>
      </c>
      <c r="G30" t="b">
        <v>1</v>
      </c>
    </row>
    <row r="31" spans="1:7" x14ac:dyDescent="0.2">
      <c r="A31" t="str">
        <f>Sheet2!A27</f>
        <v>SI</v>
      </c>
      <c r="B31" t="s">
        <v>40</v>
      </c>
      <c r="C31" s="3">
        <f>Sheet2!C27*Sheet2!$C$36</f>
        <v>1259.8163153154667</v>
      </c>
      <c r="D31" t="s">
        <v>37</v>
      </c>
      <c r="E31">
        <f>Sheet2!E27</f>
        <v>2019</v>
      </c>
      <c r="F31" t="s">
        <v>41</v>
      </c>
      <c r="G31" t="b">
        <v>1</v>
      </c>
    </row>
    <row r="32" spans="1:7" x14ac:dyDescent="0.2">
      <c r="A32" t="str">
        <f>Sheet2!A28</f>
        <v>SK</v>
      </c>
      <c r="B32" t="s">
        <v>40</v>
      </c>
      <c r="C32" s="3">
        <f>Sheet2!C28*Sheet2!$C$36</f>
        <v>3271.7805630777352</v>
      </c>
      <c r="D32" t="s">
        <v>37</v>
      </c>
      <c r="E32">
        <f>Sheet2!E28</f>
        <v>2019</v>
      </c>
      <c r="F32" t="s">
        <v>41</v>
      </c>
      <c r="G32" t="b">
        <v>1</v>
      </c>
    </row>
    <row r="33" spans="1:7" x14ac:dyDescent="0.2">
      <c r="A33" t="str">
        <f>Sheet2!A13</f>
        <v>UK</v>
      </c>
      <c r="B33" t="s">
        <v>40</v>
      </c>
      <c r="C33" s="3">
        <f>Sheet2!C13*Sheet2!$C$36</f>
        <v>5365.7444324936087</v>
      </c>
      <c r="D33" t="s">
        <v>37</v>
      </c>
      <c r="E33">
        <f>Sheet2!E13</f>
        <v>2018</v>
      </c>
      <c r="F33" t="s">
        <v>41</v>
      </c>
      <c r="G33" t="b">
        <v>0</v>
      </c>
    </row>
  </sheetData>
  <autoFilter ref="A1:G1" xr:uid="{971169BD-BF7E-EF49-B603-78F1456B662F}"/>
  <sortState xmlns:xlrd2="http://schemas.microsoft.com/office/spreadsheetml/2017/richdata2" ref="A2:A28">
    <sortCondition ref="A2:A2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DD3A-62C4-C44F-B390-1EA8BA764A97}">
  <dimension ref="A1:F36"/>
  <sheetViews>
    <sheetView workbookViewId="0">
      <selection activeCell="C31" sqref="C31"/>
    </sheetView>
  </sheetViews>
  <sheetFormatPr baseColWidth="10" defaultRowHeight="16" x14ac:dyDescent="0.2"/>
  <sheetData>
    <row r="1" spans="1:6" x14ac:dyDescent="0.2">
      <c r="A1" t="s">
        <v>25</v>
      </c>
      <c r="B1" t="s">
        <v>28</v>
      </c>
      <c r="C1" t="s">
        <v>26</v>
      </c>
      <c r="D1" t="s">
        <v>29</v>
      </c>
      <c r="E1" t="s">
        <v>30</v>
      </c>
      <c r="F1" t="s">
        <v>27</v>
      </c>
    </row>
    <row r="2" spans="1:6" x14ac:dyDescent="0.2">
      <c r="A2" t="s">
        <v>0</v>
      </c>
      <c r="B2" s="1" t="s">
        <v>31</v>
      </c>
      <c r="C2">
        <v>121969</v>
      </c>
      <c r="D2" t="s">
        <v>32</v>
      </c>
      <c r="E2">
        <v>2019</v>
      </c>
      <c r="F2" t="s">
        <v>33</v>
      </c>
    </row>
    <row r="3" spans="1:6" x14ac:dyDescent="0.2">
      <c r="A3" t="s">
        <v>1</v>
      </c>
      <c r="B3" s="1" t="s">
        <v>31</v>
      </c>
      <c r="C3">
        <v>151543</v>
      </c>
      <c r="D3" t="s">
        <v>32</v>
      </c>
      <c r="E3">
        <v>2019</v>
      </c>
      <c r="F3" t="s">
        <v>33</v>
      </c>
    </row>
    <row r="4" spans="1:6" x14ac:dyDescent="0.2">
      <c r="A4" t="s">
        <v>2</v>
      </c>
      <c r="B4" s="1" t="s">
        <v>31</v>
      </c>
      <c r="C4">
        <v>114414</v>
      </c>
      <c r="D4" t="s">
        <v>32</v>
      </c>
      <c r="E4">
        <v>2019</v>
      </c>
      <c r="F4" t="s">
        <v>33</v>
      </c>
    </row>
    <row r="5" spans="1:6" x14ac:dyDescent="0.2">
      <c r="A5" t="s">
        <v>4</v>
      </c>
      <c r="B5" s="1" t="s">
        <v>31</v>
      </c>
      <c r="C5">
        <v>13714</v>
      </c>
      <c r="D5" t="s">
        <v>32</v>
      </c>
      <c r="E5">
        <v>2019</v>
      </c>
      <c r="F5" t="s">
        <v>33</v>
      </c>
    </row>
    <row r="6" spans="1:6" x14ac:dyDescent="0.2">
      <c r="A6" t="s">
        <v>5</v>
      </c>
      <c r="B6" s="1" t="s">
        <v>31</v>
      </c>
      <c r="C6">
        <v>154161</v>
      </c>
      <c r="D6" t="s">
        <v>32</v>
      </c>
      <c r="E6">
        <v>2019</v>
      </c>
      <c r="F6" t="s">
        <v>33</v>
      </c>
    </row>
    <row r="7" spans="1:6" x14ac:dyDescent="0.2">
      <c r="A7" t="s">
        <v>10</v>
      </c>
      <c r="B7" s="1" t="s">
        <v>31</v>
      </c>
      <c r="C7">
        <v>1520886</v>
      </c>
      <c r="D7" t="s">
        <v>32</v>
      </c>
      <c r="E7">
        <v>2019</v>
      </c>
      <c r="F7" t="s">
        <v>33</v>
      </c>
    </row>
    <row r="8" spans="1:6" x14ac:dyDescent="0.2">
      <c r="A8" t="s">
        <v>6</v>
      </c>
      <c r="B8" s="1" t="s">
        <v>31</v>
      </c>
      <c r="C8">
        <v>122722</v>
      </c>
      <c r="D8" t="s">
        <v>32</v>
      </c>
      <c r="E8">
        <v>2019</v>
      </c>
      <c r="F8" t="s">
        <v>33</v>
      </c>
    </row>
    <row r="9" spans="1:6" x14ac:dyDescent="0.2">
      <c r="A9" t="s">
        <v>7</v>
      </c>
      <c r="B9" s="1" t="s">
        <v>31</v>
      </c>
      <c r="C9">
        <v>29029</v>
      </c>
      <c r="D9" t="s">
        <v>32</v>
      </c>
      <c r="E9">
        <v>2019</v>
      </c>
      <c r="F9" t="s">
        <v>33</v>
      </c>
    </row>
    <row r="10" spans="1:6" x14ac:dyDescent="0.2">
      <c r="A10" t="s">
        <v>23</v>
      </c>
      <c r="B10" s="1" t="s">
        <v>31</v>
      </c>
      <c r="C10">
        <v>530000</v>
      </c>
      <c r="D10" t="s">
        <v>32</v>
      </c>
      <c r="E10">
        <v>2019</v>
      </c>
      <c r="F10" t="s">
        <v>33</v>
      </c>
    </row>
    <row r="11" spans="1:6" x14ac:dyDescent="0.2">
      <c r="A11" t="s">
        <v>8</v>
      </c>
      <c r="B11" s="1" t="s">
        <v>31</v>
      </c>
      <c r="C11">
        <v>105601</v>
      </c>
      <c r="D11" t="s">
        <v>32</v>
      </c>
      <c r="E11">
        <v>2019</v>
      </c>
      <c r="F11" t="s">
        <v>33</v>
      </c>
    </row>
    <row r="12" spans="1:6" x14ac:dyDescent="0.2">
      <c r="A12" t="s">
        <v>9</v>
      </c>
      <c r="B12" s="1" t="s">
        <v>31</v>
      </c>
      <c r="C12">
        <v>929763</v>
      </c>
      <c r="D12" t="s">
        <v>32</v>
      </c>
      <c r="E12">
        <v>2019</v>
      </c>
      <c r="F12" t="s">
        <v>33</v>
      </c>
    </row>
    <row r="13" spans="1:6" x14ac:dyDescent="0.2">
      <c r="A13" t="s">
        <v>34</v>
      </c>
      <c r="B13" s="1" t="s">
        <v>31</v>
      </c>
      <c r="C13">
        <v>123609</v>
      </c>
      <c r="D13" t="s">
        <v>32</v>
      </c>
      <c r="E13">
        <v>2018</v>
      </c>
      <c r="F13" t="s">
        <v>33</v>
      </c>
    </row>
    <row r="14" spans="1:6" x14ac:dyDescent="0.2">
      <c r="A14" t="s">
        <v>35</v>
      </c>
      <c r="B14" s="1" t="s">
        <v>31</v>
      </c>
      <c r="C14">
        <v>88288</v>
      </c>
      <c r="D14" t="s">
        <v>32</v>
      </c>
      <c r="E14">
        <v>2019</v>
      </c>
      <c r="F14" t="s">
        <v>33</v>
      </c>
    </row>
    <row r="15" spans="1:6" x14ac:dyDescent="0.2">
      <c r="A15" t="s">
        <v>3</v>
      </c>
      <c r="B15" s="1" t="s">
        <v>31</v>
      </c>
      <c r="C15">
        <v>51511</v>
      </c>
      <c r="D15" t="s">
        <v>32</v>
      </c>
      <c r="E15">
        <v>2019</v>
      </c>
      <c r="F15" t="s">
        <v>33</v>
      </c>
    </row>
    <row r="16" spans="1:6" x14ac:dyDescent="0.2">
      <c r="A16" t="s">
        <v>11</v>
      </c>
      <c r="B16" s="1" t="s">
        <v>31</v>
      </c>
      <c r="C16">
        <v>147614</v>
      </c>
      <c r="D16" t="s">
        <v>32</v>
      </c>
      <c r="E16">
        <v>2019</v>
      </c>
      <c r="F16" t="s">
        <v>33</v>
      </c>
    </row>
    <row r="17" spans="1:6" x14ac:dyDescent="0.2">
      <c r="A17" t="s">
        <v>12</v>
      </c>
      <c r="B17" s="1" t="s">
        <v>31</v>
      </c>
      <c r="C17">
        <v>118709</v>
      </c>
      <c r="D17" t="s">
        <v>32</v>
      </c>
      <c r="E17">
        <v>2019</v>
      </c>
      <c r="F17" t="s">
        <v>33</v>
      </c>
    </row>
    <row r="18" spans="1:6" x14ac:dyDescent="0.2">
      <c r="A18" t="s">
        <v>13</v>
      </c>
      <c r="B18" s="1" t="s">
        <v>31</v>
      </c>
      <c r="C18">
        <v>583403</v>
      </c>
      <c r="D18" t="s">
        <v>32</v>
      </c>
      <c r="E18">
        <v>2019</v>
      </c>
      <c r="F18" t="s">
        <v>33</v>
      </c>
    </row>
    <row r="19" spans="1:6" x14ac:dyDescent="0.2">
      <c r="A19" t="s">
        <v>15</v>
      </c>
      <c r="B19" s="1" t="s">
        <v>31</v>
      </c>
      <c r="C19">
        <v>38706</v>
      </c>
      <c r="D19" t="s">
        <v>32</v>
      </c>
      <c r="E19">
        <v>2019</v>
      </c>
      <c r="F19" t="s">
        <v>33</v>
      </c>
    </row>
    <row r="20" spans="1:6" x14ac:dyDescent="0.2">
      <c r="A20" t="s">
        <v>16</v>
      </c>
      <c r="B20" s="1" t="s">
        <v>31</v>
      </c>
      <c r="C20">
        <v>20719</v>
      </c>
      <c r="D20" t="s">
        <v>32</v>
      </c>
      <c r="E20">
        <v>2019</v>
      </c>
      <c r="F20" t="s">
        <v>33</v>
      </c>
    </row>
    <row r="21" spans="1:6" x14ac:dyDescent="0.2">
      <c r="A21" t="s">
        <v>14</v>
      </c>
      <c r="B21" s="1" t="s">
        <v>31</v>
      </c>
      <c r="C21">
        <v>37991</v>
      </c>
      <c r="D21" t="s">
        <v>32</v>
      </c>
      <c r="E21">
        <v>2019</v>
      </c>
      <c r="F21" t="s">
        <v>33</v>
      </c>
    </row>
    <row r="22" spans="1:6" x14ac:dyDescent="0.2">
      <c r="A22" t="s">
        <v>17</v>
      </c>
      <c r="B22" s="1" t="s">
        <v>31</v>
      </c>
      <c r="C22">
        <v>333284</v>
      </c>
      <c r="D22" t="s">
        <v>32</v>
      </c>
      <c r="E22">
        <v>2019</v>
      </c>
      <c r="F22" t="s">
        <v>33</v>
      </c>
    </row>
    <row r="23" spans="1:6" x14ac:dyDescent="0.2">
      <c r="A23" t="s">
        <v>18</v>
      </c>
      <c r="B23" s="1" t="s">
        <v>31</v>
      </c>
      <c r="C23">
        <v>421851</v>
      </c>
      <c r="D23" t="s">
        <v>32</v>
      </c>
      <c r="E23">
        <v>2019</v>
      </c>
      <c r="F23" t="s">
        <v>33</v>
      </c>
    </row>
    <row r="24" spans="1:6" x14ac:dyDescent="0.2">
      <c r="A24" t="s">
        <v>19</v>
      </c>
      <c r="B24" s="1" t="s">
        <v>31</v>
      </c>
      <c r="C24">
        <v>122783</v>
      </c>
      <c r="D24" t="s">
        <v>32</v>
      </c>
      <c r="E24">
        <v>2019</v>
      </c>
      <c r="F24" t="s">
        <v>33</v>
      </c>
    </row>
    <row r="25" spans="1:6" x14ac:dyDescent="0.2">
      <c r="A25" t="s">
        <v>20</v>
      </c>
      <c r="B25" s="1" t="s">
        <v>31</v>
      </c>
      <c r="C25">
        <v>207989</v>
      </c>
      <c r="D25" t="s">
        <v>32</v>
      </c>
      <c r="E25">
        <v>2019</v>
      </c>
      <c r="F25" t="s">
        <v>33</v>
      </c>
    </row>
    <row r="26" spans="1:6" x14ac:dyDescent="0.2">
      <c r="A26" t="s">
        <v>24</v>
      </c>
      <c r="B26" s="1" t="s">
        <v>31</v>
      </c>
      <c r="C26">
        <v>259744</v>
      </c>
      <c r="D26" t="s">
        <v>32</v>
      </c>
      <c r="E26">
        <v>2019</v>
      </c>
      <c r="F26" t="s">
        <v>33</v>
      </c>
    </row>
    <row r="27" spans="1:6" x14ac:dyDescent="0.2">
      <c r="A27" t="s">
        <v>22</v>
      </c>
      <c r="B27" s="1" t="s">
        <v>31</v>
      </c>
      <c r="C27">
        <v>29022</v>
      </c>
      <c r="D27" t="s">
        <v>32</v>
      </c>
      <c r="E27">
        <v>2019</v>
      </c>
      <c r="F27" t="s">
        <v>33</v>
      </c>
    </row>
    <row r="28" spans="1:6" x14ac:dyDescent="0.2">
      <c r="A28" t="s">
        <v>21</v>
      </c>
      <c r="B28" s="1" t="s">
        <v>31</v>
      </c>
      <c r="C28">
        <v>75371</v>
      </c>
      <c r="D28" t="s">
        <v>32</v>
      </c>
      <c r="E28">
        <v>2019</v>
      </c>
      <c r="F28" t="s">
        <v>33</v>
      </c>
    </row>
    <row r="29" spans="1:6" x14ac:dyDescent="0.2">
      <c r="A29" t="s">
        <v>42</v>
      </c>
      <c r="B29" s="1" t="s">
        <v>31</v>
      </c>
      <c r="C29">
        <v>1602</v>
      </c>
      <c r="D29" t="s">
        <v>32</v>
      </c>
      <c r="E29">
        <v>2019</v>
      </c>
      <c r="F29" t="s">
        <v>33</v>
      </c>
    </row>
    <row r="30" spans="1:6" x14ac:dyDescent="0.2">
      <c r="A30" t="s">
        <v>47</v>
      </c>
      <c r="B30" s="1" t="s">
        <v>31</v>
      </c>
      <c r="C30">
        <v>155611</v>
      </c>
      <c r="D30" t="s">
        <v>32</v>
      </c>
      <c r="E30">
        <v>2019</v>
      </c>
      <c r="F30" t="s">
        <v>33</v>
      </c>
    </row>
    <row r="31" spans="1:6" x14ac:dyDescent="0.2">
      <c r="A31" t="s">
        <v>46</v>
      </c>
      <c r="B31" s="1" t="s">
        <v>31</v>
      </c>
      <c r="C31">
        <v>104055</v>
      </c>
      <c r="D31" t="s">
        <v>32</v>
      </c>
      <c r="E31">
        <v>2019</v>
      </c>
      <c r="F31" t="s">
        <v>33</v>
      </c>
    </row>
    <row r="32" spans="1:6" x14ac:dyDescent="0.2">
      <c r="A32" t="s">
        <v>48</v>
      </c>
      <c r="B32" s="1" t="s">
        <v>31</v>
      </c>
      <c r="C32">
        <v>59304</v>
      </c>
      <c r="D32" t="s">
        <v>32</v>
      </c>
      <c r="E32">
        <v>2019</v>
      </c>
      <c r="F32" t="s">
        <v>33</v>
      </c>
    </row>
    <row r="34" spans="1:6" x14ac:dyDescent="0.2">
      <c r="A34" t="s">
        <v>17</v>
      </c>
      <c r="B34" s="1" t="s">
        <v>36</v>
      </c>
      <c r="C34" s="3">
        <v>14467.5288</v>
      </c>
      <c r="D34" t="s">
        <v>37</v>
      </c>
      <c r="E34">
        <v>2019</v>
      </c>
      <c r="F34" t="s">
        <v>38</v>
      </c>
    </row>
    <row r="36" spans="1:6" x14ac:dyDescent="0.2">
      <c r="A36" t="s">
        <v>17</v>
      </c>
      <c r="B36" s="1" t="s">
        <v>39</v>
      </c>
      <c r="C36" s="2">
        <f>C34/C22</f>
        <v>4.3409010933618174E-2</v>
      </c>
      <c r="D36" t="s">
        <v>37</v>
      </c>
      <c r="E36">
        <v>2019</v>
      </c>
      <c r="F3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2021-11-25T15:37:11Z</dcterms:created>
  <dcterms:modified xsi:type="dcterms:W3CDTF">2024-09-16T14:13:05Z</dcterms:modified>
</cp:coreProperties>
</file>