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NO_norway/2019/1_general/"/>
    </mc:Choice>
  </mc:AlternateContent>
  <xr:revisionPtr revIDLastSave="0" documentId="13_ncr:9_{A674DDFF-8592-E74B-A365-BB777CD9EDCB}" xr6:coauthVersionLast="47" xr6:coauthVersionMax="47" xr10:uidLastSave="{00000000-0000-0000-0000-000000000000}"/>
  <bookViews>
    <workbookView xWindow="0" yWindow="500" windowWidth="25600" windowHeight="28300" xr2:uid="{6F656D13-4F9F-F649-A1CD-A89BC76AC52E}"/>
  </bookViews>
  <sheets>
    <sheet name="infrastuctur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3" i="1" l="1"/>
  <c r="B15" i="1"/>
  <c r="C12" i="2"/>
  <c r="C11" i="2"/>
  <c r="B2" i="1"/>
  <c r="C10" i="2"/>
  <c r="B35" i="1"/>
  <c r="C9" i="2"/>
  <c r="B27" i="1"/>
  <c r="B34" i="1"/>
  <c r="B32" i="1"/>
  <c r="B19" i="1"/>
  <c r="C5" i="2"/>
  <c r="C6" i="2"/>
  <c r="C7" i="2"/>
  <c r="C8" i="2"/>
  <c r="C4" i="2"/>
  <c r="B23" i="1" s="1"/>
</calcChain>
</file>

<file path=xl/sharedStrings.xml><?xml version="1.0" encoding="utf-8"?>
<sst xmlns="http://purl.oclc.org/ooxml/spreadsheetml/main" count="135" uniqueCount="79">
  <si>
    <t>key</t>
  </si>
  <si>
    <t>Value</t>
  </si>
  <si>
    <t>Comment</t>
  </si>
  <si>
    <t>annual_infrastructure_cost_gas</t>
  </si>
  <si>
    <t>heat_length_of_connection_pipelines_in_meter_per_residence_fifth_bracket</t>
  </si>
  <si>
    <t xml:space="preserve">Based on Dutch data </t>
  </si>
  <si>
    <t>heat_length_of_connection_pipelines_in_meter_per_residence_first_bracket</t>
  </si>
  <si>
    <t>heat_length_of_connection_pipelines_in_meter_per_residence_fourth_bracket</t>
  </si>
  <si>
    <t>heat_length_of_connection_pipelines_in_meter_per_residence_second_bracket</t>
  </si>
  <si>
    <t>heat_length_of_connection_pipelines_in_meter_per_residence_third_bracket</t>
  </si>
  <si>
    <t>heat_length_of_distribution_pipelines_in_meter_per_residence_object_fifth_bracket</t>
  </si>
  <si>
    <t>heat_length_of_distribution_pipelines_in_meter_per_residence_object_first_bracket</t>
  </si>
  <si>
    <t>heat_length_of_distribution_pipelines_in_meter_per_residence_object_fourth_bracket</t>
  </si>
  <si>
    <t>heat_length_of_distribution_pipelines_in_meter_per_residence_object_second_bracket</t>
  </si>
  <si>
    <t>heat_length_of_distribution_pipelines_in_meter_per_residence_object_third_bracket</t>
  </si>
  <si>
    <t>hv_net_capacity_per_step</t>
  </si>
  <si>
    <t>hv_net_costs_per_capacity_step</t>
  </si>
  <si>
    <t>interconnector_capacity</t>
  </si>
  <si>
    <t>lv_mv_trafo_capacity_per_step</t>
  </si>
  <si>
    <t>lv_mv_trafo_costs_per_capacity_step</t>
  </si>
  <si>
    <t>lv_mv_trafo_spare_capacity</t>
  </si>
  <si>
    <t>lv_mv_trafo_total_costs_present</t>
  </si>
  <si>
    <t>lv_net_capacity_per_step</t>
  </si>
  <si>
    <t>lv_net_costs_per_capacity_step</t>
  </si>
  <si>
    <t>lv_net_spare_capacity</t>
  </si>
  <si>
    <t>lv_net_total_costs_present</t>
  </si>
  <si>
    <t>mv_hv_trafo_capacity_per_step</t>
  </si>
  <si>
    <t>mv_hv_trafo_costs_per_capacity_step</t>
  </si>
  <si>
    <t>mv_hv_trafo_spare_capacity</t>
  </si>
  <si>
    <t>mv_hv_trafo_total_costs_present</t>
  </si>
  <si>
    <t>mv_net_capacity_per_step</t>
  </si>
  <si>
    <t>mv_net_costs_per_capacity_step</t>
  </si>
  <si>
    <t>mv_net_spare_capacity</t>
  </si>
  <si>
    <t>hv_net_spare_capacity</t>
  </si>
  <si>
    <t>hv_net_total_costs_present</t>
  </si>
  <si>
    <t>Based on Dutch data corrected for population</t>
  </si>
  <si>
    <t>interconnection_net_costs_present</t>
  </si>
  <si>
    <t>mv_net_total_costs_present</t>
  </si>
  <si>
    <t>offshore_net_costs_present</t>
  </si>
  <si>
    <t xml:space="preserve">Dutch </t>
  </si>
  <si>
    <t>Norway</t>
  </si>
  <si>
    <t>Population (Millions, 2019)</t>
  </si>
  <si>
    <t>Interconnector capacity</t>
  </si>
  <si>
    <t>Border Names Based on PEMMDB 3.0 convention</t>
  </si>
  <si>
    <t>Final Value for NTC (MW)</t>
  </si>
  <si>
    <t>Column3</t>
  </si>
  <si>
    <t>Column4</t>
  </si>
  <si>
    <t>Column1</t>
  </si>
  <si>
    <t>Column2</t>
  </si>
  <si>
    <t>DE00-NOS0</t>
  </si>
  <si>
    <t>DE00</t>
  </si>
  <si>
    <t>NOS0</t>
  </si>
  <si>
    <t>DE</t>
  </si>
  <si>
    <t>NO</t>
  </si>
  <si>
    <t>DKW1-NOS0</t>
  </si>
  <si>
    <t>DKW1</t>
  </si>
  <si>
    <t>DK</t>
  </si>
  <si>
    <t>FI00-NON1</t>
  </si>
  <si>
    <t>FI00</t>
  </si>
  <si>
    <t>NON1</t>
  </si>
  <si>
    <t>FI</t>
  </si>
  <si>
    <t>UK00-NOS0</t>
  </si>
  <si>
    <t>UK00</t>
  </si>
  <si>
    <t>UK</t>
  </si>
  <si>
    <t>NL00-NOS0</t>
  </si>
  <si>
    <t>NL00</t>
  </si>
  <si>
    <t>NL</t>
  </si>
  <si>
    <t>SE01-NON1</t>
  </si>
  <si>
    <t>SE01</t>
  </si>
  <si>
    <t>SE</t>
  </si>
  <si>
    <t>SE02-NOM1</t>
  </si>
  <si>
    <t>SE02</t>
  </si>
  <si>
    <t>NOM1</t>
  </si>
  <si>
    <t>SE02-NON1</t>
  </si>
  <si>
    <t>SE03-NOS0</t>
  </si>
  <si>
    <t>SE03</t>
  </si>
  <si>
    <t>Based on TYNDP data</t>
  </si>
  <si>
    <t>Based on Dutch data, corrected for interconnector capacity</t>
  </si>
  <si>
    <t>Based on Dutch data, corrected for population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</si>
</sst>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5B9BD5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000000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rgb="FF9BC2E6"/>
      </top>
      <bottom style="thin">
        <color rgb="FF9BC2E6"/>
      </bottom>
      <diagonal/>
    </border>
    <border>
      <start/>
      <end style="thin">
        <color rgb="FF9BC2E6"/>
      </end>
      <top style="thin">
        <color rgb="FF9BC2E6"/>
      </top>
      <bottom style="thin">
        <color rgb="FF9BC2E6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rgb="FF9BC2E6"/>
      </top>
      <bottom style="thin">
        <color indexed="64"/>
      </bottom>
      <diagonal/>
    </border>
    <border>
      <start style="thin">
        <color rgb="FF9BC2E6"/>
      </start>
      <end/>
      <top style="double">
        <color rgb="FF5B9BD5"/>
      </top>
      <bottom style="thin">
        <color rgb="FF9BC2E6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rgb="FF9BC2E6"/>
      </bottom>
      <diagonal/>
    </border>
    <border>
      <start/>
      <end style="thin">
        <color rgb="FF9BC2E6"/>
      </end>
      <top style="double">
        <color rgb="FF5B9BD5"/>
      </top>
      <bottom style="thin">
        <color rgb="FF9BC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 applyProtection="1">
      <alignment horizontal="center" vertical="center" wrapText="1"/>
      <protection locked="0"/>
    </xf>
    <xf numFmtId="0" fontId="19" fillId="33" borderId="12" xfId="0" applyFont="1" applyFill="1" applyBorder="1" applyAlignment="1" applyProtection="1">
      <alignment horizontal="center" vertical="center" wrapText="1"/>
      <protection locked="0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5" xfId="0" applyFont="1" applyFill="1" applyBorder="1" applyAlignment="1" applyProtection="1">
      <alignment horizontal="center" wrapText="1"/>
      <protection locked="0"/>
    </xf>
    <xf numFmtId="0" fontId="19" fillId="0" borderId="14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1" fillId="0" borderId="0" xfId="0" applyFont="1" applyAlignment="1">
      <alignment wrapText="1"/>
    </xf>
    <xf numFmtId="0" fontId="22" fillId="0" borderId="16" xfId="0" applyFont="1" applyBorder="1" applyAlignment="1">
      <alignment vertical="top" wrapText="1"/>
    </xf>
    <xf numFmtId="0" fontId="19" fillId="0" borderId="17" xfId="0" applyFont="1" applyBorder="1" applyAlignment="1" applyProtection="1">
      <alignment horizontal="center" wrapText="1"/>
      <protection locked="0"/>
    </xf>
    <xf numFmtId="0" fontId="19" fillId="36" borderId="17" xfId="0" applyFont="1" applyFill="1" applyBorder="1" applyAlignment="1" applyProtection="1">
      <alignment horizontal="center" wrapText="1"/>
      <protection locked="0"/>
    </xf>
    <xf numFmtId="0" fontId="19" fillId="36" borderId="18" xfId="0" applyFont="1" applyFill="1" applyBorder="1" applyAlignment="1" applyProtection="1">
      <alignment horizont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A7E-9577-694A-B4C8-0B30A9FE5B85}">
  <dimension ref="A1:C35"/>
  <sheetViews>
    <sheetView tabSelected="1" workbookViewId="0">
      <selection activeCell="A6" sqref="A6"/>
    </sheetView>
  </sheetViews>
  <sheetFormatPr baseColWidth="10" defaultRowHeight="16" x14ac:dyDescent="0.2"/>
  <cols>
    <col min="1" max="1" width="73.33203125" bestFit="1" customWidth="1"/>
    <col min="2" max="2" width="24.1640625" customWidth="1"/>
    <col min="3" max="3" width="3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f>Sheet1!C10</f>
        <v>450620689.65517253</v>
      </c>
      <c r="C2" t="s">
        <v>78</v>
      </c>
    </row>
    <row r="3" spans="1:3" x14ac:dyDescent="0.2">
      <c r="A3" t="s">
        <v>4</v>
      </c>
      <c r="B3">
        <v>8.9</v>
      </c>
      <c r="C3" t="s">
        <v>5</v>
      </c>
    </row>
    <row r="4" spans="1:3" x14ac:dyDescent="0.2">
      <c r="A4" t="s">
        <v>6</v>
      </c>
      <c r="B4">
        <v>1.7</v>
      </c>
      <c r="C4" t="s">
        <v>5</v>
      </c>
    </row>
    <row r="5" spans="1:3" x14ac:dyDescent="0.2">
      <c r="A5" t="s">
        <v>7</v>
      </c>
      <c r="B5">
        <v>6.3</v>
      </c>
      <c r="C5" t="s">
        <v>5</v>
      </c>
    </row>
    <row r="6" spans="1:3" x14ac:dyDescent="0.2">
      <c r="A6" t="s">
        <v>8</v>
      </c>
      <c r="B6">
        <v>3.5</v>
      </c>
      <c r="C6" t="s">
        <v>5</v>
      </c>
    </row>
    <row r="7" spans="1:3" x14ac:dyDescent="0.2">
      <c r="A7" t="s">
        <v>9</v>
      </c>
      <c r="B7">
        <v>5</v>
      </c>
      <c r="C7" t="s">
        <v>5</v>
      </c>
    </row>
    <row r="8" spans="1:3" x14ac:dyDescent="0.2">
      <c r="A8" t="s">
        <v>10</v>
      </c>
      <c r="B8">
        <v>10</v>
      </c>
      <c r="C8" t="s">
        <v>5</v>
      </c>
    </row>
    <row r="9" spans="1:3" x14ac:dyDescent="0.2">
      <c r="A9" t="s">
        <v>11</v>
      </c>
      <c r="B9">
        <v>3.2</v>
      </c>
      <c r="C9" t="s">
        <v>5</v>
      </c>
    </row>
    <row r="10" spans="1:3" x14ac:dyDescent="0.2">
      <c r="A10" t="s">
        <v>12</v>
      </c>
      <c r="B10">
        <v>7</v>
      </c>
      <c r="C10" t="s">
        <v>5</v>
      </c>
    </row>
    <row r="11" spans="1:3" x14ac:dyDescent="0.2">
      <c r="A11" t="s">
        <v>13</v>
      </c>
      <c r="B11">
        <v>4.5999999999999996</v>
      </c>
      <c r="C11" t="s">
        <v>5</v>
      </c>
    </row>
    <row r="12" spans="1:3" x14ac:dyDescent="0.2">
      <c r="A12" t="s">
        <v>14</v>
      </c>
      <c r="B12">
        <v>5.8</v>
      </c>
      <c r="C12" t="s">
        <v>5</v>
      </c>
    </row>
    <row r="13" spans="1:3" x14ac:dyDescent="0.2">
      <c r="A13" t="s">
        <v>15</v>
      </c>
      <c r="B13">
        <v>20</v>
      </c>
      <c r="C13" t="s">
        <v>5</v>
      </c>
    </row>
    <row r="14" spans="1:3" x14ac:dyDescent="0.2">
      <c r="A14" t="s">
        <v>16</v>
      </c>
      <c r="B14">
        <v>7280000</v>
      </c>
      <c r="C14" t="s">
        <v>5</v>
      </c>
    </row>
    <row r="15" spans="1:3" x14ac:dyDescent="0.2">
      <c r="A15" t="s">
        <v>17</v>
      </c>
      <c r="B15">
        <f>Sheet1!C11</f>
        <v>10535</v>
      </c>
      <c r="C15" t="s">
        <v>76</v>
      </c>
    </row>
    <row r="16" spans="1:3" x14ac:dyDescent="0.2">
      <c r="A16" t="s">
        <v>18</v>
      </c>
      <c r="B16">
        <v>0.2</v>
      </c>
      <c r="C16" t="s">
        <v>5</v>
      </c>
    </row>
    <row r="17" spans="1:3" x14ac:dyDescent="0.2">
      <c r="A17" t="s">
        <v>19</v>
      </c>
      <c r="B17">
        <v>40000</v>
      </c>
      <c r="C17" t="s">
        <v>5</v>
      </c>
    </row>
    <row r="18" spans="1:3" x14ac:dyDescent="0.2">
      <c r="A18" t="s">
        <v>20</v>
      </c>
      <c r="B18">
        <v>0.25</v>
      </c>
      <c r="C18" t="s">
        <v>5</v>
      </c>
    </row>
    <row r="19" spans="1:3" x14ac:dyDescent="0.2">
      <c r="A19" t="s">
        <v>21</v>
      </c>
      <c r="B19">
        <f>Sheet1!C5</f>
        <v>92743232.120689675</v>
      </c>
      <c r="C19" t="s">
        <v>5</v>
      </c>
    </row>
    <row r="20" spans="1:3" x14ac:dyDescent="0.2">
      <c r="A20" t="s">
        <v>22</v>
      </c>
      <c r="B20">
        <v>0.2</v>
      </c>
      <c r="C20" t="s">
        <v>5</v>
      </c>
    </row>
    <row r="21" spans="1:3" x14ac:dyDescent="0.2">
      <c r="A21" t="s">
        <v>23</v>
      </c>
      <c r="B21">
        <v>183200</v>
      </c>
      <c r="C21" t="s">
        <v>5</v>
      </c>
    </row>
    <row r="22" spans="1:3" x14ac:dyDescent="0.2">
      <c r="A22" t="s">
        <v>24</v>
      </c>
      <c r="B22">
        <v>0.25</v>
      </c>
      <c r="C22" t="s">
        <v>5</v>
      </c>
    </row>
    <row r="23" spans="1:3" x14ac:dyDescent="0.2">
      <c r="A23" t="s">
        <v>25</v>
      </c>
      <c r="B23">
        <f>Sheet1!C4</f>
        <v>260331879.63103455</v>
      </c>
      <c r="C23" t="s">
        <v>78</v>
      </c>
    </row>
    <row r="24" spans="1:3" x14ac:dyDescent="0.2">
      <c r="A24" t="s">
        <v>26</v>
      </c>
      <c r="B24">
        <v>2</v>
      </c>
      <c r="C24" t="s">
        <v>5</v>
      </c>
    </row>
    <row r="25" spans="1:3" x14ac:dyDescent="0.2">
      <c r="A25" t="s">
        <v>27</v>
      </c>
      <c r="B25">
        <v>40000</v>
      </c>
      <c r="C25" t="s">
        <v>5</v>
      </c>
    </row>
    <row r="26" spans="1:3" x14ac:dyDescent="0.2">
      <c r="A26" t="s">
        <v>28</v>
      </c>
      <c r="B26">
        <v>0.25</v>
      </c>
      <c r="C26" t="s">
        <v>5</v>
      </c>
    </row>
    <row r="27" spans="1:3" x14ac:dyDescent="0.2">
      <c r="A27" t="s">
        <v>29</v>
      </c>
      <c r="B27">
        <f>Sheet1!C8</f>
        <v>78099563.88620691</v>
      </c>
      <c r="C27" t="s">
        <v>5</v>
      </c>
    </row>
    <row r="28" spans="1:3" x14ac:dyDescent="0.2">
      <c r="A28" t="s">
        <v>30</v>
      </c>
      <c r="B28">
        <v>2</v>
      </c>
      <c r="C28" t="s">
        <v>5</v>
      </c>
    </row>
    <row r="29" spans="1:3" x14ac:dyDescent="0.2">
      <c r="A29" t="s">
        <v>31</v>
      </c>
      <c r="B29">
        <v>1380000</v>
      </c>
      <c r="C29" t="s">
        <v>5</v>
      </c>
    </row>
    <row r="30" spans="1:3" x14ac:dyDescent="0.2">
      <c r="A30" t="s">
        <v>32</v>
      </c>
      <c r="B30">
        <v>0.25</v>
      </c>
      <c r="C30" t="s">
        <v>5</v>
      </c>
    </row>
    <row r="31" spans="1:3" x14ac:dyDescent="0.2">
      <c r="A31" t="s">
        <v>33</v>
      </c>
      <c r="B31">
        <v>0.25</v>
      </c>
      <c r="C31" t="s">
        <v>5</v>
      </c>
    </row>
    <row r="32" spans="1:3" x14ac:dyDescent="0.2">
      <c r="A32" t="s">
        <v>34</v>
      </c>
      <c r="B32">
        <f>Sheet1!C6</f>
        <v>131467599.21724139</v>
      </c>
      <c r="C32" t="s">
        <v>78</v>
      </c>
    </row>
    <row r="33" spans="1:3" x14ac:dyDescent="0.2">
      <c r="A33" t="s">
        <v>36</v>
      </c>
      <c r="B33">
        <f>Sheet1!C12</f>
        <v>251309436.48162392</v>
      </c>
      <c r="C33" t="s">
        <v>77</v>
      </c>
    </row>
    <row r="34" spans="1:3" x14ac:dyDescent="0.2">
      <c r="A34" t="s">
        <v>37</v>
      </c>
      <c r="B34">
        <f>Sheet1!C7</f>
        <v>223722709.04482764</v>
      </c>
      <c r="C34" t="s">
        <v>35</v>
      </c>
    </row>
    <row r="35" spans="1:3" x14ac:dyDescent="0.2">
      <c r="A35" t="s">
        <v>38</v>
      </c>
      <c r="B35">
        <f>Sheet1!C9</f>
        <v>8257401.8068965543</v>
      </c>
      <c r="C35" t="s">
        <v>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8F04-7360-6849-969D-417E9D97EC55}">
  <dimension ref="A2:F25"/>
  <sheetViews>
    <sheetView workbookViewId="0">
      <selection activeCell="C13" sqref="C13"/>
    </sheetView>
  </sheetViews>
  <sheetFormatPr baseColWidth="10" defaultRowHeight="16" x14ac:dyDescent="0.2"/>
  <cols>
    <col min="1" max="1" width="28.1640625" bestFit="1" customWidth="1"/>
    <col min="2" max="3" width="12.1640625" bestFit="1" customWidth="1"/>
  </cols>
  <sheetData>
    <row r="2" spans="1:6" x14ac:dyDescent="0.2">
      <c r="B2" s="1" t="s">
        <v>39</v>
      </c>
      <c r="C2" s="1" t="s">
        <v>40</v>
      </c>
    </row>
    <row r="3" spans="1:6" x14ac:dyDescent="0.2">
      <c r="A3" t="s">
        <v>41</v>
      </c>
      <c r="B3">
        <v>17.399999999999999</v>
      </c>
      <c r="C3">
        <v>5.4</v>
      </c>
    </row>
    <row r="4" spans="1:6" x14ac:dyDescent="0.2">
      <c r="A4" t="s">
        <v>25</v>
      </c>
      <c r="B4">
        <v>838847167.70000005</v>
      </c>
      <c r="C4">
        <f>B4*$C$3/$B$3</f>
        <v>260331879.63103455</v>
      </c>
    </row>
    <row r="5" spans="1:6" x14ac:dyDescent="0.2">
      <c r="A5" t="s">
        <v>21</v>
      </c>
      <c r="B5">
        <v>298839303.5</v>
      </c>
      <c r="C5">
        <f t="shared" ref="C5:C11" si="0">B5*$C$3/$B$3</f>
        <v>92743232.120689675</v>
      </c>
    </row>
    <row r="6" spans="1:6" x14ac:dyDescent="0.2">
      <c r="A6" t="s">
        <v>34</v>
      </c>
      <c r="B6">
        <v>423617819.69999999</v>
      </c>
      <c r="C6">
        <f t="shared" si="0"/>
        <v>131467599.21724139</v>
      </c>
    </row>
    <row r="7" spans="1:6" x14ac:dyDescent="0.2">
      <c r="A7" t="s">
        <v>37</v>
      </c>
      <c r="B7">
        <v>720884284.70000005</v>
      </c>
      <c r="C7">
        <f t="shared" si="0"/>
        <v>223722709.04482764</v>
      </c>
    </row>
    <row r="8" spans="1:6" x14ac:dyDescent="0.2">
      <c r="A8" t="s">
        <v>29</v>
      </c>
      <c r="B8">
        <v>251654150.30000001</v>
      </c>
      <c r="C8">
        <f t="shared" si="0"/>
        <v>78099563.88620691</v>
      </c>
    </row>
    <row r="9" spans="1:6" x14ac:dyDescent="0.2">
      <c r="A9" t="s">
        <v>38</v>
      </c>
      <c r="B9">
        <v>26607183.600000001</v>
      </c>
      <c r="C9">
        <f t="shared" si="0"/>
        <v>8257401.8068965543</v>
      </c>
    </row>
    <row r="10" spans="1:6" x14ac:dyDescent="0.2">
      <c r="A10" t="s">
        <v>3</v>
      </c>
      <c r="B10">
        <v>1452000000</v>
      </c>
      <c r="C10">
        <f t="shared" si="0"/>
        <v>450620689.65517253</v>
      </c>
    </row>
    <row r="11" spans="1:6" x14ac:dyDescent="0.2">
      <c r="A11" t="s">
        <v>17</v>
      </c>
      <c r="B11">
        <v>5850</v>
      </c>
      <c r="C11">
        <f>B25</f>
        <v>10535</v>
      </c>
    </row>
    <row r="12" spans="1:6" x14ac:dyDescent="0.2">
      <c r="A12" t="s">
        <v>36</v>
      </c>
      <c r="B12">
        <v>139550090.5</v>
      </c>
      <c r="C12">
        <f>B12/B11*C11</f>
        <v>251309436.48162392</v>
      </c>
    </row>
    <row r="14" spans="1:6" x14ac:dyDescent="0.2">
      <c r="A14" s="1" t="s">
        <v>42</v>
      </c>
    </row>
    <row r="15" spans="1:6" ht="51" x14ac:dyDescent="0.2">
      <c r="A15" s="2" t="s">
        <v>43</v>
      </c>
      <c r="B15" s="3" t="s">
        <v>44</v>
      </c>
      <c r="C15" s="4" t="s">
        <v>45</v>
      </c>
      <c r="D15" s="4" t="s">
        <v>46</v>
      </c>
      <c r="E15" s="5" t="s">
        <v>47</v>
      </c>
      <c r="F15" s="6" t="s">
        <v>48</v>
      </c>
    </row>
    <row r="16" spans="1:6" ht="17" x14ac:dyDescent="0.2">
      <c r="A16" s="7" t="s">
        <v>49</v>
      </c>
      <c r="B16" s="8">
        <v>1400</v>
      </c>
      <c r="C16" s="8" t="s">
        <v>50</v>
      </c>
      <c r="D16" s="8" t="s">
        <v>51</v>
      </c>
      <c r="E16" s="9" t="s">
        <v>52</v>
      </c>
      <c r="F16" s="9" t="s">
        <v>53</v>
      </c>
    </row>
    <row r="17" spans="1:6" ht="17" x14ac:dyDescent="0.2">
      <c r="A17" s="10" t="s">
        <v>54</v>
      </c>
      <c r="B17" s="11">
        <v>1640</v>
      </c>
      <c r="C17" s="11" t="s">
        <v>55</v>
      </c>
      <c r="D17" s="11" t="s">
        <v>51</v>
      </c>
      <c r="E17" s="9" t="s">
        <v>56</v>
      </c>
      <c r="F17" s="9" t="s">
        <v>53</v>
      </c>
    </row>
    <row r="18" spans="1:6" ht="17" x14ac:dyDescent="0.2">
      <c r="A18" s="10" t="s">
        <v>57</v>
      </c>
      <c r="B18" s="8">
        <v>0</v>
      </c>
      <c r="C18" s="8" t="s">
        <v>58</v>
      </c>
      <c r="D18" s="8" t="s">
        <v>59</v>
      </c>
      <c r="E18" s="9" t="s">
        <v>60</v>
      </c>
      <c r="F18" s="9" t="s">
        <v>53</v>
      </c>
    </row>
    <row r="19" spans="1:6" ht="17" x14ac:dyDescent="0.2">
      <c r="A19" s="7" t="s">
        <v>61</v>
      </c>
      <c r="B19" s="8">
        <v>2800</v>
      </c>
      <c r="C19" s="8" t="s">
        <v>62</v>
      </c>
      <c r="D19" s="8" t="s">
        <v>51</v>
      </c>
      <c r="E19" s="9" t="s">
        <v>63</v>
      </c>
      <c r="F19" s="9" t="s">
        <v>53</v>
      </c>
    </row>
    <row r="20" spans="1:6" ht="17" x14ac:dyDescent="0.2">
      <c r="A20" s="10" t="s">
        <v>64</v>
      </c>
      <c r="B20" s="8">
        <v>700</v>
      </c>
      <c r="C20" s="8" t="s">
        <v>65</v>
      </c>
      <c r="D20" s="8" t="s">
        <v>51</v>
      </c>
      <c r="E20" s="9" t="s">
        <v>66</v>
      </c>
      <c r="F20" s="9" t="s">
        <v>53</v>
      </c>
    </row>
    <row r="21" spans="1:6" ht="17" x14ac:dyDescent="0.2">
      <c r="A21" s="10" t="s">
        <v>67</v>
      </c>
      <c r="B21" s="11">
        <v>600</v>
      </c>
      <c r="C21" s="11" t="s">
        <v>68</v>
      </c>
      <c r="D21" s="11" t="s">
        <v>59</v>
      </c>
      <c r="E21" s="9" t="s">
        <v>69</v>
      </c>
      <c r="F21" s="9" t="s">
        <v>53</v>
      </c>
    </row>
    <row r="22" spans="1:6" ht="17" x14ac:dyDescent="0.2">
      <c r="A22" s="10" t="s">
        <v>70</v>
      </c>
      <c r="B22" s="8">
        <v>1000</v>
      </c>
      <c r="C22" s="8" t="s">
        <v>71</v>
      </c>
      <c r="D22" s="8" t="s">
        <v>72</v>
      </c>
      <c r="E22" s="9" t="s">
        <v>69</v>
      </c>
      <c r="F22" s="9" t="s">
        <v>53</v>
      </c>
    </row>
    <row r="23" spans="1:6" ht="17" x14ac:dyDescent="0.2">
      <c r="A23" s="7" t="s">
        <v>73</v>
      </c>
      <c r="B23" s="8">
        <v>300</v>
      </c>
      <c r="C23" s="8" t="s">
        <v>71</v>
      </c>
      <c r="D23" s="8" t="s">
        <v>59</v>
      </c>
      <c r="E23" s="9" t="s">
        <v>69</v>
      </c>
      <c r="F23" s="9" t="s">
        <v>53</v>
      </c>
    </row>
    <row r="24" spans="1:6" ht="18" thickBot="1" x14ac:dyDescent="0.25">
      <c r="A24" s="10" t="s">
        <v>74</v>
      </c>
      <c r="B24" s="8">
        <v>2095</v>
      </c>
      <c r="C24" s="8" t="s">
        <v>75</v>
      </c>
      <c r="D24" s="8" t="s">
        <v>51</v>
      </c>
      <c r="E24" s="9" t="s">
        <v>69</v>
      </c>
      <c r="F24" s="9" t="s">
        <v>53</v>
      </c>
    </row>
    <row r="25" spans="1:6" ht="17" thickTop="1" x14ac:dyDescent="0.2">
      <c r="A25" s="12"/>
      <c r="B25" s="13">
        <v>10535</v>
      </c>
      <c r="C25" s="14"/>
      <c r="D25" s="14"/>
      <c r="E25" s="15"/>
      <c r="F25" s="1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infrastucture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2024-09-18T10:07:38Z</dcterms:created>
  <dcterms:modified xsi:type="dcterms:W3CDTF">2024-09-20T11:43:44Z</dcterms:modified>
</cp:coreProperties>
</file>