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28800" yWindow="-19540" windowWidth="24840" windowHeight="28340" tabRatio="762" activeTab="2"/>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8" i="13" l="1"/>
  <c r="E23" i="12"/>
  <c r="H19" i="13"/>
  <c r="E24" i="12"/>
  <c r="H20" i="13"/>
  <c r="E25" i="12"/>
  <c r="H21" i="13"/>
  <c r="E26" i="12"/>
  <c r="H22" i="13"/>
  <c r="E27" i="12"/>
  <c r="H23" i="13"/>
  <c r="E28" i="12"/>
  <c r="E29" i="12"/>
  <c r="H25" i="13"/>
  <c r="E30" i="12"/>
  <c r="H17" i="13"/>
  <c r="E22" i="12"/>
  <c r="H29" i="13"/>
  <c r="E34" i="12"/>
  <c r="H30" i="13"/>
  <c r="E35" i="12"/>
  <c r="H31" i="13"/>
  <c r="E36" i="12"/>
  <c r="H32" i="13"/>
  <c r="E37" i="12"/>
  <c r="H33" i="13"/>
  <c r="E38" i="12"/>
  <c r="H34" i="13"/>
  <c r="E39" i="12"/>
  <c r="H35" i="13"/>
  <c r="E40" i="12"/>
  <c r="H36" i="13"/>
  <c r="E41" i="12"/>
  <c r="H37" i="13"/>
  <c r="E42" i="12"/>
  <c r="H38" i="13"/>
  <c r="E43" i="12"/>
  <c r="H39" i="13"/>
  <c r="E44" i="12"/>
  <c r="H40" i="13"/>
  <c r="E45" i="12"/>
  <c r="H41" i="13"/>
  <c r="E46" i="12"/>
  <c r="H42" i="13"/>
  <c r="E47" i="12"/>
  <c r="H28" i="13"/>
  <c r="E33" i="12"/>
  <c r="H8" i="13"/>
  <c r="H9" i="13"/>
  <c r="H10" i="13"/>
  <c r="H11" i="13"/>
  <c r="H12" i="13"/>
  <c r="H13" i="13"/>
  <c r="H14" i="13"/>
  <c r="H7" i="13"/>
  <c r="C29" i="13"/>
  <c r="C28" i="13"/>
  <c r="C27" i="13"/>
  <c r="C40" i="13"/>
  <c r="C41" i="13"/>
  <c r="C42" i="13"/>
  <c r="C8" i="13"/>
  <c r="C9" i="13"/>
  <c r="C10" i="13"/>
  <c r="C11" i="13"/>
  <c r="C12" i="13"/>
  <c r="C13" i="13"/>
  <c r="C14" i="13"/>
  <c r="C16" i="13"/>
  <c r="C17" i="13"/>
  <c r="C18" i="13"/>
  <c r="C19" i="13"/>
  <c r="C20" i="13"/>
  <c r="C21" i="13"/>
  <c r="C22" i="13"/>
  <c r="C23" i="13"/>
  <c r="C24" i="13"/>
  <c r="C25" i="13"/>
  <c r="C30" i="13"/>
  <c r="C31" i="13"/>
  <c r="C32" i="13"/>
  <c r="C33" i="13"/>
  <c r="C34" i="13"/>
  <c r="C35" i="13"/>
  <c r="C36" i="13"/>
  <c r="C37" i="13"/>
  <c r="C38" i="13"/>
  <c r="C39" i="13"/>
  <c r="C7" i="13"/>
  <c r="I47" i="12"/>
  <c r="I46" i="12"/>
  <c r="I45" i="12"/>
  <c r="I44" i="12"/>
  <c r="I43" i="12"/>
  <c r="E13" i="12"/>
  <c r="I38" i="12"/>
  <c r="I39" i="12"/>
  <c r="I40" i="12"/>
  <c r="I41" i="12"/>
  <c r="I42" i="12"/>
  <c r="I37" i="12"/>
  <c r="I36" i="12"/>
  <c r="I35" i="12"/>
  <c r="I34" i="12"/>
  <c r="I33" i="12"/>
  <c r="I30" i="12"/>
  <c r="I29" i="12"/>
  <c r="I28" i="12"/>
  <c r="I27" i="12"/>
  <c r="I26" i="12"/>
  <c r="I25" i="12"/>
  <c r="I24" i="12"/>
  <c r="I23" i="12"/>
  <c r="I22" i="12"/>
  <c r="I19" i="12"/>
  <c r="I18" i="12"/>
  <c r="I17" i="12"/>
  <c r="I16" i="12"/>
  <c r="I13" i="12"/>
  <c r="I12" i="12"/>
</calcChain>
</file>

<file path=xl/sharedStrings.xml><?xml version="1.0" encoding="utf-8"?>
<sst xmlns="http://schemas.openxmlformats.org/spreadsheetml/2006/main" count="126" uniqueCount="103">
  <si>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</si>
  <si>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</si>
  <si>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</si>
  <si>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</si>
  <si>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</si>
  <si>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</si>
  <si>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</si>
  <si>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</si>
  <si>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</si>
  <si>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</si>
  <si>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</si>
  <si>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</si>
  <si>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</si>
  <si>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</si>
  <si>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</si>
  <si>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</si>
  <si>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</si>
  <si>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</si>
  <si>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</si>
  <si>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</si>
  <si>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</si>
  <si>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</si>
  <si>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</si>
  <si>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</si>
  <si>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</si>
  <si>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</si>
  <si>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</si>
  <si>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</si>
  <si>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</si>
  <si>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</si>
  <si>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</si>
  <si>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</si>
  <si>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</si>
  <si>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</si>
  <si>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</si>
  <si>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</si>
  <si>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</si>
  <si>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</si>
  <si>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</si>
  <si>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</si>
  <si>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</si>
  <si>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</si>
  <si>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</si>
  <si>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</si>
  <si>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</si>
  <si>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</si>
  <si>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</si>
  <si>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</si>
  <si>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</si>
  <si>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</si>
  <si>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</si>
  <si>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</si>
  <si>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</si>
  <si>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</si>
  <si>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</si>
  <si>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</si>
  <si>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</si>
  <si>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</si>
  <si>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</si>
  <si>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</si>
  <si>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</si>
  <si>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</si>
  <si>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</si>
  <si>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</si>
  <si>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</si>
  <si>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</si>
  <si>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</si>
  <si>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</si>
  <si>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</si>
  <si>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</si>
  <si>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</si>
  <si>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</si>
  <si>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</si>
  <si>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</si>
  <si>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</si>
  <si>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</si>
  <si>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</si>
  <si>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</si>
  <si>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</si>
  <si>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</si>
  <si>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</si>
  <si>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</si>
  <si>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</si>
  <si>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</si>
  <si>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</si>
  <si>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</si>
  <si>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input.electricity</t>
  </si>
  <si>
    <t>electricity_output_capacity</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</si>
  <si>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</si>
  <si>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</si>
  <si>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</si>
  <si>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</si>
  <si>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</si>
  <si>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simult_sd</t>
  </si>
  <si>
    <t>input.geothermal</t>
  </si>
  <si>
    <t>hours_prep_nl</t>
  </si>
  <si>
    <t>hours_prod_nl</t>
  </si>
  <si>
    <t>hours_place_nl</t>
  </si>
  <si>
    <t>hours_maint_nl</t>
  </si>
  <si>
    <t>hours_remov_nl</t>
  </si>
  <si>
    <t>Data present on ETSource, background data not documented</t>
  </si>
  <si>
    <t>Same as agriculture geothermal</t>
  </si>
  <si>
    <t>Dorine van der Vlies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</si>
</sst>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8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8">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0" fontId="19" fillId="0" borderId="0" xfId="0" applyFont="1" applyFill="1"/>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1" fillId="2" borderId="0" xfId="0" applyFont="1" applyFill="1" applyBorder="1"/>
    <xf numFmtId="17" fontId="17" fillId="2" borderId="0" xfId="0" applyNumberFormat="1" applyFont="1" applyFill="1" applyBorder="1" applyAlignment="1">
      <alignment horizontal="right"/>
    </xf>
    <xf numFmtId="165" fontId="12"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0" xfId="0" applyFont="1" applyFill="1"/>
    <xf numFmtId="0" fontId="9" fillId="2" borderId="6" xfId="0" applyFont="1" applyFill="1" applyBorder="1"/>
    <xf numFmtId="0" fontId="9" fillId="2" borderId="5" xfId="0"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0" fontId="9" fillId="2" borderId="0" xfId="0" applyNumberFormat="1" applyFont="1" applyFill="1" applyBorder="1" applyAlignment="1" applyProtection="1">
      <alignment horizontal="left" vertical="center"/>
    </xf>
    <xf numFmtId="0" fontId="9" fillId="2" borderId="0" xfId="0" applyFont="1" applyFill="1" applyBorder="1" applyAlignment="1">
      <alignment vertical="top"/>
    </xf>
    <xf numFmtId="0" fontId="9" fillId="0" borderId="0" xfId="0" applyFont="1" applyFill="1"/>
    <xf numFmtId="9" fontId="30" fillId="2" borderId="0" xfId="0" applyNumberFormat="1" applyFont="1" applyFill="1"/>
    <xf numFmtId="1" fontId="30" fillId="2" borderId="0" xfId="0" applyNumberFormat="1" applyFont="1" applyFill="1"/>
    <xf numFmtId="0" fontId="36" fillId="0" borderId="0" xfId="0" applyFont="1"/>
    <xf numFmtId="166" fontId="21" fillId="2" borderId="6" xfId="0" applyNumberFormat="1" applyFont="1" applyFill="1" applyBorder="1"/>
    <xf numFmtId="166" fontId="9"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33" fillId="0" borderId="0" xfId="0" applyFont="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0" xfId="0" applyNumberFormat="1" applyFont="1" applyFill="1" applyBorder="1"/>
    <xf numFmtId="0" fontId="6" fillId="0" borderId="0" xfId="0" applyFont="1" applyFill="1"/>
    <xf numFmtId="0" fontId="37" fillId="12" borderId="0" xfId="0" applyFont="1" applyFill="1"/>
    <xf numFmtId="165" fontId="30" fillId="2" borderId="0" xfId="0" applyNumberFormat="1" applyFont="1" applyFill="1"/>
    <xf numFmtId="0" fontId="37" fillId="12" borderId="6" xfId="0" applyFont="1" applyFill="1" applyBorder="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3" fillId="12" borderId="0" xfId="177" applyFill="1" applyAlignment="1" applyProtection="1"/>
    <xf numFmtId="0" fontId="3"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9" fillId="2" borderId="0" xfId="0" applyNumberFormat="1" applyFont="1" applyFill="1"/>
    <xf numFmtId="0" fontId="3" fillId="0" borderId="0" xfId="0" applyFont="1" applyFill="1" applyBorder="1"/>
    <xf numFmtId="0" fontId="2" fillId="0" borderId="0" xfId="0" applyFont="1" applyFill="1" applyBorder="1" applyAlignment="1">
      <alignment vertical="top"/>
    </xf>
    <xf numFmtId="0" fontId="2" fillId="2" borderId="0" xfId="0" applyFont="1" applyFill="1" applyBorder="1"/>
    <xf numFmtId="0" fontId="23" fillId="2" borderId="0" xfId="177" applyFill="1" applyBorder="1" applyAlignment="1" applyProtection="1"/>
    <xf numFmtId="0" fontId="2" fillId="2" borderId="0" xfId="0" applyFont="1" applyFill="1"/>
    <xf numFmtId="49" fontId="2" fillId="2" borderId="0" xfId="0" applyNumberFormat="1" applyFont="1" applyFill="1"/>
    <xf numFmtId="0" fontId="30" fillId="2" borderId="0" xfId="0" applyFont="1" applyFill="1" applyAlignment="1">
      <alignment wrapText="1"/>
    </xf>
    <xf numFmtId="0" fontId="30" fillId="2" borderId="4" xfId="0" applyFont="1" applyFill="1" applyBorder="1" applyAlignment="1">
      <alignment wrapText="1"/>
    </xf>
    <xf numFmtId="0" fontId="31" fillId="2" borderId="9" xfId="0" applyFont="1" applyFill="1" applyBorder="1" applyAlignment="1">
      <alignment wrapText="1"/>
    </xf>
    <xf numFmtId="0" fontId="30" fillId="2" borderId="9" xfId="0" applyFont="1" applyFill="1" applyBorder="1" applyAlignment="1">
      <alignment wrapText="1"/>
    </xf>
    <xf numFmtId="0" fontId="30" fillId="2" borderId="0" xfId="0" applyFont="1" applyFill="1" applyBorder="1" applyAlignment="1">
      <alignment wrapText="1"/>
    </xf>
    <xf numFmtId="0" fontId="31" fillId="2" borderId="0" xfId="0" applyFont="1" applyFill="1" applyBorder="1" applyAlignment="1">
      <alignment wrapText="1"/>
    </xf>
    <xf numFmtId="0" fontId="1" fillId="2" borderId="18" xfId="0" applyFont="1" applyFill="1" applyBorder="1"/>
    <xf numFmtId="49" fontId="9" fillId="2" borderId="0" xfId="0" applyNumberFormat="1" applyFont="1" applyFill="1"/>
    <xf numFmtId="49" fontId="21" fillId="2" borderId="0" xfId="0" applyNumberFormat="1" applyFont="1" applyFill="1"/>
    <xf numFmtId="49" fontId="1" fillId="2" borderId="0" xfId="0" applyNumberFormat="1" applyFont="1" applyFill="1"/>
    <xf numFmtId="0" fontId="1" fillId="0" borderId="0" xfId="0" applyFont="1" applyFill="1" applyBorder="1"/>
    <xf numFmtId="164" fontId="9" fillId="2" borderId="11" xfId="0" applyNumberFormat="1" applyFont="1" applyFill="1" applyBorder="1"/>
    <xf numFmtId="0" fontId="2" fillId="2" borderId="11" xfId="0" applyFont="1" applyFill="1" applyBorder="1"/>
    <xf numFmtId="0" fontId="8" fillId="2" borderId="0" xfId="0" applyFont="1" applyFill="1" applyBorder="1"/>
    <xf numFmtId="166" fontId="7" fillId="2" borderId="0" xfId="0" applyNumberFormat="1" applyFont="1" applyFill="1" applyBorder="1"/>
    <xf numFmtId="166" fontId="5" fillId="2" borderId="0" xfId="0" applyNumberFormat="1" applyFont="1" applyFill="1" applyBorder="1"/>
    <xf numFmtId="166" fontId="21" fillId="2" borderId="18" xfId="0" applyNumberFormat="1" applyFont="1" applyFill="1" applyBorder="1"/>
    <xf numFmtId="49" fontId="1" fillId="2" borderId="0" xfId="0" applyNumberFormat="1" applyFont="1" applyFill="1" applyBorder="1"/>
    <xf numFmtId="0" fontId="26" fillId="0" borderId="11" xfId="0" applyFont="1" applyFill="1" applyBorder="1"/>
    <xf numFmtId="0" fontId="9" fillId="0" borderId="11" xfId="0" applyFont="1" applyFill="1" applyBorder="1"/>
    <xf numFmtId="165" fontId="21" fillId="2" borderId="18" xfId="0" applyNumberFormat="1" applyFont="1" applyFill="1" applyBorder="1"/>
    <xf numFmtId="9" fontId="30" fillId="2" borderId="0" xfId="0" applyNumberFormat="1" applyFont="1" applyFill="1" applyAlignment="1">
      <alignment wrapText="1"/>
    </xf>
    <xf numFmtId="0" fontId="1" fillId="2" borderId="0" xfId="0" applyFont="1" applyFill="1" applyBorder="1"/>
    <xf numFmtId="0" fontId="1" fillId="0" borderId="0" xfId="0" applyFont="1" applyFill="1"/>
    <xf numFmtId="0" fontId="37" fillId="2" borderId="0" xfId="0" applyFont="1" applyFill="1" applyAlignment="1">
      <alignment wrapText="1"/>
    </xf>
    <xf numFmtId="0" fontId="37" fillId="2" borderId="0" xfId="0"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4" sqref="C4"/>
    </sheetView>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9</v>
      </c>
      <c r="C2" s="30"/>
    </row>
    <row r="3" spans="1:3" x14ac:dyDescent="0.2">
      <c r="A3" s="1"/>
      <c r="B3" s="8"/>
      <c r="C3" s="8"/>
    </row>
    <row r="4" spans="1:3" x14ac:dyDescent="0.2">
      <c r="A4" s="1"/>
      <c r="B4" s="2" t="s">
        <v>10</v>
      </c>
      <c r="C4" s="3"/>
    </row>
    <row r="5" spans="1:3" x14ac:dyDescent="0.2">
      <c r="A5" s="1"/>
      <c r="B5" s="4" t="s">
        <v>40</v>
      </c>
      <c r="C5" s="5" t="s">
        <v>102</v>
      </c>
    </row>
    <row r="6" spans="1:3" x14ac:dyDescent="0.2">
      <c r="A6" s="1"/>
      <c r="B6" s="6" t="s">
        <v>12</v>
      </c>
      <c r="C6" s="7" t="s">
        <v>13</v>
      </c>
    </row>
    <row r="7" spans="1:3" x14ac:dyDescent="0.2">
      <c r="A7" s="1"/>
      <c r="B7" s="8"/>
      <c r="C7" s="8"/>
    </row>
    <row r="8" spans="1:3" x14ac:dyDescent="0.2">
      <c r="A8" s="1"/>
      <c r="B8" s="8"/>
      <c r="C8" s="8"/>
    </row>
    <row r="9" spans="1:3" x14ac:dyDescent="0.2">
      <c r="A9" s="1"/>
      <c r="B9" s="72" t="s">
        <v>25</v>
      </c>
      <c r="C9" s="73"/>
    </row>
    <row r="10" spans="1:3" x14ac:dyDescent="0.2">
      <c r="A10" s="1"/>
      <c r="B10" s="74"/>
      <c r="C10" s="75"/>
    </row>
    <row r="11" spans="1:3" x14ac:dyDescent="0.2">
      <c r="A11" s="1"/>
      <c r="B11" s="74" t="s">
        <v>26</v>
      </c>
      <c r="C11" s="76" t="s">
        <v>27</v>
      </c>
    </row>
    <row r="12" spans="1:3" ht="17" thickBot="1" x14ac:dyDescent="0.25">
      <c r="A12" s="1"/>
      <c r="B12" s="74"/>
      <c r="C12" s="13" t="s">
        <v>28</v>
      </c>
    </row>
    <row r="13" spans="1:3" ht="17" thickBot="1" x14ac:dyDescent="0.25">
      <c r="A13" s="1"/>
      <c r="B13" s="74"/>
      <c r="C13" s="77" t="s">
        <v>29</v>
      </c>
    </row>
    <row r="14" spans="1:3" x14ac:dyDescent="0.2">
      <c r="A14" s="1"/>
      <c r="B14" s="74"/>
      <c r="C14" s="75" t="s">
        <v>30</v>
      </c>
    </row>
    <row r="15" spans="1:3" x14ac:dyDescent="0.2">
      <c r="A15" s="1"/>
      <c r="B15" s="74"/>
      <c r="C15" s="75"/>
    </row>
    <row r="16" spans="1:3" x14ac:dyDescent="0.2">
      <c r="A16" s="1"/>
      <c r="B16" s="74" t="s">
        <v>31</v>
      </c>
      <c r="C16" s="78" t="s">
        <v>32</v>
      </c>
    </row>
    <row r="17" spans="1:3" x14ac:dyDescent="0.2">
      <c r="A17" s="1"/>
      <c r="B17" s="74"/>
      <c r="C17" s="79" t="s">
        <v>33</v>
      </c>
    </row>
    <row r="18" spans="1:3" x14ac:dyDescent="0.2">
      <c r="A18" s="1"/>
      <c r="B18" s="74"/>
      <c r="C18" s="80" t="s">
        <v>34</v>
      </c>
    </row>
    <row r="19" spans="1:3" x14ac:dyDescent="0.2">
      <c r="A19" s="1"/>
      <c r="B19" s="74"/>
      <c r="C19" s="81" t="s">
        <v>35</v>
      </c>
    </row>
    <row r="20" spans="1:3" x14ac:dyDescent="0.2">
      <c r="A20" s="1"/>
      <c r="B20" s="82"/>
      <c r="C20" s="83" t="s">
        <v>36</v>
      </c>
    </row>
    <row r="21" spans="1:3" x14ac:dyDescent="0.2">
      <c r="A21" s="1"/>
      <c r="B21" s="82"/>
      <c r="C21" s="84" t="s">
        <v>37</v>
      </c>
    </row>
    <row r="22" spans="1:3" x14ac:dyDescent="0.2">
      <c r="A22" s="1"/>
      <c r="B22" s="82"/>
      <c r="C22" s="85" t="s">
        <v>38</v>
      </c>
    </row>
    <row r="23" spans="1:3" x14ac:dyDescent="0.2">
      <c r="B23" s="82"/>
      <c r="C23" s="86"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78"/>
  <sheetViews>
    <sheetView workbookViewId="0">
      <selection activeCell="E29" sqref="E29"/>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179" t="s">
        <v>91</v>
      </c>
      <c r="C2" s="180"/>
      <c r="D2" s="180"/>
      <c r="E2" s="181"/>
      <c r="F2" s="36"/>
      <c r="G2" s="36"/>
    </row>
    <row r="3" spans="1:11" x14ac:dyDescent="0.2">
      <c r="B3" s="182"/>
      <c r="C3" s="183"/>
      <c r="D3" s="183"/>
      <c r="E3" s="184"/>
      <c r="F3" s="36"/>
      <c r="G3" s="36"/>
    </row>
    <row r="4" spans="1:11" x14ac:dyDescent="0.2">
      <c r="B4" s="182"/>
      <c r="C4" s="183"/>
      <c r="D4" s="183"/>
      <c r="E4" s="184"/>
      <c r="F4" s="36"/>
      <c r="G4" s="36"/>
    </row>
    <row r="5" spans="1:11" x14ac:dyDescent="0.2">
      <c r="B5" s="185"/>
      <c r="C5" s="186"/>
      <c r="D5" s="186"/>
      <c r="E5" s="187"/>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18</v>
      </c>
      <c r="D9" s="17" t="s">
        <v>7</v>
      </c>
      <c r="E9" s="15" t="s">
        <v>3</v>
      </c>
      <c r="F9" s="16"/>
      <c r="G9" s="16" t="s">
        <v>6</v>
      </c>
      <c r="H9" s="16"/>
      <c r="I9" s="16" t="s">
        <v>0</v>
      </c>
      <c r="J9" s="89"/>
    </row>
    <row r="10" spans="1:11" s="26" customFormat="1" x14ac:dyDescent="0.2">
      <c r="B10" s="25"/>
      <c r="C10" s="13"/>
      <c r="D10" s="33"/>
      <c r="E10" s="13"/>
      <c r="F10" s="13"/>
      <c r="G10" s="13"/>
      <c r="H10" s="13"/>
      <c r="I10" s="13"/>
      <c r="J10" s="14"/>
    </row>
    <row r="11" spans="1:11" s="26" customFormat="1" ht="17" thickBot="1" x14ac:dyDescent="0.25">
      <c r="B11" s="25"/>
      <c r="C11" s="13" t="s">
        <v>42</v>
      </c>
      <c r="D11" s="33"/>
      <c r="E11" s="13"/>
      <c r="F11" s="13"/>
      <c r="G11" s="13"/>
      <c r="H11" s="13"/>
      <c r="I11" s="13"/>
      <c r="J11" s="14"/>
    </row>
    <row r="12" spans="1:11" ht="17" thickBot="1" x14ac:dyDescent="0.25">
      <c r="A12" s="26"/>
      <c r="B12" s="25"/>
      <c r="C12" s="142" t="s">
        <v>86</v>
      </c>
      <c r="D12" s="21"/>
      <c r="E12" s="169">
        <v>4.1666666666666699E-2</v>
      </c>
      <c r="F12" s="39"/>
      <c r="G12" s="147" t="s">
        <v>84</v>
      </c>
      <c r="H12" s="32"/>
      <c r="I12" s="159" t="str">
        <f>IF(LEN('Research data'!J7)&gt;=1,'Research data'!J$4,'Research data'!L$4)</f>
        <v>Quintel</v>
      </c>
      <c r="J12" s="14"/>
      <c r="K12" s="26"/>
    </row>
    <row r="13" spans="1:11" ht="17" thickBot="1" x14ac:dyDescent="0.25">
      <c r="A13" s="104"/>
      <c r="B13" s="105"/>
      <c r="C13" s="170" t="s">
        <v>94</v>
      </c>
      <c r="D13" s="23"/>
      <c r="E13" s="173">
        <f>1-E12</f>
        <v>0.95833333333333326</v>
      </c>
      <c r="F13" s="102"/>
      <c r="G13" s="140"/>
      <c r="H13" s="102"/>
      <c r="I13" s="159" t="str">
        <f>IF(LEN('Research data'!J8)&gt;=1,'Research data'!J$4,'Research data'!L$4)</f>
        <v>Quintel</v>
      </c>
      <c r="J13" s="106"/>
      <c r="K13" s="36"/>
    </row>
    <row r="14" spans="1:11" ht="17" thickBot="1" x14ac:dyDescent="0.25">
      <c r="A14" s="104"/>
      <c r="B14" s="105"/>
      <c r="C14" s="170" t="s">
        <v>87</v>
      </c>
      <c r="D14" s="23"/>
      <c r="E14" s="173">
        <v>0</v>
      </c>
      <c r="F14" s="102"/>
      <c r="G14" s="140"/>
      <c r="H14" s="102"/>
      <c r="I14" s="159"/>
      <c r="J14" s="106"/>
      <c r="K14" s="36"/>
    </row>
    <row r="15" spans="1:11" ht="17" thickBot="1" x14ac:dyDescent="0.25">
      <c r="A15" s="104"/>
      <c r="B15" s="105"/>
      <c r="C15" s="170" t="s">
        <v>82</v>
      </c>
      <c r="D15" s="23"/>
      <c r="E15" s="173">
        <v>3.706</v>
      </c>
      <c r="F15" s="102"/>
      <c r="G15" s="140"/>
      <c r="H15" s="102"/>
      <c r="I15" s="159"/>
      <c r="J15" s="106"/>
      <c r="K15" s="36"/>
    </row>
    <row r="16" spans="1:11" ht="17" thickBot="1" x14ac:dyDescent="0.25">
      <c r="A16" s="26"/>
      <c r="B16" s="25"/>
      <c r="C16" s="170" t="s">
        <v>51</v>
      </c>
      <c r="D16" s="21"/>
      <c r="E16" s="169">
        <v>0</v>
      </c>
      <c r="F16" s="39"/>
      <c r="G16" s="163"/>
      <c r="H16" s="32"/>
      <c r="I16" s="159" t="str">
        <f>IF(LEN('Research data'!J9)&gt;=1,'Research data'!J$4,'Research data'!L$4)</f>
        <v>Quintel</v>
      </c>
      <c r="J16" s="14"/>
      <c r="K16" s="26"/>
    </row>
    <row r="17" spans="1:11" ht="17" thickBot="1" x14ac:dyDescent="0.25">
      <c r="A17" s="26"/>
      <c r="B17" s="25"/>
      <c r="C17" s="170" t="s">
        <v>20</v>
      </c>
      <c r="D17" s="21"/>
      <c r="E17" s="169">
        <v>0</v>
      </c>
      <c r="F17" s="39"/>
      <c r="G17" s="140" t="s">
        <v>81</v>
      </c>
      <c r="H17" s="32"/>
      <c r="I17" s="159" t="str">
        <f>IF(LEN('Research data'!J10)&gt;=1,'Research data'!J$4,'Research data'!L$4)</f>
        <v>Quintel</v>
      </c>
      <c r="J17" s="14"/>
      <c r="K17" s="26"/>
    </row>
    <row r="18" spans="1:11" ht="17" thickBot="1" x14ac:dyDescent="0.25">
      <c r="A18" s="26"/>
      <c r="B18" s="25"/>
      <c r="C18" s="107" t="s">
        <v>52</v>
      </c>
      <c r="D18" s="21" t="s">
        <v>2</v>
      </c>
      <c r="E18" s="41">
        <v>0</v>
      </c>
      <c r="F18" s="39"/>
      <c r="G18" s="102"/>
      <c r="H18" s="32"/>
      <c r="I18" s="159" t="str">
        <f>IF(LEN('Research data'!J11)&gt;=1,'Research data'!J$4,'Research data'!L$4)</f>
        <v>Quintel</v>
      </c>
      <c r="J18" s="14"/>
      <c r="K18" s="26"/>
    </row>
    <row r="19" spans="1:11" ht="17" thickBot="1" x14ac:dyDescent="0.25">
      <c r="A19" s="104"/>
      <c r="B19" s="105"/>
      <c r="C19" s="166" t="s">
        <v>69</v>
      </c>
      <c r="D19" s="23"/>
      <c r="E19" s="41">
        <v>3672.39</v>
      </c>
      <c r="F19" s="102"/>
      <c r="G19" s="102"/>
      <c r="H19" s="102"/>
      <c r="I19" s="159" t="str">
        <f>IF(LEN('Research data'!J12)&gt;=1,'Research data'!J$4,'Research data'!L$4)</f>
        <v>Quintel</v>
      </c>
      <c r="J19" s="106"/>
      <c r="K19" s="36"/>
    </row>
    <row r="20" spans="1:11" x14ac:dyDescent="0.2">
      <c r="B20" s="40"/>
      <c r="C20" s="36"/>
      <c r="D20" s="36"/>
      <c r="E20" s="36"/>
      <c r="F20" s="36"/>
      <c r="G20" s="36"/>
      <c r="H20" s="36"/>
      <c r="I20" s="36"/>
      <c r="J20" s="90"/>
    </row>
    <row r="21" spans="1:11" ht="17" thickBot="1" x14ac:dyDescent="0.25">
      <c r="B21" s="40"/>
      <c r="C21" s="13" t="s">
        <v>41</v>
      </c>
      <c r="D21" s="36"/>
      <c r="E21" s="36"/>
      <c r="F21" s="36"/>
      <c r="G21" s="36"/>
      <c r="H21" s="36"/>
      <c r="I21" s="36"/>
      <c r="J21" s="90"/>
    </row>
    <row r="22" spans="1:11" ht="17" thickBot="1" x14ac:dyDescent="0.25">
      <c r="B22" s="40"/>
      <c r="C22" s="36" t="s">
        <v>21</v>
      </c>
      <c r="D22" s="23" t="s">
        <v>19</v>
      </c>
      <c r="E22" s="41">
        <f>'Research data'!H17</f>
        <v>3706000</v>
      </c>
      <c r="F22" s="39"/>
      <c r="G22" s="39" t="s">
        <v>5</v>
      </c>
      <c r="H22" s="39"/>
      <c r="I22" s="159" t="str">
        <f>IF(LEN('Research data'!J17)&gt;=1,'Research data'!J$4,'Research data'!L$4)</f>
        <v>Quintel</v>
      </c>
      <c r="J22" s="90"/>
    </row>
    <row r="23" spans="1:11" ht="15" customHeight="1" thickBot="1" x14ac:dyDescent="0.25">
      <c r="B23" s="40"/>
      <c r="C23" s="36" t="s">
        <v>22</v>
      </c>
      <c r="D23" s="23" t="s">
        <v>47</v>
      </c>
      <c r="E23" s="41">
        <f>'Research data'!H18</f>
        <v>27997.484310205498</v>
      </c>
      <c r="F23" s="39"/>
      <c r="G23" s="131" t="s">
        <v>79</v>
      </c>
      <c r="H23" s="39"/>
      <c r="I23" s="159" t="str">
        <f>IF(LEN('Research data'!J18)&gt;=1,'Research data'!J$4,'Research data'!L$4)</f>
        <v>Quintel</v>
      </c>
      <c r="J23" s="90"/>
    </row>
    <row r="24" spans="1:11" ht="17" thickBot="1" x14ac:dyDescent="0.25">
      <c r="B24" s="124"/>
      <c r="C24" s="167" t="s">
        <v>73</v>
      </c>
      <c r="D24" s="126" t="s">
        <v>67</v>
      </c>
      <c r="E24" s="41">
        <f>'Research data'!H19</f>
        <v>0</v>
      </c>
      <c r="F24" s="127"/>
      <c r="G24" s="125" t="s">
        <v>68</v>
      </c>
      <c r="H24" s="127"/>
      <c r="I24" s="159" t="str">
        <f>IF(LEN('Research data'!J19)&gt;=1,'Research data'!J$4,'Research data'!L$4)</f>
        <v>Quintel</v>
      </c>
      <c r="J24" s="128"/>
    </row>
    <row r="25" spans="1:11" ht="17" thickBot="1" x14ac:dyDescent="0.25">
      <c r="B25" s="124"/>
      <c r="C25" s="167" t="s">
        <v>71</v>
      </c>
      <c r="D25" s="126"/>
      <c r="E25" s="41">
        <f>'Research data'!H20</f>
        <v>0</v>
      </c>
      <c r="F25" s="127"/>
      <c r="G25" s="130" t="s">
        <v>75</v>
      </c>
      <c r="H25" s="127"/>
      <c r="I25" s="159" t="str">
        <f>IF(LEN('Research data'!J20)&gt;=1,'Research data'!J$4,'Research data'!L$4)</f>
        <v>Quintel</v>
      </c>
      <c r="J25" s="128"/>
    </row>
    <row r="26" spans="1:11" ht="17" thickBot="1" x14ac:dyDescent="0.25">
      <c r="B26" s="124"/>
      <c r="C26" s="167" t="s">
        <v>72</v>
      </c>
      <c r="D26" s="126"/>
      <c r="E26" s="41">
        <f>'Research data'!H21</f>
        <v>0</v>
      </c>
      <c r="F26" s="127"/>
      <c r="G26" s="130" t="s">
        <v>76</v>
      </c>
      <c r="H26" s="127"/>
      <c r="I26" s="159" t="str">
        <f>IF(LEN('Research data'!J21)&gt;=1,'Research data'!J$4,'Research data'!L$4)</f>
        <v>Quintel</v>
      </c>
      <c r="J26" s="128"/>
    </row>
    <row r="27" spans="1:11" ht="17" thickBot="1" x14ac:dyDescent="0.25">
      <c r="B27" s="124"/>
      <c r="C27" s="168" t="s">
        <v>80</v>
      </c>
      <c r="D27" s="126"/>
      <c r="E27" s="41">
        <f>'Research data'!H22</f>
        <v>0</v>
      </c>
      <c r="F27" s="127"/>
      <c r="G27" s="130" t="s">
        <v>77</v>
      </c>
      <c r="H27" s="127"/>
      <c r="I27" s="159" t="str">
        <f>IF(LEN('Research data'!J22)&gt;=1,'Research data'!J$4,'Research data'!L$4)</f>
        <v>Quintel</v>
      </c>
      <c r="J27" s="128"/>
    </row>
    <row r="28" spans="1:11" ht="17" thickBot="1" x14ac:dyDescent="0.25">
      <c r="B28" s="124"/>
      <c r="C28" s="167" t="s">
        <v>74</v>
      </c>
      <c r="D28" s="126"/>
      <c r="E28" s="41">
        <f>'Research data'!H23</f>
        <v>0</v>
      </c>
      <c r="F28" s="127"/>
      <c r="G28" s="131" t="s">
        <v>78</v>
      </c>
      <c r="H28" s="127"/>
      <c r="I28" s="159" t="str">
        <f>IF(LEN('Research data'!J23)&gt;=1,'Research data'!J$4,'Research data'!L$4)</f>
        <v>Quintel</v>
      </c>
      <c r="J28" s="128"/>
    </row>
    <row r="29" spans="1:11" ht="17" thickBot="1" x14ac:dyDescent="0.25">
      <c r="A29" s="104"/>
      <c r="B29" s="105"/>
      <c r="C29" s="107" t="s">
        <v>56</v>
      </c>
      <c r="D29" s="23" t="s">
        <v>57</v>
      </c>
      <c r="E29" s="41">
        <f>'Research data'!H24</f>
        <v>0.04</v>
      </c>
      <c r="F29" s="102"/>
      <c r="G29" s="102" t="s">
        <v>58</v>
      </c>
      <c r="H29" s="102"/>
      <c r="I29" s="159" t="str">
        <f>IF(LEN('Research data'!J24)&gt;=1,'Research data'!J$4,'Research data'!L$4)</f>
        <v>Quintel</v>
      </c>
      <c r="J29" s="106"/>
    </row>
    <row r="30" spans="1:11" ht="17" thickBot="1" x14ac:dyDescent="0.25">
      <c r="A30" s="104"/>
      <c r="B30" s="105"/>
      <c r="C30" s="107" t="s">
        <v>59</v>
      </c>
      <c r="D30" s="23" t="s">
        <v>60</v>
      </c>
      <c r="E30" s="41">
        <f>'Research data'!H25</f>
        <v>0</v>
      </c>
      <c r="F30" s="102"/>
      <c r="G30" s="102"/>
      <c r="H30" s="102"/>
      <c r="I30" s="159" t="str">
        <f>IF(LEN('Research data'!J25)&gt;=1,'Research data'!J$4,'Research data'!L$4)</f>
        <v>Quintel</v>
      </c>
      <c r="J30" s="106"/>
    </row>
    <row r="31" spans="1:11" x14ac:dyDescent="0.2">
      <c r="A31" s="104"/>
      <c r="B31" s="105"/>
      <c r="C31" s="107"/>
      <c r="D31" s="23"/>
      <c r="E31" s="109"/>
      <c r="F31" s="102"/>
      <c r="G31" s="102"/>
      <c r="H31" s="102"/>
      <c r="I31" s="107"/>
      <c r="J31" s="106"/>
    </row>
    <row r="32" spans="1:11" ht="17" thickBot="1" x14ac:dyDescent="0.25">
      <c r="A32" s="104"/>
      <c r="B32" s="105"/>
      <c r="C32" s="13" t="s">
        <v>4</v>
      </c>
      <c r="D32" s="91"/>
      <c r="E32" s="109"/>
      <c r="F32" s="107"/>
      <c r="G32" s="36"/>
      <c r="H32" s="107"/>
      <c r="I32" s="107"/>
      <c r="J32" s="106"/>
    </row>
    <row r="33" spans="1:10" ht="17" thickBot="1" x14ac:dyDescent="0.25">
      <c r="A33" s="104"/>
      <c r="B33" s="105"/>
      <c r="C33" s="107" t="s">
        <v>23</v>
      </c>
      <c r="D33" s="23" t="s">
        <v>1</v>
      </c>
      <c r="E33" s="41">
        <f>'Research data'!H28</f>
        <v>25</v>
      </c>
      <c r="F33" s="102"/>
      <c r="G33" s="102" t="s">
        <v>65</v>
      </c>
      <c r="H33" s="102"/>
      <c r="I33" s="159" t="str">
        <f>IF(LEN('Research data'!J28)&gt;=1,'Research data'!J$4,'Research data'!L$4)</f>
        <v>Quintel</v>
      </c>
      <c r="J33" s="106"/>
    </row>
    <row r="34" spans="1:10" ht="17" thickBot="1" x14ac:dyDescent="0.25">
      <c r="A34" s="104"/>
      <c r="B34" s="105"/>
      <c r="C34" s="107" t="s">
        <v>63</v>
      </c>
      <c r="D34" s="23" t="s">
        <v>1</v>
      </c>
      <c r="E34" s="41">
        <f>'Research data'!H29</f>
        <v>0</v>
      </c>
      <c r="F34" s="102"/>
      <c r="G34" s="102" t="s">
        <v>64</v>
      </c>
      <c r="H34" s="102"/>
      <c r="I34" s="159" t="str">
        <f>IF(LEN('Research data'!J29)&gt;=1,'Research data'!J$4,'Research data'!L$4)</f>
        <v>Quintel</v>
      </c>
      <c r="J34" s="106"/>
    </row>
    <row r="35" spans="1:10" ht="17" thickBot="1" x14ac:dyDescent="0.25">
      <c r="A35" s="104"/>
      <c r="B35" s="105"/>
      <c r="C35" s="107" t="s">
        <v>61</v>
      </c>
      <c r="D35" s="23" t="s">
        <v>62</v>
      </c>
      <c r="E35" s="41">
        <f>'Research data'!H30</f>
        <v>0</v>
      </c>
      <c r="F35" s="102"/>
      <c r="G35" s="102" t="s">
        <v>66</v>
      </c>
      <c r="H35" s="102"/>
      <c r="I35" s="159" t="str">
        <f>IF(LEN('Research data'!J30)&gt;=1,'Research data'!J$4,'Research data'!L$4)</f>
        <v>Quintel</v>
      </c>
      <c r="J35" s="106"/>
    </row>
    <row r="36" spans="1:10" ht="17" thickBot="1" x14ac:dyDescent="0.25">
      <c r="A36" s="104"/>
      <c r="B36" s="105"/>
      <c r="C36" s="107" t="s">
        <v>20</v>
      </c>
      <c r="D36" s="23" t="s">
        <v>2</v>
      </c>
      <c r="E36" s="41">
        <f>'Research data'!H31</f>
        <v>0</v>
      </c>
      <c r="F36" s="102"/>
      <c r="G36" s="102"/>
      <c r="H36" s="102"/>
      <c r="I36" s="159" t="str">
        <f>IF(LEN('Research data'!J31)&gt;=1,'Research data'!J$4,'Research data'!L$4)</f>
        <v>Quintel</v>
      </c>
      <c r="J36" s="106"/>
    </row>
    <row r="37" spans="1:10" ht="17" thickBot="1" x14ac:dyDescent="0.25">
      <c r="A37" s="104"/>
      <c r="B37" s="105"/>
      <c r="C37" s="170" t="s">
        <v>53</v>
      </c>
      <c r="D37" s="23"/>
      <c r="E37" s="41">
        <f>'Research data'!H32</f>
        <v>0</v>
      </c>
      <c r="F37" s="102"/>
      <c r="G37" s="102"/>
      <c r="H37" s="102"/>
      <c r="I37" s="159" t="str">
        <f>IF(LEN('Research data'!J32)&gt;=1,'Research data'!J$4,'Research data'!L$4)</f>
        <v>Quintel</v>
      </c>
      <c r="J37" s="106"/>
    </row>
    <row r="38" spans="1:10" ht="17" thickBot="1" x14ac:dyDescent="0.25">
      <c r="A38" s="104"/>
      <c r="B38" s="105"/>
      <c r="C38" s="170" t="s">
        <v>54</v>
      </c>
      <c r="D38" s="23"/>
      <c r="E38" s="41">
        <f>'Research data'!H33</f>
        <v>0</v>
      </c>
      <c r="F38" s="102"/>
      <c r="G38" s="102"/>
      <c r="H38" s="102"/>
      <c r="I38" s="159" t="str">
        <f>IF(LEN('Research data'!J33)&gt;=1,'Research data'!J$4,'Research data'!L$4)</f>
        <v>Quintel</v>
      </c>
      <c r="J38" s="106"/>
    </row>
    <row r="39" spans="1:10" ht="17" thickBot="1" x14ac:dyDescent="0.25">
      <c r="A39" s="104"/>
      <c r="B39" s="105"/>
      <c r="C39" s="162" t="s">
        <v>93</v>
      </c>
      <c r="D39" s="23"/>
      <c r="E39" s="41">
        <f>'Research data'!H34</f>
        <v>1</v>
      </c>
      <c r="F39" s="102"/>
      <c r="G39" s="102"/>
      <c r="H39" s="102"/>
      <c r="I39" s="159" t="str">
        <f>IF(LEN('Research data'!J34)&gt;=1,'Research data'!J$4,'Research data'!L$4)</f>
        <v>Quintel</v>
      </c>
      <c r="J39" s="106"/>
    </row>
    <row r="40" spans="1:10" ht="17" thickBot="1" x14ac:dyDescent="0.25">
      <c r="A40" s="104"/>
      <c r="B40" s="105"/>
      <c r="C40" s="162" t="s">
        <v>88</v>
      </c>
      <c r="D40" s="23"/>
      <c r="E40" s="41">
        <f>'Research data'!H35</f>
        <v>1</v>
      </c>
      <c r="F40" s="102"/>
      <c r="G40" s="102"/>
      <c r="H40" s="102"/>
      <c r="I40" s="159" t="str">
        <f>IF(LEN('Research data'!J35)&gt;=1,'Research data'!J$4,'Research data'!L$4)</f>
        <v>Quintel</v>
      </c>
      <c r="J40" s="106"/>
    </row>
    <row r="41" spans="1:10" ht="17" thickBot="1" x14ac:dyDescent="0.25">
      <c r="A41" s="104"/>
      <c r="B41" s="105"/>
      <c r="C41" s="162" t="s">
        <v>89</v>
      </c>
      <c r="D41" s="23"/>
      <c r="E41" s="41">
        <f>'Research data'!H36</f>
        <v>1</v>
      </c>
      <c r="F41" s="102"/>
      <c r="G41" s="102"/>
      <c r="H41" s="102"/>
      <c r="I41" s="159" t="str">
        <f>IF(LEN('Research data'!J36)&gt;=1,'Research data'!J$4,'Research data'!L$4)</f>
        <v>Quintel</v>
      </c>
      <c r="J41" s="106"/>
    </row>
    <row r="42" spans="1:10" ht="17" thickBot="1" x14ac:dyDescent="0.25">
      <c r="A42" s="104"/>
      <c r="B42" s="105"/>
      <c r="C42" s="162" t="s">
        <v>90</v>
      </c>
      <c r="D42" s="23"/>
      <c r="E42" s="41">
        <f>'Research data'!H37</f>
        <v>1</v>
      </c>
      <c r="F42" s="102"/>
      <c r="G42" s="102"/>
      <c r="H42" s="102"/>
      <c r="I42" s="159" t="str">
        <f>IF(LEN('Research data'!J37)&gt;=1,'Research data'!J$4,'Research data'!L$4)</f>
        <v>Quintel</v>
      </c>
      <c r="J42" s="106"/>
    </row>
    <row r="43" spans="1:10" ht="17" thickBot="1" x14ac:dyDescent="0.25">
      <c r="A43" s="104"/>
      <c r="B43" s="105"/>
      <c r="C43" s="162" t="s">
        <v>95</v>
      </c>
      <c r="D43" s="23"/>
      <c r="E43" s="41">
        <f>'Research data'!H38</f>
        <v>0</v>
      </c>
      <c r="F43" s="102"/>
      <c r="G43" s="102"/>
      <c r="H43" s="102"/>
      <c r="I43" s="159" t="str">
        <f>IF(LEN('Research data'!J38)&gt;=1,'Research data'!J$4,'Research data'!L$4)</f>
        <v>Quintel</v>
      </c>
      <c r="J43" s="106"/>
    </row>
    <row r="44" spans="1:10" ht="17" thickBot="1" x14ac:dyDescent="0.25">
      <c r="A44" s="104"/>
      <c r="B44" s="105"/>
      <c r="C44" s="162" t="s">
        <v>96</v>
      </c>
      <c r="D44" s="23"/>
      <c r="E44" s="41">
        <f>'Research data'!H39</f>
        <v>0</v>
      </c>
      <c r="F44" s="102"/>
      <c r="G44" s="102"/>
      <c r="H44" s="102"/>
      <c r="I44" s="159" t="str">
        <f>IF(LEN('Research data'!J39)&gt;=1,'Research data'!J$4,'Research data'!L$4)</f>
        <v>Quintel</v>
      </c>
      <c r="J44" s="106"/>
    </row>
    <row r="45" spans="1:10" ht="17" thickBot="1" x14ac:dyDescent="0.25">
      <c r="A45" s="104"/>
      <c r="B45" s="105"/>
      <c r="C45" s="162" t="s">
        <v>97</v>
      </c>
      <c r="D45" s="23"/>
      <c r="E45" s="41">
        <f>'Research data'!H40</f>
        <v>19530</v>
      </c>
      <c r="F45" s="102"/>
      <c r="G45" s="102"/>
      <c r="H45" s="102"/>
      <c r="I45" s="159" t="str">
        <f>IF(LEN('Research data'!J40)&gt;=1,'Research data'!J$4,'Research data'!L$4)</f>
        <v>Quintel</v>
      </c>
      <c r="J45" s="106"/>
    </row>
    <row r="46" spans="1:10" ht="17" thickBot="1" x14ac:dyDescent="0.25">
      <c r="A46" s="104"/>
      <c r="B46" s="105"/>
      <c r="C46" s="162" t="s">
        <v>98</v>
      </c>
      <c r="D46" s="23"/>
      <c r="E46" s="41">
        <f>'Research data'!H41</f>
        <v>10710</v>
      </c>
      <c r="F46" s="102"/>
      <c r="G46" s="102"/>
      <c r="H46" s="102"/>
      <c r="I46" s="159" t="str">
        <f>IF(LEN('Research data'!J41)&gt;=1,'Research data'!J$4,'Research data'!L$4)</f>
        <v>Quintel</v>
      </c>
      <c r="J46" s="106"/>
    </row>
    <row r="47" spans="1:10" ht="17" thickBot="1" x14ac:dyDescent="0.25">
      <c r="A47" s="104"/>
      <c r="B47" s="105"/>
      <c r="C47" s="170" t="s">
        <v>99</v>
      </c>
      <c r="D47" s="23"/>
      <c r="E47" s="41">
        <f>'Research data'!H42</f>
        <v>0</v>
      </c>
      <c r="F47" s="23"/>
      <c r="G47" s="23"/>
      <c r="H47" s="102"/>
      <c r="I47" s="159" t="str">
        <f>IF(LEN('Research data'!J42)&gt;=1,'Research data'!J$4,'Research data'!L$4)</f>
        <v>Quintel</v>
      </c>
      <c r="J47" s="106"/>
    </row>
    <row r="48" spans="1:10" ht="17" thickBot="1" x14ac:dyDescent="0.25">
      <c r="A48" s="104"/>
      <c r="B48" s="110"/>
      <c r="C48" s="111"/>
      <c r="D48" s="171"/>
      <c r="E48" s="164"/>
      <c r="F48" s="172"/>
      <c r="G48" s="172"/>
      <c r="H48" s="172"/>
      <c r="I48" s="165"/>
      <c r="J48" s="112"/>
    </row>
    <row r="49" spans="1:10" x14ac:dyDescent="0.2">
      <c r="A49" s="104"/>
      <c r="B49" s="104"/>
      <c r="C49" s="104"/>
      <c r="D49" s="104"/>
      <c r="E49" s="104"/>
      <c r="F49" s="104"/>
      <c r="G49" s="104"/>
      <c r="H49" s="104"/>
      <c r="I49" s="104"/>
      <c r="J49" s="104"/>
    </row>
    <row r="50" spans="1:10" x14ac:dyDescent="0.2">
      <c r="A50" s="104"/>
      <c r="B50" s="104"/>
      <c r="C50" s="104"/>
      <c r="D50" s="104"/>
      <c r="E50" s="104"/>
      <c r="F50" s="104"/>
      <c r="G50" s="104"/>
      <c r="H50" s="104"/>
      <c r="I50" s="104"/>
      <c r="J50" s="104"/>
    </row>
    <row r="51" spans="1:10" x14ac:dyDescent="0.2">
      <c r="A51" s="104"/>
      <c r="B51" s="104"/>
      <c r="C51" s="160"/>
      <c r="D51" s="104"/>
      <c r="E51" s="104"/>
      <c r="F51" s="104"/>
      <c r="G51" s="104"/>
      <c r="H51" s="104"/>
      <c r="I51" s="104"/>
      <c r="J51" s="104"/>
    </row>
    <row r="52" spans="1:10" x14ac:dyDescent="0.2">
      <c r="A52" s="104"/>
      <c r="B52" s="104"/>
      <c r="C52" s="161"/>
      <c r="E52" s="104"/>
      <c r="F52" s="104"/>
      <c r="G52" s="104"/>
      <c r="H52" s="104"/>
      <c r="I52" s="104"/>
      <c r="J52" s="104"/>
    </row>
    <row r="53" spans="1:10" x14ac:dyDescent="0.2">
      <c r="A53" s="104"/>
      <c r="B53" s="104"/>
      <c r="C53" s="160"/>
      <c r="D53" s="104"/>
      <c r="E53" s="104"/>
      <c r="F53" s="104"/>
      <c r="G53" s="104"/>
      <c r="H53" s="104"/>
      <c r="I53" s="104"/>
      <c r="J53" s="104"/>
    </row>
    <row r="54" spans="1:10" x14ac:dyDescent="0.2">
      <c r="A54" s="104"/>
      <c r="B54" s="104"/>
      <c r="D54" s="104"/>
      <c r="E54" s="104"/>
      <c r="F54" s="104"/>
      <c r="G54" s="104"/>
      <c r="H54" s="104"/>
      <c r="I54" s="104"/>
      <c r="J54" s="104"/>
    </row>
    <row r="55" spans="1:10" x14ac:dyDescent="0.2">
      <c r="A55" s="104"/>
      <c r="B55" s="104"/>
      <c r="D55" s="104"/>
      <c r="E55" s="104"/>
      <c r="F55" s="104"/>
      <c r="G55" s="104"/>
      <c r="H55" s="104"/>
      <c r="I55" s="104"/>
      <c r="J55" s="104"/>
    </row>
    <row r="56" spans="1:10" x14ac:dyDescent="0.2">
      <c r="A56" s="104"/>
      <c r="B56" s="104"/>
      <c r="D56" s="104"/>
      <c r="E56" s="104"/>
      <c r="F56" s="104"/>
      <c r="G56" s="104"/>
      <c r="H56" s="104"/>
      <c r="I56" s="104"/>
      <c r="J56" s="104"/>
    </row>
    <row r="57" spans="1:10" x14ac:dyDescent="0.2">
      <c r="A57" s="104"/>
    </row>
    <row r="58" spans="1:10" x14ac:dyDescent="0.2">
      <c r="A58" s="104"/>
      <c r="C58" s="161"/>
    </row>
    <row r="59" spans="1:10" x14ac:dyDescent="0.2">
      <c r="C59" s="161"/>
    </row>
    <row r="60" spans="1:10" x14ac:dyDescent="0.2">
      <c r="C60" s="161"/>
    </row>
    <row r="61" spans="1:10" x14ac:dyDescent="0.2">
      <c r="C61" s="161"/>
    </row>
    <row r="62" spans="1:10" x14ac:dyDescent="0.2">
      <c r="C62" s="161"/>
    </row>
    <row r="63" spans="1:10" x14ac:dyDescent="0.2">
      <c r="C63" s="161"/>
    </row>
    <row r="64" spans="1:10" x14ac:dyDescent="0.2">
      <c r="C64" s="161"/>
    </row>
    <row r="65" spans="3:3" x14ac:dyDescent="0.2">
      <c r="C65" s="161"/>
    </row>
    <row r="66" spans="3:3" x14ac:dyDescent="0.2">
      <c r="C66" s="161"/>
    </row>
    <row r="67" spans="3:3" x14ac:dyDescent="0.2">
      <c r="C67" s="161"/>
    </row>
    <row r="68" spans="3:3" x14ac:dyDescent="0.2">
      <c r="C68" s="161"/>
    </row>
    <row r="69" spans="3:3" x14ac:dyDescent="0.2">
      <c r="C69" s="161"/>
    </row>
    <row r="70" spans="3:3" x14ac:dyDescent="0.2">
      <c r="C70" s="161"/>
    </row>
    <row r="71" spans="3:3" x14ac:dyDescent="0.2">
      <c r="C71" s="161"/>
    </row>
    <row r="72" spans="3:3" x14ac:dyDescent="0.2">
      <c r="C72" s="161"/>
    </row>
    <row r="73" spans="3:3" x14ac:dyDescent="0.2">
      <c r="C73" s="161"/>
    </row>
    <row r="74" spans="3:3" x14ac:dyDescent="0.2">
      <c r="C74" s="161"/>
    </row>
    <row r="75" spans="3:3" x14ac:dyDescent="0.2">
      <c r="C75" s="161"/>
    </row>
    <row r="76" spans="3:3" x14ac:dyDescent="0.2">
      <c r="C76" s="161"/>
    </row>
    <row r="77" spans="3:3" x14ac:dyDescent="0.2">
      <c r="C77" s="161"/>
    </row>
    <row r="78" spans="3:3" x14ac:dyDescent="0.2">
      <c r="C78" s="16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5"/>
  <sheetViews>
    <sheetView tabSelected="1" zoomScale="92" workbookViewId="0">
      <selection activeCell="N7" sqref="N7"/>
    </sheetView>
  </sheetViews>
  <sheetFormatPr baseColWidth="10" defaultColWidth="10.7109375" defaultRowHeight="16" x14ac:dyDescent="0.2"/>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7" t="s">
        <v>18</v>
      </c>
      <c r="D4" s="9"/>
      <c r="E4" s="9"/>
      <c r="F4" s="87" t="s">
        <v>7</v>
      </c>
      <c r="G4" s="87"/>
      <c r="H4" s="87" t="s">
        <v>46</v>
      </c>
      <c r="I4" s="87"/>
      <c r="J4" s="87" t="s">
        <v>92</v>
      </c>
      <c r="K4" s="87"/>
      <c r="L4" s="87" t="s">
        <v>85</v>
      </c>
      <c r="M4" s="87"/>
      <c r="N4" s="87" t="s">
        <v>43</v>
      </c>
    </row>
    <row r="5" spans="1:17" ht="18" customHeight="1" x14ac:dyDescent="0.2">
      <c r="B5" s="45"/>
      <c r="C5" s="49"/>
      <c r="D5" s="49"/>
      <c r="E5" s="49"/>
      <c r="F5" s="46"/>
      <c r="G5" s="46"/>
      <c r="H5" s="47"/>
      <c r="I5" s="47"/>
      <c r="J5" s="47"/>
      <c r="K5" s="47"/>
      <c r="L5" s="47"/>
      <c r="M5" s="47"/>
      <c r="N5" s="52"/>
    </row>
    <row r="6" spans="1:17" ht="18" customHeight="1" thickBot="1" x14ac:dyDescent="0.25">
      <c r="B6" s="45"/>
      <c r="C6" s="12" t="s">
        <v>42</v>
      </c>
      <c r="D6" s="12"/>
      <c r="E6" s="12"/>
      <c r="F6" s="12"/>
      <c r="G6" s="34"/>
      <c r="H6" s="10"/>
      <c r="I6" s="10"/>
      <c r="J6" s="10"/>
      <c r="K6" s="10"/>
      <c r="L6" s="10"/>
      <c r="M6" s="10"/>
      <c r="N6" s="51"/>
    </row>
    <row r="7" spans="1:17" ht="17" thickBot="1" x14ac:dyDescent="0.25">
      <c r="B7" s="45"/>
      <c r="C7" s="144" t="str">
        <f>Dashboard!C12</f>
        <v>input.electricity</v>
      </c>
      <c r="D7" s="50"/>
      <c r="E7" s="50"/>
      <c r="F7" s="114" t="s">
        <v>50</v>
      </c>
      <c r="G7" s="88"/>
      <c r="H7" s="145">
        <f>L7</f>
        <v>4.1666666666666699E-2</v>
      </c>
      <c r="I7" s="47"/>
      <c r="J7" s="146"/>
      <c r="K7" s="47"/>
      <c r="L7" s="145">
        <v>4.1666666666666699E-2</v>
      </c>
      <c r="M7" s="47"/>
      <c r="N7" s="176" t="s">
        <v>101</v>
      </c>
    </row>
    <row r="8" spans="1:17" ht="17" thickBot="1" x14ac:dyDescent="0.25">
      <c r="B8" s="45"/>
      <c r="C8" s="144" t="str">
        <f>Dashboard!C13</f>
        <v>input.geothermal</v>
      </c>
      <c r="D8" s="50"/>
      <c r="E8" s="50"/>
      <c r="F8" s="114"/>
      <c r="G8" s="88"/>
      <c r="H8" s="145">
        <f t="shared" ref="H8:H14" si="0">L8</f>
        <v>0.95833333333333304</v>
      </c>
      <c r="I8" s="47"/>
      <c r="J8" s="146"/>
      <c r="K8" s="47"/>
      <c r="L8" s="145">
        <v>0.95833333333333304</v>
      </c>
      <c r="M8" s="47"/>
      <c r="N8" s="176" t="s">
        <v>101</v>
      </c>
    </row>
    <row r="9" spans="1:17" ht="17" thickBot="1" x14ac:dyDescent="0.25">
      <c r="B9" s="45"/>
      <c r="C9" s="144" t="str">
        <f>Dashboard!C14</f>
        <v>electricity_output_capacity</v>
      </c>
      <c r="D9" s="50"/>
      <c r="E9" s="50"/>
      <c r="F9" s="114"/>
      <c r="G9" s="88"/>
      <c r="H9" s="145">
        <f t="shared" si="0"/>
        <v>0</v>
      </c>
      <c r="I9" s="47"/>
      <c r="J9" s="146"/>
      <c r="K9" s="47"/>
      <c r="L9" s="145">
        <v>0</v>
      </c>
      <c r="M9" s="47"/>
      <c r="N9" s="101"/>
    </row>
    <row r="10" spans="1:17" ht="17" thickBot="1" x14ac:dyDescent="0.25">
      <c r="B10" s="45"/>
      <c r="C10" s="144" t="str">
        <f>Dashboard!C15</f>
        <v>heat_output_capacity</v>
      </c>
      <c r="D10" s="50"/>
      <c r="E10" s="50"/>
      <c r="F10" s="114"/>
      <c r="G10" s="88"/>
      <c r="H10" s="145">
        <f t="shared" si="0"/>
        <v>3.706</v>
      </c>
      <c r="I10" s="47"/>
      <c r="J10" s="146"/>
      <c r="K10" s="47"/>
      <c r="L10" s="145">
        <v>3.706</v>
      </c>
      <c r="M10" s="47"/>
      <c r="N10" s="101"/>
    </row>
    <row r="11" spans="1:17" ht="17" thickBot="1" x14ac:dyDescent="0.25">
      <c r="B11" s="45"/>
      <c r="C11" s="144" t="str">
        <f>Dashboard!C16</f>
        <v>availability</v>
      </c>
      <c r="D11" s="50"/>
      <c r="E11" s="50"/>
      <c r="F11" s="99" t="s">
        <v>2</v>
      </c>
      <c r="G11" s="88"/>
      <c r="H11" s="145">
        <f t="shared" si="0"/>
        <v>0</v>
      </c>
      <c r="I11" s="47"/>
      <c r="J11" s="146"/>
      <c r="K11" s="47"/>
      <c r="L11" s="145">
        <v>0</v>
      </c>
      <c r="M11" s="47"/>
      <c r="N11" s="51"/>
    </row>
    <row r="12" spans="1:17" ht="17" thickBot="1" x14ac:dyDescent="0.25">
      <c r="A12" s="104"/>
      <c r="B12" s="105"/>
      <c r="C12" s="144" t="str">
        <f>Dashboard!C17</f>
        <v>free_co2_factor</v>
      </c>
      <c r="D12" s="103"/>
      <c r="E12" s="103"/>
      <c r="F12" s="23" t="s">
        <v>70</v>
      </c>
      <c r="H12" s="145">
        <f t="shared" si="0"/>
        <v>0</v>
      </c>
      <c r="J12" s="146"/>
      <c r="K12" s="104"/>
      <c r="L12" s="145">
        <v>0</v>
      </c>
      <c r="M12" s="104"/>
      <c r="N12" s="129"/>
      <c r="O12" s="104"/>
    </row>
    <row r="13" spans="1:17" ht="17" thickBot="1" x14ac:dyDescent="0.25">
      <c r="A13" s="104"/>
      <c r="B13" s="105"/>
      <c r="C13" s="144" t="str">
        <f>Dashboard!C18</f>
        <v>forecasting_error</v>
      </c>
      <c r="D13" s="50"/>
      <c r="E13" s="50"/>
      <c r="F13" s="23" t="s">
        <v>2</v>
      </c>
      <c r="G13" s="88"/>
      <c r="H13" s="145">
        <f t="shared" si="0"/>
        <v>0</v>
      </c>
      <c r="I13" s="102"/>
      <c r="J13" s="146"/>
      <c r="K13" s="104"/>
      <c r="L13" s="145">
        <v>0</v>
      </c>
      <c r="M13" s="104"/>
      <c r="N13" s="129"/>
      <c r="O13" s="104"/>
    </row>
    <row r="14" spans="1:17" ht="17" thickBot="1" x14ac:dyDescent="0.25">
      <c r="A14" s="104"/>
      <c r="B14" s="105"/>
      <c r="C14" s="144" t="str">
        <f>Dashboard!C19</f>
        <v>full_load_hours</v>
      </c>
      <c r="D14" s="12"/>
      <c r="E14" s="12"/>
      <c r="F14" s="23" t="s">
        <v>2</v>
      </c>
      <c r="G14" s="11"/>
      <c r="H14" s="145">
        <f t="shared" si="0"/>
        <v>3672.39</v>
      </c>
      <c r="J14" s="146"/>
      <c r="K14" s="104"/>
      <c r="L14" s="145">
        <v>3672.39</v>
      </c>
      <c r="N14" s="129"/>
      <c r="O14" s="104"/>
    </row>
    <row r="15" spans="1:17" x14ac:dyDescent="0.2">
      <c r="A15" s="104"/>
      <c r="B15" s="105"/>
      <c r="C15" s="144"/>
      <c r="F15" s="34"/>
      <c r="H15" s="11"/>
      <c r="I15" s="116"/>
      <c r="J15" s="146"/>
      <c r="K15" s="116"/>
      <c r="L15" s="11"/>
      <c r="M15" s="115"/>
      <c r="N15" s="52"/>
    </row>
    <row r="16" spans="1:17" ht="17" thickBot="1" x14ac:dyDescent="0.25">
      <c r="A16" s="104"/>
      <c r="B16" s="105"/>
      <c r="C16" s="12" t="str">
        <f>Dashboard!C21</f>
        <v>Cost</v>
      </c>
      <c r="F16" s="12"/>
      <c r="I16" s="11"/>
      <c r="J16" s="146"/>
      <c r="K16" s="11"/>
      <c r="M16" s="115"/>
      <c r="N16" s="101"/>
    </row>
    <row r="17" spans="1:15" ht="17" thickBot="1" x14ac:dyDescent="0.25">
      <c r="A17" s="104"/>
      <c r="B17" s="105"/>
      <c r="C17" s="144" t="str">
        <f>Dashboard!C22</f>
        <v>initial_investment</v>
      </c>
      <c r="D17" s="113"/>
      <c r="E17" s="113"/>
      <c r="F17" s="117" t="s">
        <v>19</v>
      </c>
      <c r="H17" s="145">
        <f>L17</f>
        <v>3706000</v>
      </c>
      <c r="I17" s="115"/>
      <c r="J17" s="146"/>
      <c r="K17" s="115"/>
      <c r="L17" s="145">
        <v>3706000</v>
      </c>
      <c r="N17" s="101"/>
    </row>
    <row r="18" spans="1:15" ht="17" thickBot="1" x14ac:dyDescent="0.25">
      <c r="A18" s="104"/>
      <c r="B18" s="105"/>
      <c r="C18" s="144" t="str">
        <f>Dashboard!C23</f>
        <v>fixed_operation_and_maintenance_costs_per_year</v>
      </c>
      <c r="F18" s="118" t="s">
        <v>47</v>
      </c>
      <c r="H18" s="145">
        <f t="shared" ref="H18:H23" si="1">L18</f>
        <v>27997.484310205498</v>
      </c>
      <c r="J18" s="146"/>
      <c r="L18" s="145">
        <v>27997.484310205498</v>
      </c>
      <c r="M18" s="115"/>
      <c r="N18" s="120"/>
    </row>
    <row r="19" spans="1:15" ht="17" thickBot="1" x14ac:dyDescent="0.25">
      <c r="A19" s="104"/>
      <c r="B19" s="105"/>
      <c r="C19" s="144" t="str">
        <f>Dashboard!C24</f>
        <v>variable_operation_and_maintenance_costs_per_full_load_hour</v>
      </c>
      <c r="F19" s="114" t="s">
        <v>55</v>
      </c>
      <c r="H19" s="145">
        <f t="shared" si="1"/>
        <v>0</v>
      </c>
      <c r="J19" s="146"/>
      <c r="L19" s="145">
        <v>0</v>
      </c>
      <c r="M19" s="108"/>
      <c r="N19" s="120"/>
    </row>
    <row r="20" spans="1:15" ht="17" thickBot="1" x14ac:dyDescent="0.25">
      <c r="A20" s="133"/>
      <c r="B20" s="134"/>
      <c r="C20" s="144" t="str">
        <f>Dashboard!C25</f>
        <v>ccs_investment</v>
      </c>
      <c r="D20" s="133"/>
      <c r="E20" s="133"/>
      <c r="F20" s="132" t="s">
        <v>19</v>
      </c>
      <c r="G20" s="133"/>
      <c r="H20" s="145">
        <f t="shared" si="1"/>
        <v>0</v>
      </c>
      <c r="I20" s="135"/>
      <c r="J20" s="146"/>
      <c r="K20" s="135"/>
      <c r="L20" s="145">
        <v>0</v>
      </c>
      <c r="M20" s="133"/>
      <c r="N20" s="136"/>
    </row>
    <row r="21" spans="1:15" ht="17" thickBot="1" x14ac:dyDescent="0.25">
      <c r="A21" s="133"/>
      <c r="B21" s="134"/>
      <c r="C21" s="144" t="str">
        <f>Dashboard!C26</f>
        <v>cost_of_installing</v>
      </c>
      <c r="D21" s="133"/>
      <c r="E21" s="133"/>
      <c r="F21" s="132" t="s">
        <v>19</v>
      </c>
      <c r="G21" s="133"/>
      <c r="H21" s="145">
        <f t="shared" si="1"/>
        <v>0</v>
      </c>
      <c r="I21" s="135"/>
      <c r="J21" s="146"/>
      <c r="K21" s="135"/>
      <c r="L21" s="145">
        <v>0</v>
      </c>
      <c r="M21" s="133"/>
      <c r="N21" s="136"/>
    </row>
    <row r="22" spans="1:15" ht="17" thickBot="1" x14ac:dyDescent="0.25">
      <c r="A22" s="104"/>
      <c r="B22" s="105"/>
      <c r="C22" s="144" t="str">
        <f>Dashboard!C27</f>
        <v>decommissioning_costs</v>
      </c>
      <c r="F22" s="132" t="s">
        <v>19</v>
      </c>
      <c r="H22" s="145">
        <f t="shared" si="1"/>
        <v>0</v>
      </c>
      <c r="I22" s="108"/>
      <c r="J22" s="146"/>
      <c r="K22" s="108"/>
      <c r="L22" s="145">
        <v>0</v>
      </c>
      <c r="M22" s="108"/>
      <c r="N22" s="120"/>
    </row>
    <row r="23" spans="1:15" ht="17" thickBot="1" x14ac:dyDescent="0.25">
      <c r="A23" s="104"/>
      <c r="B23" s="105"/>
      <c r="C23" s="144" t="str">
        <f>Dashboard!C28</f>
        <v>variable_operation_and_maintenance_costs_for_ccs_per_full_load_hour</v>
      </c>
      <c r="F23" s="114" t="s">
        <v>48</v>
      </c>
      <c r="H23" s="145">
        <f t="shared" si="1"/>
        <v>0</v>
      </c>
      <c r="J23" s="146"/>
      <c r="L23" s="145">
        <v>0</v>
      </c>
      <c r="M23" s="108"/>
      <c r="N23" s="120"/>
    </row>
    <row r="24" spans="1:15" ht="17" thickBot="1" x14ac:dyDescent="0.25">
      <c r="C24" s="144" t="str">
        <f>Dashboard!C29</f>
        <v>wacc</v>
      </c>
      <c r="H24" s="145">
        <v>0.04</v>
      </c>
      <c r="J24" s="146"/>
      <c r="L24" s="145">
        <v>0.06</v>
      </c>
    </row>
    <row r="25" spans="1:15" ht="17" thickBot="1" x14ac:dyDescent="0.25">
      <c r="C25" s="144" t="str">
        <f>Dashboard!C30</f>
        <v>takes_part_in_ets</v>
      </c>
      <c r="H25" s="145">
        <f>L25</f>
        <v>0</v>
      </c>
      <c r="J25" s="146"/>
      <c r="L25" s="145">
        <v>0</v>
      </c>
    </row>
    <row r="26" spans="1:15" x14ac:dyDescent="0.2">
      <c r="B26" s="45"/>
      <c r="C26" s="144"/>
      <c r="J26" s="146"/>
      <c r="N26" s="101"/>
    </row>
    <row r="27" spans="1:15" ht="17" thickBot="1" x14ac:dyDescent="0.25">
      <c r="A27" s="104"/>
      <c r="B27" s="105"/>
      <c r="C27" s="144" t="str">
        <f>Dashboard!C32</f>
        <v>Other</v>
      </c>
      <c r="F27" s="34"/>
      <c r="H27" s="48"/>
      <c r="I27" s="11"/>
      <c r="J27" s="146"/>
      <c r="K27" s="11"/>
      <c r="L27" s="48"/>
      <c r="M27" s="11"/>
      <c r="N27" s="129"/>
    </row>
    <row r="28" spans="1:15" ht="17" thickBot="1" x14ac:dyDescent="0.25">
      <c r="A28" s="104"/>
      <c r="B28" s="105"/>
      <c r="C28" s="144" t="str">
        <f>Dashboard!C33</f>
        <v>technical_lifetime</v>
      </c>
      <c r="F28" s="114" t="s">
        <v>1</v>
      </c>
      <c r="H28" s="145">
        <f>L28</f>
        <v>25</v>
      </c>
      <c r="I28" s="115"/>
      <c r="J28" s="146"/>
      <c r="K28" s="115"/>
      <c r="L28" s="145">
        <v>25</v>
      </c>
      <c r="M28" s="116"/>
      <c r="N28" s="129"/>
    </row>
    <row r="29" spans="1:15" ht="17" thickBot="1" x14ac:dyDescent="0.25">
      <c r="A29" s="104"/>
      <c r="B29" s="105"/>
      <c r="C29" s="144" t="str">
        <f>Dashboard!C34</f>
        <v>construction_time</v>
      </c>
      <c r="F29" s="114" t="s">
        <v>1</v>
      </c>
      <c r="H29" s="145">
        <f t="shared" ref="H29:H35" si="2">L29</f>
        <v>0</v>
      </c>
      <c r="J29" s="146"/>
      <c r="K29" s="104"/>
      <c r="L29" s="145">
        <v>0</v>
      </c>
      <c r="M29" s="116"/>
      <c r="N29" s="129"/>
    </row>
    <row r="30" spans="1:15" ht="17" thickBot="1" x14ac:dyDescent="0.25">
      <c r="A30" s="104"/>
      <c r="B30" s="105"/>
      <c r="C30" s="144" t="str">
        <f>Dashboard!C35</f>
        <v>land_use_per_unit</v>
      </c>
      <c r="F30" s="114" t="s">
        <v>62</v>
      </c>
      <c r="H30" s="145">
        <f t="shared" si="2"/>
        <v>0</v>
      </c>
      <c r="J30" s="146"/>
      <c r="K30" s="104"/>
      <c r="L30" s="145">
        <v>0</v>
      </c>
      <c r="M30" s="11"/>
      <c r="N30" s="120"/>
    </row>
    <row r="31" spans="1:15" ht="17" thickBot="1" x14ac:dyDescent="0.25">
      <c r="A31" s="104"/>
      <c r="B31" s="105"/>
      <c r="C31" s="144" t="str">
        <f>Dashboard!C36</f>
        <v>free_co2_factor</v>
      </c>
      <c r="F31" s="12"/>
      <c r="H31" s="145">
        <f t="shared" si="2"/>
        <v>0</v>
      </c>
      <c r="J31" s="146"/>
      <c r="K31" s="104"/>
      <c r="L31" s="145">
        <v>0</v>
      </c>
      <c r="N31" s="101"/>
    </row>
    <row r="32" spans="1:15" ht="17" thickBot="1" x14ac:dyDescent="0.25">
      <c r="A32" s="104"/>
      <c r="B32" s="105"/>
      <c r="C32" s="144" t="str">
        <f>Dashboard!C37</f>
        <v>part_load_efficiency_penalty</v>
      </c>
      <c r="D32" s="34"/>
      <c r="E32" s="34"/>
      <c r="F32" s="23" t="s">
        <v>2</v>
      </c>
      <c r="H32" s="145">
        <f t="shared" si="2"/>
        <v>0</v>
      </c>
      <c r="J32" s="146"/>
      <c r="K32" s="104"/>
      <c r="L32" s="145">
        <v>0</v>
      </c>
      <c r="M32" s="104"/>
      <c r="N32" s="129"/>
      <c r="O32" s="104"/>
    </row>
    <row r="33" spans="1:15" ht="17" thickBot="1" x14ac:dyDescent="0.25">
      <c r="A33" s="104"/>
      <c r="B33" s="105"/>
      <c r="C33" s="144" t="str">
        <f>Dashboard!C38</f>
        <v>part_load_operating_point</v>
      </c>
      <c r="D33" s="34"/>
      <c r="E33" s="34"/>
      <c r="F33" s="23" t="s">
        <v>2</v>
      </c>
      <c r="H33" s="145">
        <f t="shared" si="2"/>
        <v>0</v>
      </c>
      <c r="J33" s="146"/>
      <c r="K33" s="104"/>
      <c r="L33" s="145">
        <v>0</v>
      </c>
      <c r="M33" s="104"/>
      <c r="N33" s="129"/>
      <c r="O33" s="104"/>
    </row>
    <row r="34" spans="1:15" ht="17" thickBot="1" x14ac:dyDescent="0.25">
      <c r="A34" s="104"/>
      <c r="B34" s="105"/>
      <c r="C34" s="144" t="str">
        <f>Dashboard!C39</f>
        <v>simult_sd</v>
      </c>
      <c r="H34" s="145">
        <f t="shared" si="2"/>
        <v>1</v>
      </c>
      <c r="J34" s="146"/>
      <c r="K34" s="104"/>
      <c r="L34" s="145">
        <v>1</v>
      </c>
      <c r="N34" s="129"/>
    </row>
    <row r="35" spans="1:15" ht="17" thickBot="1" x14ac:dyDescent="0.25">
      <c r="A35" s="104"/>
      <c r="B35" s="105"/>
      <c r="C35" s="144" t="str">
        <f>Dashboard!C40</f>
        <v>simult_se</v>
      </c>
      <c r="H35" s="145">
        <f t="shared" si="2"/>
        <v>1</v>
      </c>
      <c r="J35" s="146"/>
      <c r="K35" s="104"/>
      <c r="L35" s="145">
        <v>1</v>
      </c>
      <c r="N35" s="129"/>
    </row>
    <row r="36" spans="1:15" ht="17" thickBot="1" x14ac:dyDescent="0.25">
      <c r="A36" s="104"/>
      <c r="B36" s="105"/>
      <c r="C36" s="144" t="str">
        <f>Dashboard!C41</f>
        <v>simult_wd</v>
      </c>
      <c r="H36" s="145">
        <f>L36</f>
        <v>1</v>
      </c>
      <c r="J36" s="146"/>
      <c r="K36" s="104"/>
      <c r="L36" s="145">
        <v>1</v>
      </c>
      <c r="N36" s="129"/>
    </row>
    <row r="37" spans="1:15" ht="17" thickBot="1" x14ac:dyDescent="0.25">
      <c r="A37" s="104"/>
      <c r="B37" s="105"/>
      <c r="C37" s="144" t="str">
        <f>Dashboard!C42</f>
        <v>simult_we</v>
      </c>
      <c r="H37" s="145">
        <f>L37</f>
        <v>1</v>
      </c>
      <c r="J37" s="146"/>
      <c r="K37" s="104"/>
      <c r="L37" s="145">
        <v>1</v>
      </c>
      <c r="N37" s="129"/>
    </row>
    <row r="38" spans="1:15" ht="17" thickBot="1" x14ac:dyDescent="0.25">
      <c r="A38" s="104"/>
      <c r="B38" s="105"/>
      <c r="C38" s="144" t="str">
        <f>Dashboard!C43</f>
        <v>hours_prep_nl</v>
      </c>
      <c r="H38" s="145">
        <f t="shared" ref="H38:H42" si="3">L38</f>
        <v>0</v>
      </c>
      <c r="J38" s="48"/>
      <c r="L38" s="145">
        <v>0</v>
      </c>
      <c r="N38" s="129"/>
    </row>
    <row r="39" spans="1:15" ht="17" thickBot="1" x14ac:dyDescent="0.25">
      <c r="C39" s="144" t="str">
        <f>Dashboard!C44</f>
        <v>hours_prod_nl</v>
      </c>
      <c r="H39" s="145">
        <f t="shared" si="3"/>
        <v>0</v>
      </c>
      <c r="L39" s="145">
        <v>0</v>
      </c>
    </row>
    <row r="40" spans="1:15" ht="17" thickBot="1" x14ac:dyDescent="0.25">
      <c r="C40" s="144" t="str">
        <f>Dashboard!C45</f>
        <v>hours_place_nl</v>
      </c>
      <c r="H40" s="145">
        <f t="shared" si="3"/>
        <v>19530</v>
      </c>
      <c r="L40" s="145">
        <v>19530</v>
      </c>
    </row>
    <row r="41" spans="1:15" ht="17" thickBot="1" x14ac:dyDescent="0.25">
      <c r="C41" s="144" t="str">
        <f>Dashboard!C46</f>
        <v>hours_maint_nl</v>
      </c>
      <c r="H41" s="145">
        <f t="shared" si="3"/>
        <v>10710</v>
      </c>
      <c r="L41" s="145">
        <v>10710</v>
      </c>
    </row>
    <row r="42" spans="1:15" ht="17" thickBot="1" x14ac:dyDescent="0.25">
      <c r="C42" s="144" t="str">
        <f>Dashboard!C47</f>
        <v>hours_remov_nl</v>
      </c>
      <c r="H42" s="145">
        <f t="shared" si="3"/>
        <v>0</v>
      </c>
      <c r="L42" s="145">
        <v>0</v>
      </c>
    </row>
    <row r="43" spans="1:15" x14ac:dyDescent="0.2">
      <c r="C43" s="144"/>
    </row>
    <row r="44" spans="1:15" x14ac:dyDescent="0.2">
      <c r="C44" s="144"/>
    </row>
    <row r="45" spans="1:15" x14ac:dyDescent="0.2">
      <c r="C45" s="1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9"/>
  <sheetViews>
    <sheetView zoomScaleNormal="85" zoomScalePageLayoutView="85" workbookViewId="0">
      <selection activeCell="D9" sqref="D9"/>
    </sheetView>
  </sheetViews>
  <sheetFormatPr baseColWidth="10" defaultColWidth="33.140625" defaultRowHeight="16" x14ac:dyDescent="0.2"/>
  <cols>
    <col min="1" max="1" width="3.42578125" style="54" customWidth="1"/>
    <col min="2" max="2" width="6.28515625" style="54" customWidth="1"/>
    <col min="3" max="3" width="27.85546875" style="54" customWidth="1"/>
    <col min="4" max="4" width="16.140625" style="54" customWidth="1"/>
    <col min="5" max="5" width="10.140625" style="54" customWidth="1"/>
    <col min="6" max="7" width="13.140625" style="54" customWidth="1"/>
    <col min="8" max="8" width="12.7109375" style="59" customWidth="1"/>
    <col min="9" max="9" width="31.42578125" style="59" customWidth="1"/>
    <col min="10" max="10" width="98.28515625" style="54" customWidth="1"/>
    <col min="11" max="16384" width="33.140625" style="54"/>
  </cols>
  <sheetData>
    <row r="1" spans="2:10" ht="17" thickBot="1" x14ac:dyDescent="0.25"/>
    <row r="2" spans="2:10" x14ac:dyDescent="0.2">
      <c r="B2" s="55"/>
      <c r="C2" s="56"/>
      <c r="D2" s="56"/>
      <c r="E2" s="56"/>
      <c r="F2" s="56"/>
      <c r="G2" s="56"/>
      <c r="H2" s="60"/>
      <c r="I2" s="60"/>
      <c r="J2" s="56"/>
    </row>
    <row r="3" spans="2:10" x14ac:dyDescent="0.2">
      <c r="B3" s="57"/>
      <c r="C3" s="13" t="s">
        <v>14</v>
      </c>
      <c r="D3" s="13"/>
      <c r="E3" s="13"/>
      <c r="F3" s="13"/>
      <c r="G3" s="13"/>
      <c r="H3" s="18"/>
      <c r="I3" s="18"/>
      <c r="J3" s="53"/>
    </row>
    <row r="4" spans="2:10" x14ac:dyDescent="0.2">
      <c r="B4" s="57"/>
      <c r="C4" s="53"/>
      <c r="D4" s="53"/>
      <c r="E4" s="53"/>
      <c r="F4" s="53"/>
      <c r="G4" s="53"/>
      <c r="H4" s="61"/>
      <c r="I4" s="61"/>
      <c r="J4" s="53"/>
    </row>
    <row r="5" spans="2:10" x14ac:dyDescent="0.2">
      <c r="B5" s="62"/>
      <c r="C5" s="15" t="s">
        <v>15</v>
      </c>
      <c r="D5" s="15" t="s">
        <v>0</v>
      </c>
      <c r="E5" s="15" t="s">
        <v>11</v>
      </c>
      <c r="F5" s="15" t="s">
        <v>16</v>
      </c>
      <c r="G5" s="15" t="s">
        <v>44</v>
      </c>
      <c r="H5" s="19" t="s">
        <v>17</v>
      </c>
      <c r="I5" s="19" t="s">
        <v>45</v>
      </c>
      <c r="J5" s="15" t="s">
        <v>8</v>
      </c>
    </row>
    <row r="6" spans="2:10" x14ac:dyDescent="0.2">
      <c r="B6" s="57"/>
      <c r="C6" s="13"/>
      <c r="D6" s="13"/>
      <c r="E6" s="13"/>
      <c r="F6" s="13"/>
      <c r="G6" s="13"/>
      <c r="H6" s="18"/>
      <c r="I6" s="18"/>
      <c r="J6" s="13"/>
    </row>
    <row r="7" spans="2:10" x14ac:dyDescent="0.2">
      <c r="B7" s="57"/>
      <c r="C7" s="141"/>
      <c r="D7" s="175" t="s">
        <v>85</v>
      </c>
      <c r="E7" s="142" t="s">
        <v>83</v>
      </c>
      <c r="F7" s="53">
        <v>2018</v>
      </c>
      <c r="G7" s="53">
        <v>2018</v>
      </c>
      <c r="H7" s="98">
        <v>43160</v>
      </c>
      <c r="I7" s="175" t="s">
        <v>100</v>
      </c>
      <c r="J7" s="143"/>
    </row>
    <row r="8" spans="2:10" x14ac:dyDescent="0.2">
      <c r="B8" s="57"/>
      <c r="C8" s="104"/>
      <c r="D8" s="53"/>
      <c r="E8" s="53"/>
      <c r="F8" s="53"/>
      <c r="G8" s="53"/>
      <c r="H8" s="53"/>
      <c r="I8" s="53"/>
      <c r="J8" s="53"/>
    </row>
    <row r="9" spans="2:10" x14ac:dyDescent="0.2">
      <c r="B9" s="57"/>
      <c r="C9" s="104"/>
      <c r="D9" s="100"/>
      <c r="E9" s="100"/>
      <c r="F9" s="53"/>
      <c r="G9" s="53"/>
      <c r="H9" s="98"/>
      <c r="I9" s="53"/>
    </row>
    <row r="10" spans="2:10" x14ac:dyDescent="0.2">
      <c r="B10" s="57"/>
      <c r="C10" s="119"/>
      <c r="D10" s="53"/>
      <c r="E10" s="53"/>
      <c r="F10" s="53"/>
      <c r="G10" s="53"/>
      <c r="H10" s="58"/>
      <c r="I10" s="96"/>
      <c r="J10" s="95"/>
    </row>
    <row r="11" spans="2:10" x14ac:dyDescent="0.2">
      <c r="B11" s="57"/>
      <c r="C11" s="119"/>
      <c r="D11" s="107"/>
      <c r="E11" s="107"/>
      <c r="F11" s="53"/>
      <c r="G11" s="53"/>
      <c r="H11" s="98"/>
      <c r="I11" s="53"/>
      <c r="J11" s="107"/>
    </row>
    <row r="12" spans="2:10" x14ac:dyDescent="0.2">
      <c r="B12" s="57"/>
      <c r="C12" s="119"/>
      <c r="D12" s="53"/>
      <c r="E12" s="53"/>
      <c r="F12" s="53"/>
      <c r="G12" s="53"/>
      <c r="H12" s="53"/>
      <c r="I12" s="53"/>
      <c r="J12" s="53"/>
    </row>
    <row r="13" spans="2:10" x14ac:dyDescent="0.2">
      <c r="B13" s="57"/>
      <c r="C13" s="119"/>
      <c r="D13" s="53"/>
      <c r="E13" s="53"/>
      <c r="F13" s="53"/>
      <c r="G13" s="53"/>
      <c r="H13" s="53"/>
      <c r="I13" s="53"/>
      <c r="J13" s="53"/>
    </row>
    <row r="14" spans="2:10" x14ac:dyDescent="0.2">
      <c r="B14" s="57"/>
      <c r="C14" s="119"/>
      <c r="D14" s="123"/>
      <c r="E14" s="100"/>
      <c r="F14" s="53"/>
      <c r="G14" s="53"/>
      <c r="H14" s="98"/>
      <c r="I14" s="107"/>
      <c r="J14" s="94"/>
    </row>
    <row r="15" spans="2:10" x14ac:dyDescent="0.2">
      <c r="B15" s="57"/>
      <c r="E15" s="100"/>
      <c r="F15" s="53"/>
      <c r="G15" s="53"/>
      <c r="H15" s="98"/>
      <c r="I15" s="107"/>
      <c r="J15" s="94"/>
    </row>
    <row r="16" spans="2:10" x14ac:dyDescent="0.2">
      <c r="B16" s="57"/>
      <c r="D16" s="104"/>
      <c r="E16" s="107"/>
      <c r="F16" s="53"/>
      <c r="G16" s="53"/>
      <c r="H16" s="98"/>
      <c r="I16" s="107"/>
      <c r="J16" s="53"/>
    </row>
    <row r="17" spans="2:10" x14ac:dyDescent="0.2">
      <c r="B17" s="57"/>
      <c r="C17" s="141"/>
    </row>
    <row r="18" spans="2:10" x14ac:dyDescent="0.2">
      <c r="B18" s="57"/>
      <c r="C18" s="104"/>
    </row>
    <row r="19" spans="2:10" x14ac:dyDescent="0.2">
      <c r="B19" s="57"/>
      <c r="C19" s="119"/>
      <c r="D19" s="53"/>
      <c r="E19" s="53"/>
      <c r="F19" s="53"/>
      <c r="G19" s="53"/>
      <c r="H19" s="53"/>
      <c r="I19" s="53"/>
      <c r="J19" s="53"/>
    </row>
    <row r="20" spans="2:10" x14ac:dyDescent="0.2">
      <c r="B20" s="57"/>
      <c r="C20" s="148"/>
      <c r="D20" s="149"/>
      <c r="E20" s="149"/>
      <c r="F20" s="53"/>
      <c r="G20" s="53"/>
      <c r="H20" s="98"/>
      <c r="I20" s="96"/>
      <c r="J20" s="150"/>
    </row>
    <row r="21" spans="2:10" x14ac:dyDescent="0.2">
      <c r="B21" s="57"/>
      <c r="D21" s="53"/>
      <c r="E21" s="53"/>
      <c r="F21" s="53"/>
      <c r="G21" s="53"/>
      <c r="H21" s="53"/>
      <c r="I21" s="53"/>
      <c r="J21" s="53"/>
    </row>
    <row r="29" spans="2:10" x14ac:dyDescent="0.2">
      <c r="H29" s="152"/>
    </row>
  </sheetData>
  <phoneticPr fontId="34"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08"/>
  <sheetViews>
    <sheetView zoomScale="94" zoomScaleNormal="85" zoomScalePageLayoutView="85" workbookViewId="0">
      <selection activeCell="L20" sqref="L20"/>
    </sheetView>
  </sheetViews>
  <sheetFormatPr baseColWidth="10" defaultColWidth="10.7109375" defaultRowHeight="16" x14ac:dyDescent="0.2"/>
  <cols>
    <col min="1" max="1" width="3.7109375" style="63" customWidth="1"/>
    <col min="2" max="2" width="3.42578125" style="63" customWidth="1"/>
    <col min="3" max="3" width="9.28515625" style="63" customWidth="1"/>
    <col min="4" max="4" width="4" style="63" customWidth="1"/>
    <col min="5" max="5" width="13.140625" style="63" customWidth="1"/>
    <col min="6" max="6" width="9.5703125" style="63" bestFit="1" customWidth="1"/>
    <col min="7" max="7" width="16.7109375" style="153" customWidth="1"/>
    <col min="8" max="8" width="10.7109375" style="153"/>
    <col min="9" max="13" width="10.7109375" style="63"/>
    <col min="14" max="14" width="15.7109375" style="63" customWidth="1"/>
    <col min="15" max="15" width="10.7109375" style="63"/>
    <col min="16" max="16" width="54.7109375" style="63" customWidth="1"/>
    <col min="17" max="16384" width="10.7109375" style="63"/>
  </cols>
  <sheetData>
    <row r="1" spans="1:15" ht="17" thickBot="1" x14ac:dyDescent="0.25"/>
    <row r="2" spans="1:15" x14ac:dyDescent="0.2">
      <c r="B2" s="64"/>
      <c r="C2" s="65"/>
      <c r="D2" s="65"/>
      <c r="E2" s="65"/>
      <c r="F2" s="65"/>
      <c r="G2" s="154"/>
      <c r="H2" s="154"/>
      <c r="I2" s="65"/>
      <c r="J2" s="65"/>
      <c r="K2" s="65"/>
      <c r="L2" s="65"/>
      <c r="M2" s="65"/>
      <c r="N2" s="66"/>
    </row>
    <row r="3" spans="1:15" x14ac:dyDescent="0.2">
      <c r="A3" s="67"/>
      <c r="B3" s="92"/>
      <c r="C3" s="71" t="s">
        <v>0</v>
      </c>
      <c r="D3" s="71" t="s">
        <v>49</v>
      </c>
      <c r="E3" s="71" t="s">
        <v>24</v>
      </c>
      <c r="F3" s="71"/>
      <c r="G3" s="155"/>
      <c r="H3" s="156"/>
      <c r="I3" s="68"/>
      <c r="J3" s="68"/>
      <c r="K3" s="68"/>
      <c r="L3" s="68"/>
      <c r="M3" s="68"/>
      <c r="N3" s="93"/>
    </row>
    <row r="4" spans="1:15" x14ac:dyDescent="0.2">
      <c r="B4" s="69"/>
      <c r="E4" s="70"/>
      <c r="F4" s="70"/>
      <c r="G4" s="157"/>
      <c r="H4" s="157"/>
      <c r="I4" s="70"/>
      <c r="K4" s="70"/>
      <c r="L4" s="70"/>
      <c r="M4" s="70"/>
      <c r="N4" s="70"/>
      <c r="O4" s="70"/>
    </row>
    <row r="5" spans="1:15" x14ac:dyDescent="0.2">
      <c r="B5" s="69"/>
      <c r="C5" s="97"/>
      <c r="D5" s="70"/>
      <c r="E5" s="153"/>
      <c r="F5" s="97"/>
      <c r="G5" s="158"/>
      <c r="H5" s="158"/>
      <c r="I5" s="70"/>
      <c r="J5" s="70"/>
      <c r="K5" s="70"/>
      <c r="L5" s="70"/>
      <c r="M5" s="70"/>
      <c r="N5" s="70"/>
    </row>
    <row r="6" spans="1:15" x14ac:dyDescent="0.2">
      <c r="B6" s="69"/>
      <c r="C6" s="70"/>
      <c r="D6" s="70"/>
      <c r="I6" s="70"/>
      <c r="J6" s="97"/>
      <c r="K6" s="70"/>
      <c r="L6" s="70"/>
      <c r="M6" s="70"/>
      <c r="N6" s="70"/>
      <c r="O6" s="70"/>
    </row>
    <row r="7" spans="1:15" x14ac:dyDescent="0.2">
      <c r="B7" s="69"/>
      <c r="C7" s="70"/>
      <c r="D7" s="70"/>
      <c r="E7" s="153"/>
      <c r="G7" s="63"/>
      <c r="H7" s="63"/>
      <c r="I7" s="70"/>
      <c r="J7" s="70"/>
      <c r="K7" s="70"/>
      <c r="L7" s="70"/>
      <c r="M7" s="70"/>
      <c r="N7" s="70"/>
      <c r="O7" s="70"/>
    </row>
    <row r="8" spans="1:15" x14ac:dyDescent="0.2">
      <c r="B8" s="69"/>
      <c r="C8" s="70"/>
      <c r="D8" s="70"/>
      <c r="E8" s="157"/>
      <c r="H8" s="157"/>
      <c r="I8" s="70"/>
      <c r="J8" s="70"/>
      <c r="K8" s="70"/>
      <c r="L8" s="70"/>
      <c r="M8" s="70"/>
      <c r="N8" s="70"/>
      <c r="O8" s="70"/>
    </row>
    <row r="9" spans="1:15" x14ac:dyDescent="0.2">
      <c r="B9" s="69"/>
      <c r="C9" s="70"/>
      <c r="D9" s="70"/>
      <c r="E9" s="177"/>
      <c r="F9" s="70"/>
      <c r="G9" s="157"/>
      <c r="H9" s="158"/>
      <c r="I9" s="70"/>
      <c r="J9" s="70"/>
      <c r="K9" s="70"/>
      <c r="L9" s="70"/>
      <c r="M9" s="70"/>
      <c r="N9" s="70"/>
      <c r="O9" s="70"/>
    </row>
    <row r="10" spans="1:15" x14ac:dyDescent="0.2">
      <c r="B10" s="69"/>
      <c r="C10" s="70"/>
      <c r="D10" s="70"/>
      <c r="E10" s="162"/>
      <c r="F10" s="70"/>
      <c r="G10" s="177"/>
      <c r="H10" s="177"/>
      <c r="I10" s="178"/>
      <c r="J10" s="70"/>
      <c r="K10" s="70"/>
      <c r="L10" s="70"/>
      <c r="M10" s="70"/>
      <c r="N10" s="70"/>
      <c r="O10" s="70"/>
    </row>
    <row r="11" spans="1:15" x14ac:dyDescent="0.2">
      <c r="B11" s="69"/>
      <c r="C11" s="70"/>
      <c r="D11" s="70"/>
      <c r="E11" s="162"/>
      <c r="F11" s="70"/>
      <c r="G11" s="162"/>
      <c r="H11" s="177"/>
      <c r="I11" s="178"/>
      <c r="J11" s="70"/>
      <c r="K11" s="70"/>
      <c r="L11" s="70"/>
      <c r="M11" s="70"/>
      <c r="N11" s="70"/>
      <c r="O11" s="70"/>
    </row>
    <row r="12" spans="1:15" x14ac:dyDescent="0.2">
      <c r="B12" s="69"/>
      <c r="C12" s="70"/>
      <c r="D12" s="70"/>
      <c r="E12" s="153"/>
      <c r="F12" s="70"/>
      <c r="G12" s="162"/>
      <c r="H12" s="177"/>
      <c r="I12" s="178"/>
      <c r="J12" s="70"/>
      <c r="K12" s="70"/>
      <c r="L12" s="70"/>
      <c r="M12" s="70"/>
      <c r="N12" s="70"/>
      <c r="O12" s="70"/>
    </row>
    <row r="13" spans="1:15" x14ac:dyDescent="0.2">
      <c r="B13" s="69"/>
      <c r="C13" s="70"/>
      <c r="E13" s="153"/>
      <c r="K13" s="70"/>
      <c r="L13" s="70"/>
      <c r="M13" s="70"/>
      <c r="N13" s="70"/>
      <c r="O13" s="70"/>
    </row>
    <row r="14" spans="1:15" x14ac:dyDescent="0.2">
      <c r="B14" s="69"/>
      <c r="C14" s="70"/>
      <c r="E14" s="153"/>
      <c r="K14" s="70"/>
      <c r="L14" s="70"/>
      <c r="M14" s="70"/>
      <c r="N14" s="70"/>
      <c r="O14" s="70"/>
    </row>
    <row r="15" spans="1:15" x14ac:dyDescent="0.2">
      <c r="B15" s="69"/>
      <c r="C15" s="70"/>
      <c r="E15" s="153"/>
      <c r="K15" s="70"/>
      <c r="L15" s="70"/>
      <c r="M15" s="70"/>
      <c r="N15" s="70"/>
      <c r="O15" s="70"/>
    </row>
    <row r="16" spans="1:15" x14ac:dyDescent="0.2">
      <c r="B16" s="69"/>
      <c r="C16" s="70"/>
      <c r="E16" s="153"/>
      <c r="K16" s="70"/>
      <c r="L16" s="70"/>
      <c r="M16" s="70"/>
      <c r="N16" s="70"/>
      <c r="O16" s="70"/>
    </row>
    <row r="17" spans="2:15" x14ac:dyDescent="0.2">
      <c r="B17" s="69"/>
      <c r="C17" s="70"/>
      <c r="E17" s="153"/>
      <c r="F17" s="70"/>
      <c r="K17" s="70"/>
      <c r="L17" s="70"/>
      <c r="M17" s="70"/>
      <c r="N17" s="70"/>
      <c r="O17" s="70"/>
    </row>
    <row r="18" spans="2:15" x14ac:dyDescent="0.2">
      <c r="B18" s="69"/>
      <c r="C18" s="70"/>
      <c r="E18" s="153"/>
      <c r="K18" s="70"/>
      <c r="L18" s="70"/>
      <c r="M18" s="70"/>
      <c r="N18" s="70"/>
      <c r="O18" s="70"/>
    </row>
    <row r="19" spans="2:15" x14ac:dyDescent="0.2">
      <c r="B19" s="69"/>
      <c r="C19" s="70"/>
      <c r="D19" s="70"/>
      <c r="E19" s="153"/>
      <c r="H19" s="174"/>
      <c r="K19" s="70"/>
      <c r="L19" s="70"/>
      <c r="M19" s="70"/>
      <c r="N19" s="70"/>
      <c r="O19" s="70"/>
    </row>
    <row r="20" spans="2:15" x14ac:dyDescent="0.2">
      <c r="B20" s="69"/>
      <c r="C20" s="70"/>
      <c r="D20" s="70"/>
      <c r="E20" s="153"/>
      <c r="K20" s="70"/>
      <c r="L20" s="70"/>
      <c r="M20" s="70"/>
      <c r="N20" s="70"/>
      <c r="O20" s="70"/>
    </row>
    <row r="21" spans="2:15" x14ac:dyDescent="0.2">
      <c r="B21" s="69"/>
      <c r="C21" s="70"/>
      <c r="D21" s="70"/>
      <c r="E21" s="153"/>
      <c r="K21" s="70"/>
      <c r="L21" s="70"/>
      <c r="M21" s="70"/>
      <c r="N21" s="70"/>
      <c r="O21" s="70"/>
    </row>
    <row r="22" spans="2:15" x14ac:dyDescent="0.2">
      <c r="B22" s="69"/>
      <c r="C22" s="70"/>
      <c r="E22" s="153"/>
      <c r="K22" s="70"/>
      <c r="L22" s="70"/>
      <c r="M22" s="70"/>
      <c r="N22" s="70"/>
      <c r="O22" s="70"/>
    </row>
    <row r="23" spans="2:15" x14ac:dyDescent="0.2">
      <c r="B23" s="69"/>
      <c r="C23" s="70"/>
      <c r="E23" s="153"/>
      <c r="K23" s="70"/>
      <c r="L23" s="70"/>
      <c r="M23" s="70"/>
      <c r="N23" s="70"/>
      <c r="O23" s="70"/>
    </row>
    <row r="24" spans="2:15" x14ac:dyDescent="0.2">
      <c r="B24" s="69"/>
      <c r="C24" s="70"/>
      <c r="E24" s="153"/>
      <c r="K24" s="70"/>
      <c r="L24" s="70"/>
      <c r="M24" s="70"/>
      <c r="N24" s="70"/>
      <c r="O24" s="70"/>
    </row>
    <row r="25" spans="2:15" x14ac:dyDescent="0.2">
      <c r="B25" s="69"/>
      <c r="C25" s="70"/>
      <c r="E25" s="153"/>
      <c r="K25" s="70"/>
      <c r="L25" s="70"/>
      <c r="M25" s="70"/>
      <c r="N25" s="70"/>
      <c r="O25" s="70"/>
    </row>
    <row r="26" spans="2:15" x14ac:dyDescent="0.2">
      <c r="B26" s="69"/>
      <c r="C26" s="70"/>
      <c r="K26" s="70"/>
      <c r="L26" s="70"/>
      <c r="M26" s="70"/>
      <c r="N26" s="70"/>
      <c r="O26" s="70"/>
    </row>
    <row r="27" spans="2:15" x14ac:dyDescent="0.2">
      <c r="B27" s="69"/>
      <c r="C27" s="70"/>
      <c r="K27" s="70"/>
      <c r="L27" s="70"/>
      <c r="M27" s="70"/>
      <c r="N27" s="70"/>
      <c r="O27" s="70"/>
    </row>
    <row r="28" spans="2:15" x14ac:dyDescent="0.2">
      <c r="B28" s="69"/>
      <c r="C28" s="70"/>
      <c r="K28" s="70"/>
      <c r="L28" s="70"/>
      <c r="M28" s="70"/>
      <c r="N28" s="70"/>
      <c r="O28" s="70"/>
    </row>
    <row r="29" spans="2:15" x14ac:dyDescent="0.2">
      <c r="B29" s="69"/>
      <c r="C29" s="70"/>
      <c r="K29" s="70"/>
      <c r="L29" s="70"/>
      <c r="M29" s="70"/>
      <c r="N29" s="70"/>
      <c r="O29" s="70"/>
    </row>
    <row r="30" spans="2:15" x14ac:dyDescent="0.2">
      <c r="B30" s="69"/>
      <c r="C30" s="70"/>
      <c r="K30" s="70"/>
      <c r="L30" s="70"/>
      <c r="M30" s="70"/>
      <c r="N30" s="70"/>
      <c r="O30" s="70"/>
    </row>
    <row r="31" spans="2:15" x14ac:dyDescent="0.2">
      <c r="B31" s="69"/>
      <c r="C31" s="70"/>
      <c r="K31" s="70"/>
      <c r="L31" s="70"/>
      <c r="M31" s="70"/>
      <c r="N31" s="70"/>
      <c r="O31" s="70"/>
    </row>
    <row r="32" spans="2:15" x14ac:dyDescent="0.2">
      <c r="B32" s="69"/>
      <c r="C32" s="70"/>
      <c r="K32" s="70"/>
      <c r="L32" s="70"/>
      <c r="M32" s="70"/>
      <c r="N32" s="70"/>
      <c r="O32" s="70"/>
    </row>
    <row r="33" spans="2:15" x14ac:dyDescent="0.2">
      <c r="B33" s="69"/>
      <c r="C33" s="70"/>
      <c r="K33" s="70"/>
      <c r="L33" s="70"/>
      <c r="M33" s="70"/>
      <c r="N33" s="70"/>
      <c r="O33" s="70"/>
    </row>
    <row r="34" spans="2:15" x14ac:dyDescent="0.2">
      <c r="B34" s="69"/>
      <c r="C34" s="70"/>
      <c r="K34" s="70"/>
      <c r="L34" s="70"/>
      <c r="M34" s="70"/>
      <c r="N34" s="70"/>
      <c r="O34" s="70"/>
    </row>
    <row r="35" spans="2:15" x14ac:dyDescent="0.2">
      <c r="B35" s="69"/>
      <c r="C35" s="70"/>
      <c r="K35" s="70"/>
      <c r="L35" s="70"/>
      <c r="M35" s="70"/>
      <c r="N35" s="70"/>
      <c r="O35" s="70"/>
    </row>
    <row r="36" spans="2:15" x14ac:dyDescent="0.2">
      <c r="B36" s="69"/>
      <c r="C36" s="70"/>
      <c r="K36" s="70"/>
      <c r="L36" s="70"/>
      <c r="M36" s="70"/>
      <c r="N36" s="70"/>
      <c r="O36" s="70"/>
    </row>
    <row r="37" spans="2:15" x14ac:dyDescent="0.2">
      <c r="B37" s="69"/>
      <c r="N37" s="70"/>
      <c r="O37" s="70"/>
    </row>
    <row r="38" spans="2:15" x14ac:dyDescent="0.2">
      <c r="B38" s="69"/>
      <c r="N38" s="70"/>
      <c r="O38" s="70"/>
    </row>
    <row r="39" spans="2:15" x14ac:dyDescent="0.2">
      <c r="B39" s="69"/>
      <c r="N39" s="70"/>
      <c r="O39" s="70"/>
    </row>
    <row r="40" spans="2:15" x14ac:dyDescent="0.2">
      <c r="B40" s="69"/>
      <c r="C40" s="151"/>
      <c r="N40" s="70"/>
      <c r="O40" s="70"/>
    </row>
    <row r="41" spans="2:15" x14ac:dyDescent="0.2">
      <c r="B41" s="69"/>
      <c r="C41" s="70"/>
      <c r="D41" s="70"/>
      <c r="N41" s="70"/>
      <c r="O41" s="70"/>
    </row>
    <row r="42" spans="2:15" x14ac:dyDescent="0.2">
      <c r="B42" s="69"/>
      <c r="C42" s="70"/>
      <c r="N42" s="70"/>
      <c r="O42" s="70"/>
    </row>
    <row r="43" spans="2:15" x14ac:dyDescent="0.2">
      <c r="B43" s="69"/>
      <c r="E43" s="138"/>
      <c r="N43" s="70"/>
      <c r="O43" s="70"/>
    </row>
    <row r="44" spans="2:15" x14ac:dyDescent="0.2">
      <c r="B44" s="69"/>
      <c r="N44" s="70"/>
      <c r="O44" s="70"/>
    </row>
    <row r="45" spans="2:15" x14ac:dyDescent="0.2">
      <c r="B45" s="69"/>
      <c r="N45" s="70"/>
      <c r="O45" s="70"/>
    </row>
    <row r="46" spans="2:15" x14ac:dyDescent="0.2">
      <c r="B46" s="69"/>
      <c r="F46" s="121"/>
      <c r="N46" s="70"/>
      <c r="O46" s="70"/>
    </row>
    <row r="47" spans="2:15" x14ac:dyDescent="0.2">
      <c r="B47" s="69"/>
      <c r="N47" s="70"/>
      <c r="O47" s="70"/>
    </row>
    <row r="48" spans="2:15" x14ac:dyDescent="0.2">
      <c r="B48" s="69"/>
      <c r="N48" s="70"/>
      <c r="O48" s="70"/>
    </row>
    <row r="49" spans="2:15" x14ac:dyDescent="0.2">
      <c r="B49" s="69"/>
      <c r="N49" s="70"/>
      <c r="O49" s="70"/>
    </row>
    <row r="50" spans="2:15" x14ac:dyDescent="0.2">
      <c r="B50" s="69"/>
    </row>
    <row r="51" spans="2:15" x14ac:dyDescent="0.2">
      <c r="B51" s="69"/>
    </row>
    <row r="52" spans="2:15" x14ac:dyDescent="0.2">
      <c r="B52" s="69"/>
    </row>
    <row r="53" spans="2:15" x14ac:dyDescent="0.2">
      <c r="B53" s="69"/>
      <c r="C53" s="70"/>
    </row>
    <row r="54" spans="2:15" x14ac:dyDescent="0.2">
      <c r="B54" s="69"/>
      <c r="C54" s="70"/>
    </row>
    <row r="55" spans="2:15" x14ac:dyDescent="0.2">
      <c r="B55" s="69"/>
      <c r="C55" s="70"/>
    </row>
    <row r="56" spans="2:15" x14ac:dyDescent="0.2">
      <c r="B56" s="69"/>
      <c r="C56" s="70"/>
    </row>
    <row r="57" spans="2:15" x14ac:dyDescent="0.2">
      <c r="B57" s="69"/>
      <c r="C57" s="70"/>
    </row>
    <row r="58" spans="2:15" x14ac:dyDescent="0.2">
      <c r="B58" s="69"/>
      <c r="C58" s="70"/>
      <c r="E58" s="122"/>
    </row>
    <row r="59" spans="2:15" x14ac:dyDescent="0.2">
      <c r="B59" s="69"/>
    </row>
    <row r="60" spans="2:15" x14ac:dyDescent="0.2">
      <c r="B60" s="69"/>
    </row>
    <row r="61" spans="2:15" x14ac:dyDescent="0.2">
      <c r="B61" s="69"/>
    </row>
    <row r="62" spans="2:15" x14ac:dyDescent="0.2">
      <c r="B62" s="69"/>
    </row>
    <row r="63" spans="2:15" x14ac:dyDescent="0.2">
      <c r="B63" s="69"/>
    </row>
    <row r="64" spans="2:15" x14ac:dyDescent="0.2">
      <c r="B64" s="69"/>
    </row>
    <row r="65" spans="2:2" x14ac:dyDescent="0.2">
      <c r="B65" s="69"/>
    </row>
    <row r="66" spans="2:2" x14ac:dyDescent="0.2">
      <c r="B66" s="69"/>
    </row>
    <row r="67" spans="2:2" x14ac:dyDescent="0.2">
      <c r="B67" s="69"/>
    </row>
    <row r="68" spans="2:2" x14ac:dyDescent="0.2">
      <c r="B68" s="69"/>
    </row>
    <row r="69" spans="2:2" x14ac:dyDescent="0.2">
      <c r="B69" s="69"/>
    </row>
    <row r="70" spans="2:2" x14ac:dyDescent="0.2">
      <c r="B70" s="69"/>
    </row>
    <row r="71" spans="2:2" x14ac:dyDescent="0.2">
      <c r="B71" s="69"/>
    </row>
    <row r="72" spans="2:2" x14ac:dyDescent="0.2">
      <c r="B72" s="69"/>
    </row>
    <row r="73" spans="2:2" x14ac:dyDescent="0.2">
      <c r="B73" s="69"/>
    </row>
    <row r="74" spans="2:2" x14ac:dyDescent="0.2">
      <c r="B74" s="69"/>
    </row>
    <row r="75" spans="2:2" x14ac:dyDescent="0.2">
      <c r="B75" s="69"/>
    </row>
    <row r="76" spans="2:2" x14ac:dyDescent="0.2">
      <c r="B76" s="69"/>
    </row>
    <row r="77" spans="2:2" x14ac:dyDescent="0.2">
      <c r="B77" s="69"/>
    </row>
    <row r="78" spans="2:2" x14ac:dyDescent="0.2">
      <c r="B78" s="69"/>
    </row>
    <row r="79" spans="2:2" x14ac:dyDescent="0.2">
      <c r="B79" s="69"/>
    </row>
    <row r="80" spans="2:2" x14ac:dyDescent="0.2">
      <c r="B80" s="69"/>
    </row>
    <row r="81" spans="2:2" x14ac:dyDescent="0.2">
      <c r="B81" s="69"/>
    </row>
    <row r="82" spans="2:2" x14ac:dyDescent="0.2">
      <c r="B82" s="69"/>
    </row>
    <row r="83" spans="2:2" x14ac:dyDescent="0.2">
      <c r="B83" s="69"/>
    </row>
    <row r="84" spans="2:2" x14ac:dyDescent="0.2">
      <c r="B84" s="69"/>
    </row>
    <row r="85" spans="2:2" x14ac:dyDescent="0.2">
      <c r="B85" s="69"/>
    </row>
    <row r="86" spans="2:2" x14ac:dyDescent="0.2">
      <c r="B86" s="69"/>
    </row>
    <row r="87" spans="2:2" x14ac:dyDescent="0.2">
      <c r="B87" s="69"/>
    </row>
    <row r="88" spans="2:2" x14ac:dyDescent="0.2">
      <c r="B88" s="69"/>
    </row>
    <row r="89" spans="2:2" x14ac:dyDescent="0.2">
      <c r="B89" s="69"/>
    </row>
    <row r="90" spans="2:2" x14ac:dyDescent="0.2">
      <c r="B90" s="69"/>
    </row>
    <row r="91" spans="2:2" x14ac:dyDescent="0.2">
      <c r="B91" s="69"/>
    </row>
    <row r="92" spans="2:2" x14ac:dyDescent="0.2">
      <c r="B92" s="69"/>
    </row>
    <row r="93" spans="2:2" x14ac:dyDescent="0.2">
      <c r="B93" s="69"/>
    </row>
    <row r="94" spans="2:2" x14ac:dyDescent="0.2">
      <c r="B94" s="69"/>
    </row>
    <row r="95" spans="2:2" x14ac:dyDescent="0.2">
      <c r="B95" s="69"/>
    </row>
    <row r="96" spans="2:2" x14ac:dyDescent="0.2">
      <c r="B96" s="69"/>
    </row>
    <row r="97" spans="1:2" x14ac:dyDescent="0.2">
      <c r="B97" s="69"/>
    </row>
    <row r="98" spans="1:2" x14ac:dyDescent="0.2">
      <c r="B98" s="69"/>
    </row>
    <row r="99" spans="1:2" x14ac:dyDescent="0.2">
      <c r="B99" s="69"/>
    </row>
    <row r="100" spans="1:2" x14ac:dyDescent="0.2">
      <c r="B100" s="69"/>
    </row>
    <row r="101" spans="1:2" x14ac:dyDescent="0.2">
      <c r="B101" s="69"/>
    </row>
    <row r="102" spans="1:2" x14ac:dyDescent="0.2">
      <c r="B102" s="69"/>
    </row>
    <row r="103" spans="1:2" x14ac:dyDescent="0.2">
      <c r="B103" s="69"/>
    </row>
    <row r="104" spans="1:2" x14ac:dyDescent="0.2">
      <c r="B104" s="69"/>
    </row>
    <row r="105" spans="1:2" x14ac:dyDescent="0.2">
      <c r="B105" s="69"/>
    </row>
    <row r="106" spans="1:2" x14ac:dyDescent="0.2">
      <c r="B106" s="69"/>
    </row>
    <row r="107" spans="1:2" x14ac:dyDescent="0.2">
      <c r="B107" s="69"/>
    </row>
    <row r="108" spans="1:2" x14ac:dyDescent="0.2">
      <c r="B108" s="69"/>
    </row>
    <row r="109" spans="1:2" x14ac:dyDescent="0.2">
      <c r="B109" s="69"/>
    </row>
    <row r="110" spans="1:2" x14ac:dyDescent="0.2">
      <c r="B110" s="69"/>
    </row>
    <row r="111" spans="1:2" x14ac:dyDescent="0.2">
      <c r="A111" s="137"/>
      <c r="B111" s="139"/>
    </row>
    <row r="112" spans="1:2" x14ac:dyDescent="0.2">
      <c r="A112" s="137"/>
      <c r="B112" s="139"/>
    </row>
    <row r="113" spans="1:2" x14ac:dyDescent="0.2">
      <c r="A113" s="137"/>
      <c r="B113" s="139"/>
    </row>
    <row r="114" spans="1:2" x14ac:dyDescent="0.2">
      <c r="A114" s="137"/>
      <c r="B114" s="139"/>
    </row>
    <row r="115" spans="1:2" x14ac:dyDescent="0.2">
      <c r="A115" s="137"/>
      <c r="B115" s="139"/>
    </row>
    <row r="116" spans="1:2" x14ac:dyDescent="0.2">
      <c r="A116" s="137"/>
      <c r="B116" s="139"/>
    </row>
    <row r="117" spans="1:2" x14ac:dyDescent="0.2">
      <c r="A117" s="137"/>
      <c r="B117" s="139"/>
    </row>
    <row r="118" spans="1:2" x14ac:dyDescent="0.2">
      <c r="A118" s="137"/>
      <c r="B118" s="139"/>
    </row>
    <row r="119" spans="1:2" x14ac:dyDescent="0.2">
      <c r="A119" s="137"/>
      <c r="B119" s="139"/>
    </row>
    <row r="120" spans="1:2" x14ac:dyDescent="0.2">
      <c r="A120" s="137"/>
      <c r="B120" s="139"/>
    </row>
    <row r="121" spans="1:2" x14ac:dyDescent="0.2">
      <c r="A121" s="137"/>
      <c r="B121" s="139"/>
    </row>
    <row r="122" spans="1:2" x14ac:dyDescent="0.2">
      <c r="A122" s="137"/>
      <c r="B122" s="139"/>
    </row>
    <row r="123" spans="1:2" x14ac:dyDescent="0.2">
      <c r="A123" s="137"/>
      <c r="B123" s="139"/>
    </row>
    <row r="124" spans="1:2" x14ac:dyDescent="0.2">
      <c r="A124" s="137"/>
      <c r="B124" s="139"/>
    </row>
    <row r="125" spans="1:2" x14ac:dyDescent="0.2">
      <c r="A125" s="137"/>
      <c r="B125" s="139"/>
    </row>
    <row r="126" spans="1:2" x14ac:dyDescent="0.2">
      <c r="A126" s="137"/>
      <c r="B126" s="139"/>
    </row>
    <row r="127" spans="1:2" x14ac:dyDescent="0.2">
      <c r="A127" s="137"/>
      <c r="B127" s="139"/>
    </row>
    <row r="128" spans="1:2" x14ac:dyDescent="0.2">
      <c r="A128" s="137"/>
      <c r="B128" s="139"/>
    </row>
    <row r="129" spans="1:2" x14ac:dyDescent="0.2">
      <c r="A129" s="137"/>
      <c r="B129" s="139"/>
    </row>
    <row r="130" spans="1:2" x14ac:dyDescent="0.2">
      <c r="A130" s="137"/>
      <c r="B130" s="139"/>
    </row>
    <row r="131" spans="1:2" x14ac:dyDescent="0.2">
      <c r="A131" s="137"/>
      <c r="B131" s="139"/>
    </row>
    <row r="132" spans="1:2" x14ac:dyDescent="0.2">
      <c r="A132" s="137"/>
      <c r="B132" s="139"/>
    </row>
    <row r="133" spans="1:2" x14ac:dyDescent="0.2">
      <c r="A133" s="137"/>
      <c r="B133" s="139"/>
    </row>
    <row r="134" spans="1:2" x14ac:dyDescent="0.2">
      <c r="A134" s="137"/>
      <c r="B134" s="139"/>
    </row>
    <row r="135" spans="1:2" x14ac:dyDescent="0.2">
      <c r="A135" s="137"/>
      <c r="B135" s="139"/>
    </row>
    <row r="136" spans="1:2" x14ac:dyDescent="0.2">
      <c r="A136" s="137"/>
      <c r="B136" s="139"/>
    </row>
    <row r="137" spans="1:2" x14ac:dyDescent="0.2">
      <c r="A137" s="137"/>
      <c r="B137" s="139"/>
    </row>
    <row r="138" spans="1:2" x14ac:dyDescent="0.2">
      <c r="A138" s="137"/>
      <c r="B138" s="139"/>
    </row>
    <row r="139" spans="1:2" x14ac:dyDescent="0.2">
      <c r="A139" s="137"/>
      <c r="B139" s="139"/>
    </row>
    <row r="140" spans="1:2" x14ac:dyDescent="0.2">
      <c r="A140" s="137"/>
      <c r="B140" s="139"/>
    </row>
    <row r="141" spans="1:2" x14ac:dyDescent="0.2">
      <c r="A141" s="137"/>
      <c r="B141" s="139"/>
    </row>
    <row r="142" spans="1:2" x14ac:dyDescent="0.2">
      <c r="A142" s="137"/>
      <c r="B142" s="139"/>
    </row>
    <row r="143" spans="1:2" x14ac:dyDescent="0.2">
      <c r="A143" s="137"/>
      <c r="B143" s="139"/>
    </row>
    <row r="144" spans="1:2" x14ac:dyDescent="0.2">
      <c r="A144" s="137"/>
      <c r="B144" s="139"/>
    </row>
    <row r="145" spans="1:2" x14ac:dyDescent="0.2">
      <c r="A145" s="137"/>
      <c r="B145" s="139"/>
    </row>
    <row r="146" spans="1:2" x14ac:dyDescent="0.2">
      <c r="A146" s="137"/>
      <c r="B146" s="139"/>
    </row>
    <row r="147" spans="1:2" x14ac:dyDescent="0.2">
      <c r="A147" s="137"/>
      <c r="B147" s="139"/>
    </row>
    <row r="148" spans="1:2" x14ac:dyDescent="0.2">
      <c r="A148" s="137"/>
      <c r="B148" s="139"/>
    </row>
    <row r="149" spans="1:2" x14ac:dyDescent="0.2">
      <c r="A149" s="137"/>
      <c r="B149" s="139"/>
    </row>
    <row r="150" spans="1:2" x14ac:dyDescent="0.2">
      <c r="A150" s="137"/>
      <c r="B150" s="139"/>
    </row>
    <row r="151" spans="1:2" x14ac:dyDescent="0.2">
      <c r="A151" s="137"/>
      <c r="B151" s="139"/>
    </row>
    <row r="152" spans="1:2" x14ac:dyDescent="0.2">
      <c r="A152" s="137"/>
      <c r="B152" s="139"/>
    </row>
    <row r="153" spans="1:2" x14ac:dyDescent="0.2">
      <c r="A153" s="137"/>
      <c r="B153" s="139"/>
    </row>
    <row r="154" spans="1:2" x14ac:dyDescent="0.2">
      <c r="A154" s="137"/>
      <c r="B154" s="139"/>
    </row>
    <row r="155" spans="1:2" x14ac:dyDescent="0.2">
      <c r="A155" s="137"/>
      <c r="B155" s="139"/>
    </row>
    <row r="156" spans="1:2" x14ac:dyDescent="0.2">
      <c r="A156" s="137"/>
      <c r="B156" s="139"/>
    </row>
    <row r="157" spans="1:2" x14ac:dyDescent="0.2">
      <c r="A157" s="137"/>
      <c r="B157" s="139"/>
    </row>
    <row r="158" spans="1:2" x14ac:dyDescent="0.2">
      <c r="A158" s="137"/>
      <c r="B158" s="139"/>
    </row>
    <row r="159" spans="1:2" x14ac:dyDescent="0.2">
      <c r="A159" s="137"/>
      <c r="B159" s="139"/>
    </row>
    <row r="160" spans="1:2" x14ac:dyDescent="0.2">
      <c r="A160" s="137"/>
      <c r="B160" s="139"/>
    </row>
    <row r="161" spans="1:2" x14ac:dyDescent="0.2">
      <c r="A161" s="137"/>
      <c r="B161" s="139"/>
    </row>
    <row r="162" spans="1:2" x14ac:dyDescent="0.2">
      <c r="A162" s="137"/>
      <c r="B162" s="139"/>
    </row>
    <row r="163" spans="1:2" x14ac:dyDescent="0.2">
      <c r="A163" s="137"/>
      <c r="B163" s="139"/>
    </row>
    <row r="164" spans="1:2" x14ac:dyDescent="0.2">
      <c r="A164" s="137"/>
      <c r="B164" s="139"/>
    </row>
    <row r="165" spans="1:2" x14ac:dyDescent="0.2">
      <c r="A165" s="137"/>
      <c r="B165" s="139"/>
    </row>
    <row r="166" spans="1:2" x14ac:dyDescent="0.2">
      <c r="A166" s="137"/>
      <c r="B166" s="139"/>
    </row>
    <row r="167" spans="1:2" x14ac:dyDescent="0.2">
      <c r="A167" s="137"/>
      <c r="B167" s="139"/>
    </row>
    <row r="168" spans="1:2" x14ac:dyDescent="0.2">
      <c r="A168" s="137"/>
      <c r="B168" s="139"/>
    </row>
    <row r="169" spans="1:2" x14ac:dyDescent="0.2">
      <c r="A169" s="137"/>
      <c r="B169" s="139"/>
    </row>
    <row r="170" spans="1:2" x14ac:dyDescent="0.2">
      <c r="A170" s="137"/>
      <c r="B170" s="139"/>
    </row>
    <row r="171" spans="1:2" x14ac:dyDescent="0.2">
      <c r="A171" s="137"/>
      <c r="B171" s="139"/>
    </row>
    <row r="172" spans="1:2" x14ac:dyDescent="0.2">
      <c r="A172" s="137"/>
      <c r="B172" s="139"/>
    </row>
    <row r="173" spans="1:2" x14ac:dyDescent="0.2">
      <c r="A173" s="137"/>
      <c r="B173" s="139"/>
    </row>
    <row r="174" spans="1:2" x14ac:dyDescent="0.2">
      <c r="A174" s="137"/>
      <c r="B174" s="139"/>
    </row>
    <row r="175" spans="1:2" x14ac:dyDescent="0.2">
      <c r="A175" s="137"/>
      <c r="B175" s="139"/>
    </row>
    <row r="176" spans="1:2" x14ac:dyDescent="0.2">
      <c r="A176" s="137"/>
      <c r="B176" s="139"/>
    </row>
    <row r="177" spans="1:2" x14ac:dyDescent="0.2">
      <c r="A177" s="137"/>
      <c r="B177" s="139"/>
    </row>
    <row r="178" spans="1:2" x14ac:dyDescent="0.2">
      <c r="A178" s="137"/>
      <c r="B178" s="139"/>
    </row>
    <row r="179" spans="1:2" x14ac:dyDescent="0.2">
      <c r="A179" s="137"/>
      <c r="B179" s="139"/>
    </row>
    <row r="180" spans="1:2" x14ac:dyDescent="0.2">
      <c r="A180" s="137"/>
      <c r="B180" s="139"/>
    </row>
    <row r="181" spans="1:2" x14ac:dyDescent="0.2">
      <c r="A181" s="137"/>
      <c r="B181" s="139"/>
    </row>
    <row r="182" spans="1:2" x14ac:dyDescent="0.2">
      <c r="A182" s="137"/>
      <c r="B182" s="139"/>
    </row>
    <row r="183" spans="1:2" x14ac:dyDescent="0.2">
      <c r="A183" s="137"/>
      <c r="B183" s="139"/>
    </row>
    <row r="184" spans="1:2" x14ac:dyDescent="0.2">
      <c r="A184" s="137"/>
      <c r="B184" s="139"/>
    </row>
    <row r="185" spans="1:2" x14ac:dyDescent="0.2">
      <c r="A185" s="137"/>
      <c r="B185" s="139"/>
    </row>
    <row r="186" spans="1:2" x14ac:dyDescent="0.2">
      <c r="A186" s="137"/>
      <c r="B186" s="139"/>
    </row>
    <row r="187" spans="1:2" x14ac:dyDescent="0.2">
      <c r="A187" s="137"/>
      <c r="B187" s="139"/>
    </row>
    <row r="188" spans="1:2" x14ac:dyDescent="0.2">
      <c r="A188" s="137"/>
      <c r="B188" s="139"/>
    </row>
    <row r="189" spans="1:2" x14ac:dyDescent="0.2">
      <c r="A189" s="137"/>
      <c r="B189" s="139"/>
    </row>
    <row r="190" spans="1:2" x14ac:dyDescent="0.2">
      <c r="A190" s="137"/>
      <c r="B190" s="139"/>
    </row>
    <row r="191" spans="1:2" x14ac:dyDescent="0.2">
      <c r="A191" s="137"/>
      <c r="B191" s="139"/>
    </row>
    <row r="192" spans="1:2" x14ac:dyDescent="0.2">
      <c r="A192" s="137"/>
      <c r="B192" s="139"/>
    </row>
    <row r="193" spans="1:2" x14ac:dyDescent="0.2">
      <c r="A193" s="137"/>
      <c r="B193" s="139"/>
    </row>
    <row r="194" spans="1:2" x14ac:dyDescent="0.2">
      <c r="A194" s="137"/>
      <c r="B194" s="139"/>
    </row>
    <row r="195" spans="1:2" x14ac:dyDescent="0.2">
      <c r="A195" s="137"/>
      <c r="B195" s="139"/>
    </row>
    <row r="196" spans="1:2" x14ac:dyDescent="0.2">
      <c r="A196" s="137"/>
      <c r="B196" s="139"/>
    </row>
    <row r="197" spans="1:2" x14ac:dyDescent="0.2">
      <c r="A197" s="137"/>
      <c r="B197" s="139"/>
    </row>
    <row r="198" spans="1:2" x14ac:dyDescent="0.2">
      <c r="A198" s="137"/>
      <c r="B198" s="139"/>
    </row>
    <row r="199" spans="1:2" x14ac:dyDescent="0.2">
      <c r="A199" s="137"/>
      <c r="B199" s="139"/>
    </row>
    <row r="200" spans="1:2" x14ac:dyDescent="0.2">
      <c r="A200" s="137"/>
      <c r="B200" s="139"/>
    </row>
    <row r="201" spans="1:2" x14ac:dyDescent="0.2">
      <c r="A201" s="137"/>
      <c r="B201" s="139"/>
    </row>
    <row r="202" spans="1:2" x14ac:dyDescent="0.2">
      <c r="A202" s="137"/>
      <c r="B202" s="139"/>
    </row>
    <row r="203" spans="1:2" x14ac:dyDescent="0.2">
      <c r="A203" s="137"/>
      <c r="B203" s="139"/>
    </row>
    <row r="204" spans="1:2" x14ac:dyDescent="0.2">
      <c r="A204" s="137"/>
      <c r="B204" s="139"/>
    </row>
    <row r="205" spans="1:2" x14ac:dyDescent="0.2">
      <c r="A205" s="137"/>
      <c r="B205" s="139"/>
    </row>
    <row r="206" spans="1:2" x14ac:dyDescent="0.2">
      <c r="A206" s="137"/>
      <c r="B206" s="139"/>
    </row>
    <row r="207" spans="1:2" x14ac:dyDescent="0.2">
      <c r="A207" s="137"/>
      <c r="B207" s="139"/>
    </row>
    <row r="208" spans="1:2" x14ac:dyDescent="0.2">
      <c r="A208" s="137"/>
      <c r="B208" s="1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2018-03-02T08:56:25Z</dcterms:modified>
</cp:coreProperties>
</file>