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7EB7F63E-C19A-A340-8E72-35F87BF8401C}" xr6:coauthVersionLast="47" xr6:coauthVersionMax="47" xr10:uidLastSave="{00000000-0000-0000-0000-000000000000}"/>
  <bookViews>
    <workbookView xWindow="0" yWindow="500" windowWidth="25600" windowHeight="2716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7" i="13" l="1"/>
  <c r="F35" i="16"/>
  <c r="F34" i="16"/>
  <c r="G9" i="13" l="1"/>
  <c r="G10" i="13"/>
  <c r="I10" i="13"/>
  <c r="I9" i="13"/>
  <c r="I8" i="13"/>
  <c r="F28" i="16"/>
  <c r="F29" i="16"/>
  <c r="G7" i="13" l="1"/>
  <c r="G8" i="13"/>
  <c r="E11" i="12" s="1"/>
  <c r="F10" i="16"/>
  <c r="E12" i="12"/>
  <c r="F22" i="16"/>
  <c r="F23" i="16" s="1"/>
  <c r="F11" i="16"/>
  <c r="F16" i="16"/>
  <c r="F17" i="16"/>
  <c r="E10" i="12"/>
</calcChain>
</file>

<file path=xl/sharedStrings.xml><?xml version="1.0" encoding="utf-8"?>
<sst xmlns="http://schemas.openxmlformats.org/spreadsheetml/2006/main" count="141" uniqueCount="90">
  <si>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</si>
  <si>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</si>
  <si>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</si>
  <si>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</si>
  <si>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</si>
  <si>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</si>
  <si>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</si>
  <si>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</si>
  <si>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</si>
  <si>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</si>
  <si>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</si>
  <si>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</si>
  <si>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</si>
  <si>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</si>
  <si>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</si>
  <si>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</si>
  <si>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</si>
  <si>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</si>
  <si>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</si>
  <si>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</si>
  <si>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</si>
  <si>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</si>
  <si>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</si>
  <si>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</si>
  <si>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</si>
  <si>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</si>
  <si>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</si>
  <si>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</si>
  <si>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</si>
  <si>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</si>
  <si>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</si>
  <si>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</si>
  <si>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</si>
  <si>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</si>
  <si>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</si>
  <si>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</si>
  <si>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</si>
  <si>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</si>
  <si>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</si>
  <si>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</si>
  <si>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</si>
  <si>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</si>
  <si>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</si>
  <si>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</si>
  <si>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</si>
  <si>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</si>
  <si>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</si>
  <si>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</si>
  <si>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t>Density</t>
  </si>
  <si>
    <t>MJ/KG</t>
  </si>
  <si>
    <t>LHV</t>
  </si>
  <si>
    <t>transform to kg/Liter</t>
  </si>
  <si>
    <t>MJ/L</t>
  </si>
  <si>
    <t>global</t>
  </si>
  <si>
    <t xml:space="preserve"> </t>
  </si>
  <si>
    <t>kg/L</t>
  </si>
  <si>
    <t>2011</t>
  </si>
  <si>
    <t>EU JRC</t>
  </si>
  <si>
    <t>http://refman.et-model.com/publications/1708</t>
  </si>
  <si>
    <t>density</t>
  </si>
  <si>
    <t>CO2 emission factor</t>
  </si>
  <si>
    <t>Gasoline</t>
  </si>
  <si>
    <t>Diesel</t>
  </si>
  <si>
    <t>LPG</t>
  </si>
  <si>
    <t>Price for NL without taxes</t>
  </si>
  <si>
    <t>density @ 8 deg C</t>
  </si>
  <si>
    <t>mj_per_kg</t>
  </si>
  <si>
    <t>Document</t>
  </si>
  <si>
    <t>Carrier (global properties)</t>
  </si>
  <si>
    <t>Not used by ETM, as it calcuates CO2 for primary carriers</t>
  </si>
  <si>
    <t>kg_per_liter</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</si>
  <si>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 The carrier analysis can be imported on ETSource by running the following rake task: rake import:carrier CARRIER="carrier name" (eg rake import:carrier CARRIER=crude_oil) 
- The fce analysis can be imported on ETSource by running the following rake task: rake import:fce DATASET="dataset" CARRIER="carrier name" (eg rake import:fce DATASET=nl CARRIER=bio_ethanol)</t>
  </si>
  <si>
    <t>Nov 2017</t>
  </si>
  <si>
    <t>2017</t>
  </si>
  <si>
    <t>Methanol</t>
  </si>
  <si>
    <r>
      <t>kg/m</t>
    </r>
    <r>
      <rPr>
        <vertAlign val="superscript"/>
        <sz val="12"/>
        <rFont val="Arial"/>
        <family val="2"/>
      </rPr>
      <t>3</t>
    </r>
  </si>
  <si>
    <r>
      <t>kg/dm</t>
    </r>
    <r>
      <rPr>
        <vertAlign val="superscript"/>
        <sz val="12"/>
        <rFont val="Arial"/>
        <family val="2"/>
      </rPr>
      <t>3</t>
    </r>
  </si>
  <si>
    <t>kg/m3</t>
  </si>
  <si>
    <t>MJ/m3</t>
  </si>
  <si>
    <t>methanol</t>
  </si>
  <si>
    <t>Marlieke Verweij</t>
  </si>
  <si>
    <t>kg/ltr</t>
  </si>
  <si>
    <t>https://de.statista.com/statistik/daten/studie/730823/umfrage/durchschnittlicher-preis-fuer-methanol-auf-dem-europaeischen-markt/</t>
  </si>
  <si>
    <t>euro/tonne</t>
  </si>
  <si>
    <t>euro/kg</t>
  </si>
  <si>
    <t>euro/MJ</t>
  </si>
  <si>
    <t>Statista DE</t>
  </si>
  <si>
    <t>DE</t>
  </si>
  <si>
    <t>2020</t>
  </si>
  <si>
    <t>DE Statista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</si>
</sst>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000000"/>
    <numFmt numFmtId="167" formatCode="0.0000"/>
    <numFmt numFmtId="168" formatCode="0.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sz val="12"/>
      <color rgb="FF000000"/>
      <name val="Lettertype hoofdtekst"/>
      <family val="2"/>
    </font>
    <font>
      <sz val="12"/>
      <color rgb="FFFF0000"/>
      <name val="Lettertype hoofdtekst"/>
    </font>
    <font>
      <b/>
      <sz val="12"/>
      <color rgb="FF000000"/>
      <name val="Calibri"/>
      <family val="2"/>
    </font>
    <font>
      <sz val="12"/>
      <name val="Arial"/>
      <family val="2"/>
    </font>
    <font>
      <vertAlign val="superscript"/>
      <sz val="12"/>
      <name val="Arial"/>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340">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49">
    <xf numFmtId="0" fontId="0" fillId="0" borderId="0" xfId="0"/>
    <xf numFmtId="0" fontId="15" fillId="2" borderId="19" xfId="0" applyNumberFormat="1" applyFont="1" applyFill="1" applyBorder="1" applyAlignment="1" applyProtection="1">
      <alignment vertical="center"/>
    </xf>
    <xf numFmtId="0" fontId="15" fillId="2" borderId="5" xfId="0" applyNumberFormat="1" applyFont="1" applyFill="1" applyBorder="1" applyAlignment="1" applyProtection="1">
      <alignment vertical="center"/>
    </xf>
    <xf numFmtId="0" fontId="10" fillId="0" borderId="5" xfId="0" applyFont="1" applyFill="1" applyBorder="1"/>
    <xf numFmtId="165" fontId="6" fillId="2" borderId="0" xfId="0" applyNumberFormat="1" applyFont="1" applyFill="1" applyBorder="1" applyAlignment="1" applyProtection="1">
      <alignment vertical="center"/>
    </xf>
    <xf numFmtId="0" fontId="6" fillId="2" borderId="6" xfId="0" applyFont="1" applyFill="1" applyBorder="1"/>
    <xf numFmtId="0" fontId="6" fillId="2" borderId="0" xfId="0" applyFont="1" applyFill="1"/>
    <xf numFmtId="0" fontId="16" fillId="3" borderId="7" xfId="0" applyFont="1" applyFill="1" applyBorder="1"/>
    <xf numFmtId="0" fontId="17" fillId="3" borderId="17" xfId="0" applyFont="1" applyFill="1" applyBorder="1"/>
    <xf numFmtId="0" fontId="16" fillId="3" borderId="13" xfId="0" applyFont="1" applyFill="1" applyBorder="1"/>
    <xf numFmtId="0" fontId="18" fillId="3" borderId="7" xfId="0" applyFont="1" applyFill="1" applyBorder="1" applyAlignment="1">
      <alignment vertical="center"/>
    </xf>
    <xf numFmtId="2" fontId="16" fillId="3" borderId="8" xfId="0" applyNumberFormat="1" applyFont="1" applyFill="1" applyBorder="1" applyAlignment="1">
      <alignment horizontal="left"/>
    </xf>
    <xf numFmtId="0" fontId="18" fillId="3" borderId="1" xfId="0" applyFont="1" applyFill="1" applyBorder="1" applyAlignment="1">
      <alignment vertical="center"/>
    </xf>
    <xf numFmtId="0" fontId="16" fillId="3" borderId="14" xfId="0" applyFont="1" applyFill="1" applyBorder="1"/>
    <xf numFmtId="0" fontId="16" fillId="3" borderId="0" xfId="0" applyFont="1" applyFill="1" applyBorder="1"/>
    <xf numFmtId="0" fontId="15" fillId="2" borderId="0" xfId="0" applyNumberFormat="1" applyFont="1" applyFill="1" applyBorder="1" applyAlignment="1" applyProtection="1">
      <alignment vertical="center"/>
    </xf>
    <xf numFmtId="1"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0" fontId="15" fillId="2" borderId="0" xfId="0" applyFont="1" applyFill="1" applyBorder="1"/>
    <xf numFmtId="0" fontId="15" fillId="2" borderId="9" xfId="0" applyFont="1" applyFill="1" applyBorder="1"/>
    <xf numFmtId="0" fontId="15" fillId="2" borderId="4" xfId="0" applyFont="1" applyFill="1" applyBorder="1"/>
    <xf numFmtId="0" fontId="12" fillId="2" borderId="0" xfId="0" applyFont="1" applyFill="1" applyBorder="1"/>
    <xf numFmtId="0" fontId="16" fillId="0" borderId="0" xfId="0" applyFont="1" applyFill="1" applyBorder="1"/>
    <xf numFmtId="0" fontId="15" fillId="2" borderId="6" xfId="0" applyFont="1" applyFill="1" applyBorder="1"/>
    <xf numFmtId="0" fontId="15" fillId="2" borderId="0" xfId="0" applyFont="1" applyFill="1"/>
    <xf numFmtId="0" fontId="16" fillId="3" borderId="17" xfId="0" applyFont="1" applyFill="1" applyBorder="1"/>
    <xf numFmtId="0" fontId="16" fillId="3" borderId="2" xfId="0" applyFont="1" applyFill="1" applyBorder="1"/>
    <xf numFmtId="0" fontId="12" fillId="2" borderId="2" xfId="0" applyFont="1" applyFill="1" applyBorder="1"/>
    <xf numFmtId="0" fontId="19" fillId="3" borderId="0" xfId="0" applyFont="1" applyFill="1" applyBorder="1"/>
    <xf numFmtId="0" fontId="12" fillId="2" borderId="7" xfId="0" applyFont="1" applyFill="1" applyBorder="1"/>
    <xf numFmtId="0" fontId="15" fillId="0" borderId="0" xfId="0" applyFont="1" applyFill="1" applyBorder="1"/>
    <xf numFmtId="0" fontId="17" fillId="3" borderId="0" xfId="0" applyFont="1" applyFill="1" applyBorder="1"/>
    <xf numFmtId="0" fontId="15" fillId="2" borderId="0" xfId="0" applyNumberFormat="1" applyFont="1" applyFill="1" applyBorder="1" applyAlignment="1" applyProtection="1">
      <alignment horizontal="left" vertical="center"/>
    </xf>
    <xf numFmtId="0" fontId="11" fillId="2" borderId="0" xfId="0" applyFont="1" applyFill="1" applyBorder="1"/>
    <xf numFmtId="0" fontId="11" fillId="0" borderId="0" xfId="0" applyFont="1" applyFill="1" applyBorder="1"/>
    <xf numFmtId="0" fontId="11" fillId="2" borderId="0" xfId="0" applyFont="1" applyFill="1"/>
    <xf numFmtId="0" fontId="11" fillId="2" borderId="3" xfId="0" applyFont="1" applyFill="1" applyBorder="1"/>
    <xf numFmtId="0" fontId="11" fillId="2" borderId="15" xfId="0"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0" fontId="20" fillId="2" borderId="0" xfId="0" applyFont="1" applyFill="1"/>
    <xf numFmtId="0" fontId="20" fillId="2" borderId="5" xfId="0" applyFont="1" applyFill="1" applyBorder="1"/>
    <xf numFmtId="2" fontId="11" fillId="2" borderId="18" xfId="0" applyNumberFormat="1" applyFont="1" applyFill="1" applyBorder="1"/>
    <xf numFmtId="164" fontId="11" fillId="2" borderId="18" xfId="0" applyNumberFormat="1"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164" fontId="21" fillId="2" borderId="0" xfId="0" applyNumberFormat="1" applyFont="1" applyFill="1" applyAlignment="1">
      <alignment horizontal="left" vertical="center" indent="2"/>
    </xf>
    <xf numFmtId="2" fontId="15" fillId="2" borderId="9" xfId="0" applyNumberFormat="1" applyFont="1" applyFill="1" applyBorder="1" applyAlignment="1" applyProtection="1">
      <alignment vertical="center"/>
    </xf>
    <xf numFmtId="0" fontId="21" fillId="4" borderId="0" xfId="0" applyFont="1" applyFill="1" applyAlignment="1">
      <alignment vertical="top"/>
    </xf>
    <xf numFmtId="0" fontId="10" fillId="2" borderId="0" xfId="0" applyFont="1" applyFill="1"/>
    <xf numFmtId="2" fontId="10" fillId="2" borderId="0" xfId="0" applyNumberFormat="1" applyFont="1" applyFill="1"/>
    <xf numFmtId="0" fontId="10" fillId="2" borderId="3" xfId="0" applyFont="1" applyFill="1" applyBorder="1"/>
    <xf numFmtId="0" fontId="10" fillId="2" borderId="4" xfId="0" applyFont="1" applyFill="1" applyBorder="1"/>
    <xf numFmtId="2" fontId="10" fillId="2" borderId="4" xfId="0" applyNumberFormat="1" applyFont="1" applyFill="1" applyBorder="1"/>
    <xf numFmtId="0" fontId="10" fillId="2" borderId="15" xfId="0" applyFont="1" applyFill="1" applyBorder="1"/>
    <xf numFmtId="0" fontId="10" fillId="2" borderId="6" xfId="0" applyFont="1" applyFill="1" applyBorder="1"/>
    <xf numFmtId="0" fontId="10" fillId="2" borderId="0" xfId="0" applyNumberFormat="1" applyFont="1" applyFill="1" applyBorder="1" applyAlignment="1" applyProtection="1">
      <alignment horizontal="left" vertical="center"/>
    </xf>
    <xf numFmtId="1" fontId="10" fillId="2"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0" fontId="15" fillId="2" borderId="17" xfId="0" applyFont="1" applyFill="1" applyBorder="1"/>
    <xf numFmtId="0" fontId="9" fillId="2" borderId="2" xfId="0" applyFont="1" applyFill="1" applyBorder="1"/>
    <xf numFmtId="0" fontId="15" fillId="2" borderId="7" xfId="0" applyFont="1" applyFill="1" applyBorder="1"/>
    <xf numFmtId="0" fontId="9" fillId="2" borderId="0" xfId="0" applyFont="1" applyFill="1" applyBorder="1"/>
    <xf numFmtId="0" fontId="24" fillId="2" borderId="0" xfId="0" applyFont="1" applyFill="1" applyBorder="1"/>
    <xf numFmtId="0" fontId="9" fillId="2" borderId="18"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8" borderId="0" xfId="0" applyFont="1" applyFill="1" applyBorder="1"/>
    <xf numFmtId="0" fontId="9" fillId="2" borderId="7"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9" fillId="12" borderId="0" xfId="0" applyFont="1" applyFill="1" applyBorder="1"/>
    <xf numFmtId="0" fontId="15" fillId="2" borderId="16" xfId="0" applyFont="1" applyFill="1" applyBorder="1"/>
    <xf numFmtId="0" fontId="17" fillId="2" borderId="9" xfId="0" applyFont="1" applyFill="1" applyBorder="1"/>
    <xf numFmtId="0" fontId="20" fillId="2" borderId="19" xfId="0" applyFont="1" applyFill="1" applyBorder="1"/>
    <xf numFmtId="1"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horizontal="left" vertical="center"/>
    </xf>
    <xf numFmtId="2" fontId="15" fillId="2" borderId="0" xfId="0" applyNumberFormat="1" applyFont="1" applyFill="1" applyBorder="1" applyAlignment="1" applyProtection="1">
      <alignment vertical="center"/>
    </xf>
    <xf numFmtId="0" fontId="15" fillId="2" borderId="9" xfId="0" applyNumberFormat="1" applyFont="1" applyFill="1" applyBorder="1" applyAlignment="1" applyProtection="1">
      <alignment vertical="center"/>
    </xf>
    <xf numFmtId="0" fontId="8" fillId="0" borderId="0" xfId="0" applyFont="1" applyFill="1" applyBorder="1"/>
    <xf numFmtId="0" fontId="7" fillId="2" borderId="0" xfId="0" applyFont="1" applyFill="1"/>
    <xf numFmtId="0" fontId="7" fillId="2" borderId="6" xfId="0" applyFont="1" applyFill="1" applyBorder="1"/>
    <xf numFmtId="0" fontId="7" fillId="2" borderId="0" xfId="0" applyFont="1" applyFill="1" applyBorder="1"/>
    <xf numFmtId="0" fontId="15" fillId="2" borderId="20" xfId="0" applyFont="1" applyFill="1" applyBorder="1"/>
    <xf numFmtId="0" fontId="15" fillId="2" borderId="21" xfId="0" applyFont="1" applyFill="1" applyBorder="1"/>
    <xf numFmtId="0" fontId="5" fillId="0" borderId="0" xfId="0" applyFont="1" applyFill="1" applyBorder="1"/>
    <xf numFmtId="0" fontId="5" fillId="2" borderId="18" xfId="0" applyFont="1" applyFill="1" applyBorder="1"/>
    <xf numFmtId="0" fontId="8" fillId="0" borderId="0" xfId="0" applyFont="1" applyFill="1" applyBorder="1" applyAlignment="1">
      <alignment horizontal="left" indent="2"/>
    </xf>
    <xf numFmtId="0" fontId="5" fillId="0" borderId="0" xfId="0" applyFont="1" applyFill="1" applyBorder="1" applyAlignment="1">
      <alignment horizontal="left" indent="2"/>
    </xf>
    <xf numFmtId="0" fontId="11" fillId="0" borderId="0" xfId="0" applyFont="1" applyFill="1" applyBorder="1" applyAlignment="1">
      <alignment horizontal="left" indent="2"/>
    </xf>
    <xf numFmtId="0" fontId="25" fillId="0" borderId="0" xfId="0" applyFont="1"/>
    <xf numFmtId="0" fontId="5" fillId="2" borderId="0" xfId="0" applyFont="1" applyFill="1" applyBorder="1" applyAlignment="1">
      <alignment horizontal="left" indent="2"/>
    </xf>
    <xf numFmtId="0" fontId="5" fillId="2" borderId="0" xfId="0" applyFont="1" applyFill="1" applyBorder="1" applyAlignment="1"/>
    <xf numFmtId="0" fontId="13" fillId="0" borderId="0" xfId="183" applyAlignment="1" applyProtection="1"/>
    <xf numFmtId="166" fontId="11" fillId="2" borderId="18" xfId="0" applyNumberFormat="1" applyFont="1" applyFill="1" applyBorder="1"/>
    <xf numFmtId="0" fontId="4" fillId="2" borderId="18" xfId="0" applyFont="1" applyFill="1" applyBorder="1"/>
    <xf numFmtId="164" fontId="21" fillId="2" borderId="0" xfId="0" applyNumberFormat="1" applyFont="1" applyFill="1" applyAlignment="1">
      <alignment vertical="center"/>
    </xf>
    <xf numFmtId="0" fontId="4" fillId="0" borderId="5" xfId="0" applyFont="1" applyFill="1" applyBorder="1"/>
    <xf numFmtId="0" fontId="4" fillId="2" borderId="0" xfId="0" applyFont="1" applyFill="1" applyBorder="1" applyAlignment="1"/>
    <xf numFmtId="0" fontId="3" fillId="0" borderId="0" xfId="0" applyFont="1" applyFill="1" applyBorder="1"/>
    <xf numFmtId="0" fontId="10" fillId="2" borderId="10" xfId="0" applyFont="1" applyFill="1" applyBorder="1"/>
    <xf numFmtId="0" fontId="10" fillId="2" borderId="11" xfId="0" applyFont="1" applyFill="1" applyBorder="1"/>
    <xf numFmtId="2" fontId="10" fillId="2" borderId="11" xfId="0" applyNumberFormat="1" applyFont="1" applyFill="1" applyBorder="1"/>
    <xf numFmtId="0" fontId="10" fillId="2" borderId="12" xfId="0" applyFont="1" applyFill="1" applyBorder="1"/>
    <xf numFmtId="165" fontId="11" fillId="2" borderId="18" xfId="0" applyNumberFormat="1" applyFont="1" applyFill="1" applyBorder="1"/>
    <xf numFmtId="167" fontId="11" fillId="2" borderId="18" xfId="0" applyNumberFormat="1" applyFont="1" applyFill="1" applyBorder="1"/>
    <xf numFmtId="0" fontId="13" fillId="13" borderId="0" xfId="183" applyFill="1" applyAlignment="1" applyProtection="1"/>
    <xf numFmtId="0" fontId="3" fillId="0" borderId="5" xfId="0" applyFont="1" applyFill="1" applyBorder="1"/>
    <xf numFmtId="0" fontId="26" fillId="0" borderId="0" xfId="0" applyFont="1"/>
    <xf numFmtId="0" fontId="27" fillId="0" borderId="0" xfId="0" applyFont="1"/>
    <xf numFmtId="0" fontId="28" fillId="4" borderId="0" xfId="0" applyFont="1" applyFill="1"/>
    <xf numFmtId="0" fontId="12" fillId="2" borderId="13" xfId="0" applyFont="1" applyFill="1" applyBorder="1"/>
    <xf numFmtId="0" fontId="12" fillId="2" borderId="8" xfId="0" applyFont="1" applyFill="1" applyBorder="1"/>
    <xf numFmtId="0" fontId="12" fillId="2" borderId="1" xfId="0" applyFont="1" applyFill="1" applyBorder="1"/>
    <xf numFmtId="0" fontId="12" fillId="2" borderId="9" xfId="0" applyFont="1" applyFill="1" applyBorder="1"/>
    <xf numFmtId="0" fontId="12" fillId="2" borderId="14" xfId="0" applyFont="1" applyFill="1" applyBorder="1"/>
    <xf numFmtId="0" fontId="2" fillId="0" borderId="5" xfId="0" applyFont="1" applyFill="1" applyBorder="1"/>
    <xf numFmtId="0" fontId="29" fillId="0" borderId="0" xfId="0" applyFont="1"/>
    <xf numFmtId="0" fontId="1" fillId="2" borderId="0" xfId="0" applyFont="1" applyFill="1"/>
    <xf numFmtId="0" fontId="29" fillId="0" borderId="0" xfId="0" applyFont="1" applyAlignment="1">
      <alignment horizontal="left"/>
    </xf>
    <xf numFmtId="0" fontId="0" fillId="0" borderId="0" xfId="0" applyFont="1"/>
    <xf numFmtId="168" fontId="11" fillId="2" borderId="18" xfId="0" applyNumberFormat="1" applyFont="1" applyFill="1" applyBorder="1"/>
    <xf numFmtId="0" fontId="23" fillId="4" borderId="17" xfId="0" applyFont="1" applyFill="1" applyBorder="1" applyAlignment="1">
      <alignment horizontal="left" vertical="top" wrapText="1"/>
    </xf>
    <xf numFmtId="0" fontId="23" fillId="4" borderId="2" xfId="0" applyFont="1" applyFill="1" applyBorder="1" applyAlignment="1">
      <alignment horizontal="left" vertical="top" wrapText="1"/>
    </xf>
    <xf numFmtId="0" fontId="23" fillId="4" borderId="13" xfId="0" applyFont="1" applyFill="1" applyBorder="1" applyAlignment="1">
      <alignment horizontal="left" vertical="top" wrapText="1"/>
    </xf>
    <xf numFmtId="0" fontId="23" fillId="4" borderId="7" xfId="0" applyFont="1" applyFill="1" applyBorder="1" applyAlignment="1">
      <alignment horizontal="left" vertical="top" wrapText="1"/>
    </xf>
    <xf numFmtId="0" fontId="23" fillId="4" borderId="0" xfId="0" applyFont="1" applyFill="1" applyBorder="1" applyAlignment="1">
      <alignment horizontal="left" vertical="top" wrapText="1"/>
    </xf>
    <xf numFmtId="0" fontId="23" fillId="4" borderId="8" xfId="0" applyFont="1" applyFill="1" applyBorder="1" applyAlignment="1">
      <alignment horizontal="left" vertical="top" wrapText="1"/>
    </xf>
    <xf numFmtId="0" fontId="23" fillId="4" borderId="1" xfId="0" applyFont="1" applyFill="1" applyBorder="1" applyAlignment="1">
      <alignment horizontal="left" vertical="top" wrapText="1"/>
    </xf>
    <xf numFmtId="0" fontId="23" fillId="4" borderId="9" xfId="0" applyFont="1" applyFill="1" applyBorder="1" applyAlignment="1">
      <alignment horizontal="left" vertical="top" wrapText="1"/>
    </xf>
    <xf numFmtId="0" fontId="23" fillId="4" borderId="14" xfId="0" applyFont="1" applyFill="1" applyBorder="1" applyAlignment="1">
      <alignment horizontal="left" vertical="top" wrapText="1"/>
    </xf>
  </cellXfs>
  <cellStyles count="34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77304</xdr:colOff>
      <xdr:row>4</xdr:row>
      <xdr:rowOff>77720</xdr:rowOff>
    </xdr:from>
    <xdr:to>
      <xdr:col>28</xdr:col>
      <xdr:colOff>284920</xdr:colOff>
      <xdr:row>44</xdr:row>
      <xdr:rowOff>54298</xdr:rowOff>
    </xdr:to>
    <xdr:pic>
      <xdr:nvPicPr>
        <xdr:cNvPr id="7" name="Picture 1">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094869" y="894937"/>
          <a:ext cx="10721008" cy="8060404"/>
        </a:xfrm>
        <a:prstGeom prst="rect">
          <a:avLst/>
        </a:prstGeom>
        <a:noFill/>
        <a:ln w="1">
          <a:noFill/>
          <a:miter lim="800000"/>
          <a:headEnd/>
          <a:tailEnd type="none" w="med" len="med"/>
        </a:ln>
        <a:effectLst/>
      </xdr:spPr>
    </xdr:pic>
    <xdr:clientData/>
  </xdr:twoCellAnchor>
  <xdr:twoCellAnchor editAs="oneCell">
    <xdr:from>
      <xdr:col>11</xdr:col>
      <xdr:colOff>538399</xdr:colOff>
      <xdr:row>46</xdr:row>
      <xdr:rowOff>143565</xdr:rowOff>
    </xdr:from>
    <xdr:to>
      <xdr:col>21</xdr:col>
      <xdr:colOff>75096</xdr:colOff>
      <xdr:row>77</xdr:row>
      <xdr:rowOff>88347</xdr:rowOff>
    </xdr:to>
    <xdr:pic>
      <xdr:nvPicPr>
        <xdr:cNvPr id="4" name="Picture 3">
          <a:extLst>
            <a:ext uri="{FF2B5EF4-FFF2-40B4-BE49-F238E27FC236}">
              <a16:creationId xmlns:a16="http://schemas.microsoft.com/office/drawing/2014/main" id="{24D3554F-EE46-6444-80CE-5E70B5703592}"/>
            </a:ext>
          </a:extLst>
        </xdr:cNvPr>
        <xdr:cNvPicPr>
          <a:picLocks noChangeAspect="1"/>
        </xdr:cNvPicPr>
      </xdr:nvPicPr>
      <xdr:blipFill>
        <a:blip xmlns:r="http://schemas.openxmlformats.org/officeDocument/2006/relationships" r:embed="rId2"/>
        <a:stretch>
          <a:fillRect/>
        </a:stretch>
      </xdr:blipFill>
      <xdr:spPr>
        <a:xfrm>
          <a:off x="8555964" y="9442174"/>
          <a:ext cx="5721045" cy="61070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5" sqref="C5"/>
    </sheetView>
  </sheetViews>
  <sheetFormatPr baseColWidth="10" defaultColWidth="10.85546875" defaultRowHeight="16"/>
  <cols>
    <col min="1" max="1" width="3.42578125" style="29" customWidth="1"/>
    <col min="2" max="2" width="9.140625" style="21" customWidth="1"/>
    <col min="3" max="3" width="44.140625" style="21" customWidth="1"/>
    <col min="4" max="4" width="2.140625" style="21" customWidth="1"/>
    <col min="5" max="16384" width="10.85546875" style="21"/>
  </cols>
  <sheetData>
    <row r="1" spans="1:4" s="27" customFormat="1">
      <c r="A1" s="25"/>
      <c r="B1" s="26"/>
      <c r="C1" s="26"/>
    </row>
    <row r="2" spans="1:4" ht="21">
      <c r="A2" s="7"/>
      <c r="B2" s="28" t="s">
        <v>6</v>
      </c>
      <c r="C2" s="28"/>
    </row>
    <row r="3" spans="1:4">
      <c r="A3" s="7"/>
      <c r="B3" s="14"/>
      <c r="C3" s="14"/>
    </row>
    <row r="4" spans="1:4">
      <c r="A4" s="7"/>
      <c r="B4" s="8" t="s">
        <v>67</v>
      </c>
      <c r="C4" s="9" t="s">
        <v>79</v>
      </c>
    </row>
    <row r="5" spans="1:4">
      <c r="A5" s="7"/>
      <c r="B5" s="10" t="s">
        <v>13</v>
      </c>
      <c r="C5" s="11" t="s">
        <v>80</v>
      </c>
    </row>
    <row r="6" spans="1:4">
      <c r="A6" s="7"/>
      <c r="B6" s="12" t="s">
        <v>8</v>
      </c>
      <c r="C6" s="13" t="s">
        <v>9</v>
      </c>
    </row>
    <row r="7" spans="1:4">
      <c r="A7" s="7"/>
      <c r="B7" s="14"/>
      <c r="C7" s="14"/>
    </row>
    <row r="8" spans="1:4">
      <c r="A8" s="7"/>
      <c r="B8" s="14"/>
      <c r="C8" s="14"/>
    </row>
    <row r="9" spans="1:4">
      <c r="A9" s="7"/>
      <c r="B9" s="75" t="s">
        <v>14</v>
      </c>
      <c r="C9" s="76"/>
      <c r="D9" s="129"/>
    </row>
    <row r="10" spans="1:4">
      <c r="A10" s="7"/>
      <c r="B10" s="77"/>
      <c r="C10" s="78"/>
      <c r="D10" s="130"/>
    </row>
    <row r="11" spans="1:4">
      <c r="A11" s="7"/>
      <c r="B11" s="77" t="s">
        <v>15</v>
      </c>
      <c r="C11" s="79" t="s">
        <v>16</v>
      </c>
      <c r="D11" s="130"/>
    </row>
    <row r="12" spans="1:4" ht="17" thickBot="1">
      <c r="A12" s="7"/>
      <c r="B12" s="77"/>
      <c r="C12" s="18" t="s">
        <v>17</v>
      </c>
      <c r="D12" s="130"/>
    </row>
    <row r="13" spans="1:4" ht="17" thickBot="1">
      <c r="A13" s="7"/>
      <c r="B13" s="77"/>
      <c r="C13" s="80" t="s">
        <v>18</v>
      </c>
      <c r="D13" s="130"/>
    </row>
    <row r="14" spans="1:4">
      <c r="A14" s="7"/>
      <c r="B14" s="77"/>
      <c r="C14" s="78" t="s">
        <v>19</v>
      </c>
      <c r="D14" s="130"/>
    </row>
    <row r="15" spans="1:4">
      <c r="A15" s="7"/>
      <c r="B15" s="77"/>
      <c r="C15" s="78"/>
      <c r="D15" s="130"/>
    </row>
    <row r="16" spans="1:4">
      <c r="A16" s="7"/>
      <c r="B16" s="77" t="s">
        <v>20</v>
      </c>
      <c r="C16" s="81" t="s">
        <v>21</v>
      </c>
      <c r="D16" s="130"/>
    </row>
    <row r="17" spans="1:4">
      <c r="A17" s="7"/>
      <c r="B17" s="77"/>
      <c r="C17" s="82" t="s">
        <v>22</v>
      </c>
      <c r="D17" s="130"/>
    </row>
    <row r="18" spans="1:4">
      <c r="A18" s="7"/>
      <c r="B18" s="77"/>
      <c r="C18" s="83" t="s">
        <v>23</v>
      </c>
      <c r="D18" s="130"/>
    </row>
    <row r="19" spans="1:4">
      <c r="A19" s="7"/>
      <c r="B19" s="77"/>
      <c r="C19" s="84" t="s">
        <v>24</v>
      </c>
      <c r="D19" s="130"/>
    </row>
    <row r="20" spans="1:4">
      <c r="A20" s="7"/>
      <c r="B20" s="85"/>
      <c r="C20" s="86" t="s">
        <v>25</v>
      </c>
      <c r="D20" s="130"/>
    </row>
    <row r="21" spans="1:4">
      <c r="A21" s="7"/>
      <c r="B21" s="85"/>
      <c r="C21" s="87" t="s">
        <v>26</v>
      </c>
      <c r="D21" s="130"/>
    </row>
    <row r="22" spans="1:4">
      <c r="A22" s="7"/>
      <c r="B22" s="85"/>
      <c r="C22" s="88" t="s">
        <v>27</v>
      </c>
      <c r="D22" s="130"/>
    </row>
    <row r="23" spans="1:4">
      <c r="B23" s="85"/>
      <c r="C23" s="89" t="s">
        <v>28</v>
      </c>
      <c r="D23" s="130"/>
    </row>
    <row r="24" spans="1:4">
      <c r="B24" s="131"/>
      <c r="C24" s="132"/>
      <c r="D24" s="133"/>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tabSelected="1" workbookViewId="0">
      <selection activeCell="C19" sqref="C19"/>
    </sheetView>
  </sheetViews>
  <sheetFormatPr baseColWidth="10" defaultColWidth="10.855468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85546875" style="35"/>
  </cols>
  <sheetData>
    <row r="1" spans="2:10">
      <c r="D1" s="33"/>
      <c r="E1" s="33"/>
      <c r="F1" s="33"/>
      <c r="G1" s="33"/>
    </row>
    <row r="2" spans="2:10" ht="15" customHeight="1">
      <c r="B2" s="140" t="s">
        <v>71</v>
      </c>
      <c r="C2" s="141"/>
      <c r="D2" s="141"/>
      <c r="E2" s="141"/>
      <c r="F2" s="141"/>
      <c r="G2" s="142"/>
    </row>
    <row r="3" spans="2:10">
      <c r="B3" s="143"/>
      <c r="C3" s="144"/>
      <c r="D3" s="144"/>
      <c r="E3" s="144"/>
      <c r="F3" s="144"/>
      <c r="G3" s="145"/>
    </row>
    <row r="4" spans="2:10" ht="82" customHeight="1">
      <c r="B4" s="146"/>
      <c r="C4" s="147"/>
      <c r="D4" s="147"/>
      <c r="E4" s="147"/>
      <c r="F4" s="147"/>
      <c r="G4" s="148"/>
    </row>
    <row r="5" spans="2:10" ht="17" thickBot="1">
      <c r="D5" s="33"/>
    </row>
    <row r="6" spans="2:10">
      <c r="B6" s="36"/>
      <c r="C6" s="20"/>
      <c r="D6" s="20"/>
      <c r="E6" s="20"/>
      <c r="F6" s="20"/>
      <c r="G6" s="20"/>
      <c r="H6" s="20"/>
      <c r="I6" s="20"/>
      <c r="J6" s="37"/>
    </row>
    <row r="7" spans="2:10" s="41" customFormat="1" ht="19">
      <c r="B7" s="90"/>
      <c r="C7" s="19" t="s">
        <v>12</v>
      </c>
      <c r="D7" s="91" t="s">
        <v>4</v>
      </c>
      <c r="E7" s="19" t="s">
        <v>2</v>
      </c>
      <c r="F7" s="19"/>
      <c r="G7" s="19" t="s">
        <v>3</v>
      </c>
      <c r="H7" s="19"/>
      <c r="I7" s="19" t="s">
        <v>0</v>
      </c>
      <c r="J7" s="92"/>
    </row>
    <row r="8" spans="2:10" s="41" customFormat="1" ht="19">
      <c r="B8" s="23"/>
      <c r="C8" s="18"/>
      <c r="D8" s="31"/>
      <c r="E8" s="18"/>
      <c r="F8" s="18"/>
      <c r="G8" s="18"/>
      <c r="H8" s="18"/>
      <c r="I8" s="18"/>
      <c r="J8" s="42"/>
    </row>
    <row r="9" spans="2:10" s="41" customFormat="1" ht="20" thickBot="1">
      <c r="B9" s="23"/>
      <c r="C9" s="128" t="s">
        <v>68</v>
      </c>
      <c r="D9" s="31"/>
      <c r="E9" s="18"/>
      <c r="F9" s="18"/>
      <c r="G9" s="18"/>
      <c r="H9" s="18"/>
      <c r="I9" s="18"/>
      <c r="J9" s="42"/>
    </row>
    <row r="10" spans="2:10" s="41" customFormat="1" ht="20" thickBot="1">
      <c r="B10" s="23"/>
      <c r="C10" s="97" t="s">
        <v>35</v>
      </c>
      <c r="D10" s="22" t="s">
        <v>1</v>
      </c>
      <c r="E10" s="139">
        <f>'Research data'!G6</f>
        <v>0</v>
      </c>
      <c r="F10" s="34"/>
      <c r="G10" s="103" t="s">
        <v>38</v>
      </c>
      <c r="H10" s="30"/>
      <c r="I10" s="104" t="s">
        <v>39</v>
      </c>
      <c r="J10" s="42"/>
    </row>
    <row r="11" spans="2:10" s="41" customFormat="1" ht="20" thickBot="1">
      <c r="B11" s="23"/>
      <c r="C11" s="103" t="s">
        <v>66</v>
      </c>
      <c r="D11" s="22" t="s">
        <v>42</v>
      </c>
      <c r="E11" s="139">
        <f>'Research data'!G8</f>
        <v>19.899999999999999</v>
      </c>
      <c r="F11" s="34"/>
      <c r="G11" s="103"/>
      <c r="H11" s="30"/>
      <c r="I11" s="113" t="s">
        <v>58</v>
      </c>
      <c r="J11" s="42"/>
    </row>
    <row r="12" spans="2:10" s="41" customFormat="1" ht="20" thickBot="1">
      <c r="B12" s="23"/>
      <c r="C12" s="117" t="s">
        <v>70</v>
      </c>
      <c r="D12" s="22" t="s">
        <v>55</v>
      </c>
      <c r="E12" s="139">
        <f>'Research data'!G9</f>
        <v>0.79300000000000004</v>
      </c>
      <c r="F12" s="34"/>
      <c r="G12" s="103"/>
      <c r="H12" s="30"/>
      <c r="I12" s="113" t="s">
        <v>58</v>
      </c>
      <c r="J12" s="42"/>
    </row>
    <row r="13" spans="2:10" ht="20" customHeight="1" thickBot="1">
      <c r="B13" s="38"/>
      <c r="C13" s="39"/>
      <c r="D13" s="39"/>
      <c r="E13" s="39"/>
      <c r="F13" s="39"/>
      <c r="G13" s="39"/>
      <c r="H13" s="39"/>
      <c r="I13" s="39"/>
      <c r="J13" s="40"/>
    </row>
  </sheetData>
  <mergeCells count="1">
    <mergeCell ref="B2:G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P11"/>
  <sheetViews>
    <sheetView topLeftCell="B1" workbookViewId="0">
      <selection activeCell="K8" sqref="K8"/>
    </sheetView>
  </sheetViews>
  <sheetFormatPr baseColWidth="10" defaultColWidth="10.855468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0.7109375" style="65" customWidth="1"/>
    <col min="8" max="8" width="4.7109375" style="65" customWidth="1"/>
    <col min="9" max="9" width="9.85546875" style="66" customWidth="1"/>
    <col min="10" max="10" width="3" style="66" customWidth="1"/>
    <col min="11" max="11" width="10.85546875" style="66" bestFit="1" customWidth="1"/>
    <col min="12" max="12" width="3.28515625" style="66" customWidth="1"/>
    <col min="13" max="13" width="2.7109375" style="66" customWidth="1"/>
    <col min="14" max="14" width="8.42578125" style="66" customWidth="1"/>
    <col min="15" max="15" width="2.7109375" style="66" customWidth="1"/>
    <col min="16" max="16" width="60" style="65" customWidth="1"/>
    <col min="17" max="16384" width="10.85546875" style="65"/>
  </cols>
  <sheetData>
    <row r="1" spans="2:16" ht="17" thickBot="1"/>
    <row r="2" spans="2:16">
      <c r="B2" s="67"/>
      <c r="C2" s="68"/>
      <c r="D2" s="68"/>
      <c r="E2" s="68"/>
      <c r="F2" s="68"/>
      <c r="G2" s="68"/>
      <c r="H2" s="68"/>
      <c r="I2" s="69"/>
      <c r="J2" s="69"/>
      <c r="K2" s="69"/>
      <c r="L2" s="69"/>
      <c r="M2" s="69"/>
      <c r="N2" s="69"/>
      <c r="O2" s="69"/>
      <c r="P2" s="70"/>
    </row>
    <row r="3" spans="2:16" s="24" customFormat="1">
      <c r="B3" s="23"/>
      <c r="C3" s="96" t="s">
        <v>29</v>
      </c>
      <c r="D3" s="15"/>
      <c r="E3" s="15"/>
      <c r="F3" s="96" t="s">
        <v>4</v>
      </c>
      <c r="G3" s="96" t="s">
        <v>25</v>
      </c>
      <c r="H3" s="96"/>
      <c r="I3" s="63" t="s">
        <v>57</v>
      </c>
      <c r="J3" s="63"/>
      <c r="K3" s="63" t="s">
        <v>89</v>
      </c>
      <c r="L3" s="63"/>
      <c r="M3" s="63"/>
      <c r="N3" s="63" t="s">
        <v>45</v>
      </c>
      <c r="O3" s="63"/>
      <c r="P3" s="1" t="s">
        <v>30</v>
      </c>
    </row>
    <row r="4" spans="2:16">
      <c r="B4" s="71"/>
      <c r="C4" s="72"/>
      <c r="D4" s="72"/>
      <c r="E4" s="72"/>
      <c r="F4" s="72"/>
      <c r="G4" s="73"/>
      <c r="H4" s="73"/>
      <c r="I4" s="94"/>
      <c r="J4" s="94"/>
      <c r="K4" s="94"/>
      <c r="L4" s="94"/>
      <c r="M4" s="95"/>
      <c r="N4" s="93"/>
      <c r="O4" s="95"/>
      <c r="P4" s="2"/>
    </row>
    <row r="5" spans="2:16" ht="17" thickBot="1">
      <c r="B5" s="71"/>
      <c r="C5" s="18" t="s">
        <v>44</v>
      </c>
      <c r="D5" s="32"/>
      <c r="E5" s="32"/>
      <c r="F5" s="32"/>
      <c r="G5" s="16"/>
      <c r="H5" s="16"/>
      <c r="I5" s="16"/>
      <c r="J5" s="16"/>
      <c r="K5" s="16"/>
      <c r="L5" s="16"/>
      <c r="M5" s="16"/>
      <c r="N5" s="16"/>
      <c r="O5" s="16"/>
      <c r="P5" s="3"/>
    </row>
    <row r="6" spans="2:16" ht="17" thickBot="1">
      <c r="B6" s="71"/>
      <c r="C6" s="105" t="s">
        <v>35</v>
      </c>
      <c r="D6" s="105" t="s">
        <v>35</v>
      </c>
      <c r="E6" s="105" t="s">
        <v>35</v>
      </c>
      <c r="F6" s="22" t="s">
        <v>1</v>
      </c>
      <c r="G6" s="43">
        <v>0</v>
      </c>
      <c r="H6" s="74"/>
      <c r="I6" s="17"/>
      <c r="J6" s="17"/>
      <c r="K6" s="17"/>
      <c r="L6" s="17"/>
      <c r="M6" s="17"/>
      <c r="N6" s="16"/>
      <c r="O6" s="16"/>
      <c r="P6" s="3"/>
    </row>
    <row r="7" spans="2:16" s="6" customFormat="1" ht="17" thickBot="1">
      <c r="B7" s="5"/>
      <c r="C7" s="106" t="s">
        <v>36</v>
      </c>
      <c r="D7" s="106" t="s">
        <v>36</v>
      </c>
      <c r="E7" s="106" t="s">
        <v>36</v>
      </c>
      <c r="F7" s="22" t="s">
        <v>43</v>
      </c>
      <c r="G7" s="112">
        <f>K7</f>
        <v>1.2897989949748745E-2</v>
      </c>
      <c r="H7" s="4"/>
      <c r="I7" s="17"/>
      <c r="J7" s="17"/>
      <c r="K7" s="112">
        <f>Notes!F35</f>
        <v>1.2897989949748745E-2</v>
      </c>
      <c r="L7" s="17"/>
      <c r="M7" s="17"/>
      <c r="N7" s="16"/>
      <c r="O7" s="16"/>
      <c r="P7" s="125" t="s">
        <v>64</v>
      </c>
    </row>
    <row r="8" spans="2:16" s="6" customFormat="1" ht="17" thickBot="1">
      <c r="B8" s="5"/>
      <c r="C8" s="106" t="s">
        <v>66</v>
      </c>
      <c r="D8" s="106" t="s">
        <v>41</v>
      </c>
      <c r="E8" s="106" t="s">
        <v>41</v>
      </c>
      <c r="F8" s="22" t="s">
        <v>42</v>
      </c>
      <c r="G8" s="44">
        <f>I8</f>
        <v>19.899999999999999</v>
      </c>
      <c r="H8" s="4"/>
      <c r="I8" s="44">
        <f>Notes!F26</f>
        <v>19.899999999999999</v>
      </c>
      <c r="J8" s="17"/>
      <c r="K8" s="17"/>
      <c r="L8" s="17"/>
      <c r="M8" s="17"/>
      <c r="N8" s="16"/>
      <c r="O8" s="16"/>
      <c r="P8" s="115"/>
    </row>
    <row r="9" spans="2:16" s="6" customFormat="1" ht="17" thickBot="1">
      <c r="B9" s="5"/>
      <c r="C9" s="106" t="s">
        <v>70</v>
      </c>
      <c r="D9" s="107"/>
      <c r="E9" s="107"/>
      <c r="F9" s="22" t="s">
        <v>55</v>
      </c>
      <c r="G9" s="44">
        <f t="shared" ref="G9:G10" si="0">I9</f>
        <v>0.79300000000000004</v>
      </c>
      <c r="H9" s="4"/>
      <c r="I9" s="122">
        <f>Notes!F28</f>
        <v>0.79300000000000004</v>
      </c>
      <c r="J9" s="17"/>
      <c r="K9" s="17"/>
      <c r="L9" s="17"/>
      <c r="M9" s="17"/>
      <c r="N9" s="16"/>
      <c r="O9" s="16"/>
      <c r="P9" s="3"/>
    </row>
    <row r="10" spans="2:16" s="6" customFormat="1" ht="17" thickBot="1">
      <c r="B10" s="5"/>
      <c r="C10" s="107" t="s">
        <v>37</v>
      </c>
      <c r="D10" s="107" t="s">
        <v>37</v>
      </c>
      <c r="E10" s="107" t="s">
        <v>37</v>
      </c>
      <c r="F10" s="22" t="s">
        <v>40</v>
      </c>
      <c r="G10" s="44">
        <f t="shared" si="0"/>
        <v>6.9099999999999995E-2</v>
      </c>
      <c r="H10" s="4"/>
      <c r="I10" s="123">
        <f>Notes!F30</f>
        <v>6.9099999999999995E-2</v>
      </c>
      <c r="J10" s="17"/>
      <c r="K10" s="17"/>
      <c r="L10" s="17"/>
      <c r="M10" s="17"/>
      <c r="N10" s="16"/>
      <c r="O10" s="16"/>
      <c r="P10" s="134" t="s">
        <v>69</v>
      </c>
    </row>
    <row r="11" spans="2:16" ht="17" thickBot="1">
      <c r="B11" s="118"/>
      <c r="C11" s="119"/>
      <c r="D11" s="119"/>
      <c r="E11" s="119"/>
      <c r="F11" s="119"/>
      <c r="G11" s="119"/>
      <c r="H11" s="119"/>
      <c r="I11" s="120"/>
      <c r="J11" s="120"/>
      <c r="K11" s="120"/>
      <c r="L11" s="120"/>
      <c r="M11" s="120"/>
      <c r="N11" s="120"/>
      <c r="O11" s="120"/>
      <c r="P11" s="12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3"/>
  <sheetViews>
    <sheetView workbookViewId="0">
      <selection activeCell="K25" sqref="K25"/>
    </sheetView>
  </sheetViews>
  <sheetFormatPr baseColWidth="10" defaultColWidth="33.140625" defaultRowHeight="16"/>
  <cols>
    <col min="1" max="1" width="3.28515625" style="45" customWidth="1"/>
    <col min="2" max="2" width="3.42578125" style="45" customWidth="1"/>
    <col min="3" max="3" width="28.7109375" style="45" customWidth="1"/>
    <col min="4" max="4" width="3.140625" style="45" customWidth="1"/>
    <col min="5" max="5" width="16.140625" style="45" customWidth="1"/>
    <col min="6" max="6" width="5" style="45" customWidth="1"/>
    <col min="7" max="7" width="10.28515625" style="45" customWidth="1"/>
    <col min="8" max="10" width="12.140625" style="45" customWidth="1"/>
    <col min="11" max="11" width="33.140625" style="46" customWidth="1"/>
    <col min="12" max="12" width="87.28515625" style="45" customWidth="1"/>
    <col min="13" max="16384" width="33.140625" style="45"/>
  </cols>
  <sheetData>
    <row r="1" spans="2:12" ht="17"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09"/>
      <c r="F6" s="109"/>
      <c r="G6" s="51"/>
      <c r="H6" s="51"/>
      <c r="I6" s="51"/>
      <c r="J6" s="51"/>
      <c r="K6" s="52"/>
      <c r="L6" s="51"/>
    </row>
    <row r="7" spans="2:12">
      <c r="B7" s="50"/>
      <c r="C7" s="114" t="s">
        <v>66</v>
      </c>
      <c r="D7" s="58"/>
      <c r="E7" s="116" t="s">
        <v>47</v>
      </c>
      <c r="F7" s="116" t="s">
        <v>54</v>
      </c>
      <c r="G7" s="53" t="s">
        <v>53</v>
      </c>
      <c r="H7" s="54" t="s">
        <v>56</v>
      </c>
      <c r="I7" s="54" t="s">
        <v>56</v>
      </c>
      <c r="J7" s="54"/>
      <c r="K7" s="54" t="s">
        <v>58</v>
      </c>
      <c r="L7" s="111"/>
    </row>
    <row r="8" spans="2:12">
      <c r="B8" s="50"/>
      <c r="C8" s="114" t="s">
        <v>59</v>
      </c>
      <c r="D8" s="59"/>
      <c r="E8" s="110"/>
      <c r="F8" s="110"/>
      <c r="G8" s="53"/>
      <c r="H8" s="54"/>
      <c r="I8" s="54"/>
      <c r="J8" s="54"/>
      <c r="L8" s="64"/>
    </row>
    <row r="9" spans="2:12">
      <c r="B9" s="50"/>
      <c r="C9" s="114" t="s">
        <v>37</v>
      </c>
      <c r="D9" s="59"/>
      <c r="E9" s="108"/>
      <c r="G9" s="53"/>
      <c r="H9" s="54"/>
      <c r="I9" s="54"/>
      <c r="J9" s="54"/>
      <c r="K9" s="54"/>
      <c r="L9" s="64"/>
    </row>
    <row r="10" spans="2:12">
      <c r="B10" s="50"/>
      <c r="C10" s="114"/>
      <c r="D10" s="59"/>
      <c r="E10" s="110"/>
      <c r="F10" s="110"/>
      <c r="G10" s="53"/>
      <c r="H10" s="54"/>
      <c r="I10" s="54"/>
      <c r="J10" s="54"/>
      <c r="K10" s="54"/>
      <c r="L10" s="64"/>
    </row>
    <row r="11" spans="2:12" ht="17">
      <c r="B11" s="50"/>
      <c r="C11" s="114" t="s">
        <v>36</v>
      </c>
      <c r="D11" s="62"/>
      <c r="E11" s="45" t="s">
        <v>86</v>
      </c>
      <c r="F11" s="110"/>
      <c r="G11" s="60" t="s">
        <v>87</v>
      </c>
      <c r="H11" s="61" t="s">
        <v>88</v>
      </c>
      <c r="I11" s="61" t="s">
        <v>73</v>
      </c>
      <c r="J11" s="61" t="s">
        <v>72</v>
      </c>
      <c r="K11" s="54"/>
      <c r="L11" s="124" t="s">
        <v>82</v>
      </c>
    </row>
    <row r="12" spans="2:12">
      <c r="B12" s="50"/>
      <c r="L12" s="108"/>
    </row>
    <row r="13" spans="2:12">
      <c r="B13" s="5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190"/>
  <sheetViews>
    <sheetView zoomScale="115" zoomScaleNormal="115" zoomScalePageLayoutView="115" workbookViewId="0">
      <selection activeCell="F30" sqref="F30"/>
    </sheetView>
  </sheetViews>
  <sheetFormatPr baseColWidth="10" defaultColWidth="7" defaultRowHeight="16"/>
  <cols>
    <col min="1" max="1" width="5.42578125" style="98" customWidth="1"/>
    <col min="2" max="2" width="5" style="98" customWidth="1"/>
    <col min="3" max="4" width="7" style="98"/>
    <col min="5" max="5" width="11.140625" style="98" customWidth="1"/>
    <col min="6" max="6" width="18" style="98" customWidth="1"/>
    <col min="7" max="7" width="7" style="98"/>
    <col min="8" max="8" width="8.85546875" style="98" bestFit="1" customWidth="1"/>
    <col min="9" max="16384" width="7" style="98"/>
  </cols>
  <sheetData>
    <row r="1" spans="2:25" ht="17" thickBot="1"/>
    <row r="2" spans="2:25" s="24" customFormat="1">
      <c r="B2" s="101"/>
      <c r="C2" s="102" t="s">
        <v>24</v>
      </c>
      <c r="D2" s="102" t="s">
        <v>46</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c r="B4" s="99"/>
      <c r="C4" s="135" t="s">
        <v>47</v>
      </c>
      <c r="D4" s="135"/>
      <c r="E4" s="135"/>
      <c r="F4" s="135"/>
      <c r="G4" s="135"/>
      <c r="H4" s="135"/>
      <c r="I4" s="135"/>
      <c r="J4" s="108"/>
      <c r="K4" s="108"/>
      <c r="L4" s="108"/>
      <c r="M4" s="108"/>
      <c r="N4" s="108"/>
      <c r="O4" s="108"/>
      <c r="P4" s="108"/>
      <c r="Q4" s="108"/>
      <c r="R4" s="108"/>
      <c r="S4" s="108"/>
      <c r="T4" s="108"/>
      <c r="U4" s="108"/>
      <c r="V4" s="108"/>
      <c r="W4" s="108"/>
      <c r="X4" s="108"/>
      <c r="Y4" s="108"/>
    </row>
    <row r="5" spans="2:25" customFormat="1">
      <c r="B5" s="99"/>
      <c r="C5" s="135"/>
      <c r="D5" s="135"/>
      <c r="E5" s="135"/>
      <c r="F5" s="135"/>
      <c r="G5" s="135"/>
      <c r="H5" s="135"/>
      <c r="I5" s="135"/>
      <c r="J5" s="108"/>
      <c r="K5" s="108"/>
      <c r="L5" s="108"/>
      <c r="M5" s="108"/>
      <c r="N5" s="108"/>
      <c r="O5" s="108"/>
      <c r="P5" s="108"/>
      <c r="Q5" s="108"/>
      <c r="R5" s="108"/>
      <c r="S5" s="108"/>
      <c r="T5" s="108"/>
      <c r="U5" s="108"/>
      <c r="V5" s="108"/>
      <c r="W5" s="108"/>
      <c r="X5" s="108"/>
      <c r="Y5" s="108"/>
    </row>
    <row r="6" spans="2:25" customFormat="1">
      <c r="B6" s="99"/>
      <c r="C6" s="135"/>
      <c r="D6" s="135"/>
      <c r="E6" s="135"/>
      <c r="F6" s="135"/>
      <c r="G6" s="135"/>
      <c r="H6" s="135"/>
      <c r="I6" s="135"/>
      <c r="J6" s="108"/>
      <c r="K6" s="108"/>
      <c r="L6" s="108"/>
      <c r="M6" s="108"/>
      <c r="N6" s="108"/>
      <c r="O6" s="108"/>
      <c r="P6" s="108"/>
      <c r="Q6" s="108"/>
      <c r="R6" s="108"/>
      <c r="S6" s="108"/>
      <c r="T6" s="108"/>
      <c r="U6" s="108"/>
      <c r="V6" s="108"/>
      <c r="W6" s="108"/>
      <c r="X6" s="108"/>
      <c r="Y6" s="108"/>
    </row>
    <row r="7" spans="2:25" customFormat="1">
      <c r="B7" s="99"/>
      <c r="C7" s="135"/>
      <c r="D7" s="135"/>
      <c r="E7" s="135"/>
      <c r="F7" s="136"/>
      <c r="G7" s="135"/>
      <c r="H7" s="135"/>
      <c r="I7" s="135"/>
      <c r="J7" s="108"/>
      <c r="K7" s="108"/>
      <c r="L7" s="108"/>
      <c r="M7" s="108"/>
      <c r="N7" s="108"/>
      <c r="O7" s="108"/>
      <c r="P7" s="108"/>
      <c r="Q7" s="108"/>
      <c r="R7" s="108"/>
      <c r="S7" s="108"/>
      <c r="T7" s="108"/>
      <c r="U7" s="108"/>
      <c r="V7" s="108"/>
      <c r="W7" s="108"/>
      <c r="X7" s="108"/>
      <c r="Y7" s="108"/>
    </row>
    <row r="8" spans="2:25" customFormat="1" ht="18">
      <c r="B8" s="99"/>
      <c r="C8" s="135"/>
      <c r="D8" s="135">
        <v>16</v>
      </c>
      <c r="E8" s="135" t="s">
        <v>61</v>
      </c>
      <c r="F8" s="126">
        <v>745</v>
      </c>
      <c r="G8" s="126" t="s">
        <v>75</v>
      </c>
      <c r="H8" s="137" t="s">
        <v>48</v>
      </c>
      <c r="I8" s="135"/>
      <c r="J8" s="108"/>
      <c r="K8" s="108"/>
      <c r="L8" s="108"/>
      <c r="M8" s="108"/>
      <c r="N8" s="108"/>
      <c r="O8" s="108"/>
      <c r="P8" s="108"/>
      <c r="Q8" s="108"/>
      <c r="R8" s="108"/>
      <c r="S8" s="108"/>
      <c r="T8" s="108"/>
      <c r="U8" s="108"/>
      <c r="V8" s="108"/>
      <c r="W8" s="108"/>
      <c r="X8" s="108"/>
      <c r="Y8" s="108"/>
    </row>
    <row r="9" spans="2:25" customFormat="1">
      <c r="B9" s="99"/>
      <c r="C9" s="135"/>
      <c r="D9" s="135"/>
      <c r="E9" s="138"/>
      <c r="F9" s="126">
        <v>43.2</v>
      </c>
      <c r="G9" s="126" t="s">
        <v>49</v>
      </c>
      <c r="H9" s="137" t="s">
        <v>50</v>
      </c>
      <c r="I9" s="135"/>
      <c r="J9" s="108"/>
      <c r="K9" s="108"/>
      <c r="L9" s="108"/>
      <c r="M9" s="108"/>
      <c r="N9" s="108"/>
      <c r="O9" s="108"/>
      <c r="P9" s="108"/>
      <c r="Q9" s="108"/>
      <c r="R9" s="108"/>
      <c r="S9" s="108"/>
      <c r="T9" s="108"/>
      <c r="U9" s="108"/>
      <c r="V9" s="108"/>
      <c r="W9" s="108"/>
      <c r="X9" s="108"/>
      <c r="Y9" s="108"/>
    </row>
    <row r="10" spans="2:25" customFormat="1" ht="18">
      <c r="B10" s="99"/>
      <c r="C10" s="135"/>
      <c r="D10" s="135"/>
      <c r="E10" s="138"/>
      <c r="F10" s="126">
        <f>F8/1000</f>
        <v>0.745</v>
      </c>
      <c r="G10" s="126" t="s">
        <v>76</v>
      </c>
      <c r="H10" s="137" t="s">
        <v>51</v>
      </c>
      <c r="I10" s="135"/>
      <c r="J10" s="108"/>
      <c r="K10" s="108"/>
      <c r="L10" s="108"/>
      <c r="M10" s="108"/>
      <c r="N10" s="108"/>
      <c r="O10" s="108"/>
      <c r="P10" s="108"/>
      <c r="Q10" s="108"/>
      <c r="R10" s="108"/>
      <c r="S10" s="108"/>
      <c r="T10" s="108"/>
      <c r="U10" s="108"/>
      <c r="V10" s="108"/>
      <c r="W10" s="108"/>
      <c r="X10" s="108"/>
      <c r="Y10" s="108"/>
    </row>
    <row r="11" spans="2:25" customFormat="1">
      <c r="B11" s="99"/>
      <c r="C11" s="135"/>
      <c r="D11" s="135"/>
      <c r="E11" s="138"/>
      <c r="F11" s="126">
        <f>F9*F10</f>
        <v>32.184000000000005</v>
      </c>
      <c r="G11" s="126" t="s">
        <v>52</v>
      </c>
      <c r="H11" s="137" t="s">
        <v>50</v>
      </c>
      <c r="I11" s="135"/>
      <c r="J11" s="108"/>
      <c r="K11" s="108"/>
      <c r="L11" s="108"/>
      <c r="M11" s="108"/>
      <c r="N11" s="108"/>
      <c r="O11" s="108"/>
      <c r="P11" s="108"/>
      <c r="Q11" s="108"/>
      <c r="R11" s="108"/>
      <c r="S11" s="108"/>
      <c r="T11" s="108"/>
      <c r="U11" s="108"/>
      <c r="V11" s="108"/>
      <c r="W11" s="108"/>
      <c r="X11" s="108"/>
      <c r="Y11" s="108"/>
    </row>
    <row r="12" spans="2:25" customFormat="1">
      <c r="B12" s="99"/>
      <c r="C12" s="135"/>
      <c r="D12" s="135"/>
      <c r="E12" s="135"/>
      <c r="F12" s="126">
        <v>7.1999999999999995E-2</v>
      </c>
      <c r="G12" s="126" t="s">
        <v>40</v>
      </c>
      <c r="H12" s="135" t="s">
        <v>60</v>
      </c>
      <c r="I12" s="135"/>
      <c r="J12" s="108"/>
      <c r="K12" s="108"/>
      <c r="L12" s="108"/>
      <c r="M12" s="108"/>
      <c r="N12" s="108"/>
      <c r="O12" s="108"/>
      <c r="P12" s="108"/>
      <c r="Q12" s="108"/>
      <c r="R12" s="108"/>
      <c r="S12" s="108"/>
      <c r="T12" s="108"/>
      <c r="U12" s="108"/>
      <c r="V12" s="108"/>
      <c r="W12" s="108"/>
      <c r="X12" s="108"/>
      <c r="Y12" s="108"/>
    </row>
    <row r="13" spans="2:25" customFormat="1">
      <c r="B13" s="99"/>
      <c r="C13" s="135"/>
      <c r="D13" s="135"/>
      <c r="E13" s="135"/>
      <c r="F13" s="126"/>
      <c r="G13" s="126"/>
      <c r="H13" s="135"/>
      <c r="I13" s="135"/>
      <c r="J13" s="108"/>
      <c r="K13" s="108"/>
      <c r="L13" s="108"/>
      <c r="M13" s="108"/>
      <c r="N13" s="108"/>
      <c r="O13" s="108"/>
      <c r="P13" s="108"/>
      <c r="Q13" s="108"/>
      <c r="R13" s="108"/>
      <c r="S13" s="108"/>
      <c r="T13" s="108"/>
      <c r="U13" s="108"/>
      <c r="V13" s="108"/>
      <c r="W13" s="108"/>
      <c r="X13" s="108"/>
      <c r="Y13" s="108"/>
    </row>
    <row r="14" spans="2:25" customFormat="1" ht="18">
      <c r="B14" s="99"/>
      <c r="C14" s="135"/>
      <c r="D14" s="135"/>
      <c r="E14" s="135" t="s">
        <v>62</v>
      </c>
      <c r="F14" s="126">
        <v>832</v>
      </c>
      <c r="G14" s="126" t="s">
        <v>75</v>
      </c>
      <c r="H14" s="137" t="s">
        <v>48</v>
      </c>
      <c r="I14" s="135"/>
      <c r="J14" s="108"/>
      <c r="K14" s="108"/>
      <c r="L14" s="108"/>
      <c r="M14" s="108"/>
      <c r="N14" s="108"/>
      <c r="O14" s="108"/>
      <c r="P14" s="108"/>
      <c r="Q14" s="108"/>
      <c r="R14" s="108"/>
      <c r="S14" s="108"/>
      <c r="T14" s="108"/>
      <c r="U14" s="108"/>
      <c r="V14" s="108"/>
      <c r="W14" s="108"/>
      <c r="X14" s="108"/>
      <c r="Y14" s="108"/>
    </row>
    <row r="15" spans="2:25" customFormat="1">
      <c r="B15" s="99"/>
      <c r="C15" s="135"/>
      <c r="D15" s="135"/>
      <c r="E15" s="138"/>
      <c r="F15" s="126">
        <v>43.1</v>
      </c>
      <c r="G15" s="126" t="s">
        <v>49</v>
      </c>
      <c r="H15" s="137" t="s">
        <v>50</v>
      </c>
      <c r="I15" s="135"/>
      <c r="J15" s="108"/>
      <c r="K15" s="108"/>
      <c r="L15" s="108"/>
      <c r="M15" s="108"/>
      <c r="N15" s="108"/>
      <c r="O15" s="108"/>
      <c r="P15" s="108"/>
      <c r="Q15" s="108"/>
      <c r="R15" s="108"/>
      <c r="S15" s="108"/>
      <c r="T15" s="108"/>
      <c r="U15" s="108"/>
      <c r="V15" s="108"/>
      <c r="W15" s="108"/>
      <c r="X15" s="108"/>
      <c r="Y15" s="108"/>
    </row>
    <row r="16" spans="2:25" customFormat="1" ht="18">
      <c r="B16" s="99"/>
      <c r="C16" s="135"/>
      <c r="D16" s="135"/>
      <c r="E16" s="138"/>
      <c r="F16" s="126">
        <f>F14/1000</f>
        <v>0.83199999999999996</v>
      </c>
      <c r="G16" s="126" t="s">
        <v>76</v>
      </c>
      <c r="H16" s="137" t="s">
        <v>51</v>
      </c>
      <c r="I16" s="135"/>
      <c r="J16" s="108"/>
      <c r="K16" s="108"/>
      <c r="L16" s="108"/>
      <c r="M16" s="108"/>
      <c r="N16" s="108"/>
      <c r="O16" s="108"/>
      <c r="P16" s="108"/>
      <c r="Q16" s="108"/>
      <c r="R16" s="108"/>
      <c r="S16" s="108"/>
      <c r="T16" s="108"/>
      <c r="U16" s="108"/>
      <c r="V16" s="108"/>
      <c r="W16" s="108"/>
      <c r="X16" s="108"/>
      <c r="Y16" s="108"/>
    </row>
    <row r="17" spans="2:25" customFormat="1">
      <c r="B17" s="99"/>
      <c r="C17" s="135"/>
      <c r="D17" s="135"/>
      <c r="E17" s="138"/>
      <c r="F17" s="126">
        <f>F15*F16</f>
        <v>35.859200000000001</v>
      </c>
      <c r="G17" s="126" t="s">
        <v>52</v>
      </c>
      <c r="H17" s="137" t="s">
        <v>50</v>
      </c>
      <c r="I17" s="135"/>
      <c r="J17" s="108"/>
      <c r="K17" s="108"/>
      <c r="L17" s="108"/>
      <c r="M17" s="108"/>
      <c r="N17" s="108"/>
      <c r="O17" s="108"/>
      <c r="P17" s="108"/>
      <c r="Q17" s="108"/>
      <c r="R17" s="108"/>
      <c r="S17" s="108"/>
      <c r="T17" s="108"/>
      <c r="U17" s="108"/>
      <c r="V17" s="108"/>
      <c r="W17" s="108"/>
      <c r="X17" s="108"/>
      <c r="Y17" s="108"/>
    </row>
    <row r="18" spans="2:25" customFormat="1">
      <c r="B18" s="99"/>
      <c r="C18" s="135"/>
      <c r="D18" s="135"/>
      <c r="E18" s="135"/>
      <c r="F18" s="126">
        <v>7.3200000000000001E-2</v>
      </c>
      <c r="G18" s="126" t="s">
        <v>40</v>
      </c>
      <c r="H18" s="135" t="s">
        <v>60</v>
      </c>
      <c r="I18" s="135"/>
      <c r="J18" s="108"/>
      <c r="K18" s="108"/>
      <c r="L18" s="108"/>
      <c r="M18" s="108"/>
      <c r="N18" s="108"/>
      <c r="O18" s="108"/>
      <c r="P18" s="108"/>
      <c r="Q18" s="108"/>
      <c r="R18" s="108"/>
      <c r="S18" s="108"/>
      <c r="T18" s="108"/>
      <c r="U18" s="108"/>
      <c r="V18" s="108"/>
      <c r="W18" s="108"/>
      <c r="X18" s="108"/>
      <c r="Y18" s="108"/>
    </row>
    <row r="19" spans="2:25" customFormat="1">
      <c r="B19" s="99"/>
      <c r="C19" s="135"/>
      <c r="D19" s="135"/>
      <c r="E19" s="135"/>
      <c r="F19" s="126"/>
      <c r="G19" s="126"/>
      <c r="H19" s="135"/>
      <c r="I19" s="135"/>
      <c r="J19" s="108"/>
      <c r="K19" s="108"/>
      <c r="L19" s="108"/>
      <c r="M19" s="108"/>
      <c r="N19" s="108"/>
      <c r="O19" s="108"/>
      <c r="P19" s="108"/>
      <c r="Q19" s="108"/>
      <c r="R19" s="108"/>
      <c r="S19" s="108"/>
      <c r="T19" s="108"/>
      <c r="U19" s="108"/>
      <c r="V19" s="108"/>
      <c r="W19" s="108"/>
      <c r="X19" s="108"/>
      <c r="Y19" s="108"/>
    </row>
    <row r="20" spans="2:25" customFormat="1">
      <c r="B20" s="99"/>
      <c r="C20" s="135"/>
      <c r="D20" s="135"/>
      <c r="E20" s="135" t="s">
        <v>63</v>
      </c>
      <c r="F20" s="126"/>
      <c r="G20" s="126"/>
      <c r="H20" s="137"/>
      <c r="I20" s="135"/>
      <c r="J20" s="108"/>
      <c r="K20" s="108"/>
      <c r="L20" s="108"/>
      <c r="M20" s="108"/>
      <c r="N20" s="108"/>
      <c r="O20" s="108"/>
      <c r="P20" s="108"/>
      <c r="Q20" s="108"/>
      <c r="R20" s="108"/>
      <c r="S20" s="108"/>
      <c r="T20" s="108"/>
      <c r="U20" s="108"/>
      <c r="V20" s="108"/>
      <c r="W20" s="108"/>
      <c r="X20" s="108"/>
      <c r="Y20" s="108"/>
    </row>
    <row r="21" spans="2:25" customFormat="1">
      <c r="B21" s="99"/>
      <c r="C21" s="135"/>
      <c r="D21" s="135"/>
      <c r="E21" s="126"/>
      <c r="F21" s="126">
        <v>46</v>
      </c>
      <c r="G21" s="126" t="s">
        <v>49</v>
      </c>
      <c r="H21" s="137" t="s">
        <v>50</v>
      </c>
      <c r="I21" s="135"/>
      <c r="J21" s="108"/>
      <c r="K21" s="108"/>
      <c r="L21" s="108"/>
      <c r="M21" s="108"/>
      <c r="N21" s="108"/>
      <c r="O21" s="108"/>
      <c r="P21" s="108"/>
      <c r="Q21" s="108"/>
      <c r="R21" s="108"/>
      <c r="S21" s="108"/>
      <c r="T21" s="108"/>
      <c r="U21" s="108"/>
      <c r="V21" s="108"/>
      <c r="W21" s="108"/>
      <c r="X21" s="108"/>
      <c r="Y21" s="108"/>
    </row>
    <row r="22" spans="2:25" customFormat="1">
      <c r="B22" s="99"/>
      <c r="C22" s="135"/>
      <c r="D22" s="135"/>
      <c r="E22" s="126"/>
      <c r="F22" s="127" t="e">
        <f>#REF!</f>
        <v>#REF!</v>
      </c>
      <c r="G22" s="126" t="s">
        <v>55</v>
      </c>
      <c r="H22" s="137" t="s">
        <v>65</v>
      </c>
      <c r="I22" s="135"/>
      <c r="J22" s="108"/>
      <c r="K22" s="108"/>
      <c r="L22" s="108"/>
      <c r="M22" s="108"/>
      <c r="N22" s="108"/>
      <c r="O22" s="108"/>
      <c r="P22" s="108"/>
      <c r="Q22" s="108"/>
      <c r="R22" s="108"/>
      <c r="S22" s="108"/>
      <c r="T22" s="108"/>
      <c r="U22" s="108"/>
      <c r="V22" s="108"/>
      <c r="W22" s="108"/>
      <c r="X22" s="108"/>
      <c r="Y22" s="108"/>
    </row>
    <row r="23" spans="2:25" customFormat="1">
      <c r="B23" s="99"/>
      <c r="C23" s="135"/>
      <c r="D23" s="135"/>
      <c r="E23" s="126"/>
      <c r="F23" s="126" t="e">
        <f>F21*F22</f>
        <v>#REF!</v>
      </c>
      <c r="G23" s="126" t="s">
        <v>52</v>
      </c>
      <c r="H23" s="137" t="s">
        <v>50</v>
      </c>
      <c r="I23" s="135"/>
      <c r="J23" s="108"/>
      <c r="K23" s="108"/>
      <c r="L23" s="108"/>
      <c r="M23" s="108"/>
      <c r="N23" s="108"/>
      <c r="O23" s="108"/>
      <c r="P23" s="108"/>
      <c r="Q23" s="108"/>
      <c r="R23" s="108"/>
      <c r="S23" s="108"/>
      <c r="T23" s="108"/>
      <c r="U23" s="108"/>
      <c r="V23" s="108"/>
      <c r="W23" s="108"/>
      <c r="X23" s="108"/>
      <c r="Y23" s="108"/>
    </row>
    <row r="24" spans="2:25" customFormat="1">
      <c r="B24" s="99"/>
      <c r="C24" s="135"/>
      <c r="D24" s="135"/>
      <c r="E24" s="135"/>
      <c r="F24" s="126">
        <v>6.5699999999999995E-2</v>
      </c>
      <c r="G24" s="126" t="s">
        <v>40</v>
      </c>
      <c r="H24" s="135" t="s">
        <v>60</v>
      </c>
      <c r="I24" s="135"/>
      <c r="J24" s="108"/>
      <c r="K24" s="108"/>
      <c r="L24" s="108"/>
      <c r="M24" s="108"/>
      <c r="N24" s="108"/>
      <c r="O24" s="108"/>
      <c r="P24" s="108"/>
      <c r="Q24" s="108"/>
      <c r="R24" s="108"/>
      <c r="S24" s="108"/>
      <c r="T24" s="108"/>
      <c r="U24" s="108"/>
      <c r="V24" s="108"/>
      <c r="W24" s="108"/>
      <c r="X24" s="108"/>
      <c r="Y24" s="108"/>
    </row>
    <row r="25" spans="2:25" customFormat="1">
      <c r="B25" s="99"/>
      <c r="C25" s="135"/>
      <c r="D25" s="135"/>
      <c r="E25" s="135"/>
      <c r="F25" s="135"/>
      <c r="G25" s="135"/>
      <c r="H25" s="135"/>
      <c r="I25" s="135"/>
      <c r="J25" s="108"/>
      <c r="K25" s="108"/>
      <c r="L25" s="108"/>
      <c r="M25" s="108"/>
      <c r="N25" s="108"/>
      <c r="O25" s="108"/>
      <c r="P25" s="108"/>
      <c r="Q25" s="108"/>
      <c r="R25" s="108"/>
      <c r="S25" s="108"/>
      <c r="T25" s="108"/>
      <c r="U25" s="108"/>
      <c r="V25" s="108"/>
      <c r="W25" s="108"/>
      <c r="X25" s="108"/>
      <c r="Y25" s="108"/>
    </row>
    <row r="26" spans="2:25" customFormat="1">
      <c r="B26" s="99"/>
      <c r="C26" s="135"/>
      <c r="D26" s="135"/>
      <c r="E26" s="135" t="s">
        <v>74</v>
      </c>
      <c r="F26" s="135">
        <v>19.899999999999999</v>
      </c>
      <c r="G26" s="126" t="s">
        <v>49</v>
      </c>
      <c r="H26" s="137" t="s">
        <v>50</v>
      </c>
      <c r="I26" s="135"/>
      <c r="J26" s="108"/>
      <c r="K26" s="108"/>
      <c r="L26" s="108"/>
      <c r="M26" s="108"/>
      <c r="N26" s="108"/>
      <c r="O26" s="108"/>
      <c r="P26" s="108"/>
      <c r="Q26" s="108"/>
      <c r="R26" s="108"/>
      <c r="S26" s="108"/>
      <c r="T26" s="108"/>
      <c r="U26" s="108"/>
      <c r="V26" s="108"/>
      <c r="W26" s="108"/>
      <c r="X26" s="108"/>
      <c r="Y26" s="108"/>
    </row>
    <row r="27" spans="2:25" customFormat="1">
      <c r="B27" s="99"/>
      <c r="C27" s="135"/>
      <c r="D27" s="135"/>
      <c r="E27" s="135"/>
      <c r="F27" s="135">
        <v>793</v>
      </c>
      <c r="G27" s="126" t="s">
        <v>77</v>
      </c>
      <c r="H27" s="137" t="s">
        <v>65</v>
      </c>
      <c r="I27" s="135"/>
      <c r="J27" s="108"/>
      <c r="K27" s="108"/>
      <c r="L27" s="108"/>
      <c r="M27" s="108"/>
      <c r="N27" s="108"/>
      <c r="O27" s="108"/>
      <c r="P27" s="108"/>
      <c r="Q27" s="108"/>
      <c r="R27" s="108"/>
      <c r="S27" s="108"/>
      <c r="T27" s="108"/>
      <c r="U27" s="108"/>
      <c r="V27" s="108"/>
      <c r="W27" s="108"/>
      <c r="X27" s="108"/>
      <c r="Y27" s="108"/>
    </row>
    <row r="28" spans="2:25" customFormat="1">
      <c r="B28" s="99"/>
      <c r="C28" s="135"/>
      <c r="D28" s="135"/>
      <c r="E28" s="135"/>
      <c r="F28" s="135">
        <f>F27/1000</f>
        <v>0.79300000000000004</v>
      </c>
      <c r="G28" s="126" t="s">
        <v>81</v>
      </c>
      <c r="H28" s="137"/>
      <c r="I28" s="135"/>
      <c r="J28" s="108"/>
      <c r="K28" s="108"/>
      <c r="L28" s="108"/>
      <c r="M28" s="108"/>
      <c r="N28" s="108"/>
      <c r="O28" s="108"/>
      <c r="P28" s="108"/>
      <c r="Q28" s="108"/>
      <c r="R28" s="108"/>
      <c r="S28" s="108"/>
      <c r="T28" s="108"/>
      <c r="U28" s="108"/>
      <c r="V28" s="108"/>
      <c r="W28" s="108"/>
      <c r="X28" s="108"/>
      <c r="Y28" s="108"/>
    </row>
    <row r="29" spans="2:25" customFormat="1">
      <c r="B29" s="99"/>
      <c r="C29" s="135"/>
      <c r="D29" s="135"/>
      <c r="E29" s="135"/>
      <c r="F29" s="135">
        <f>F27*F26</f>
        <v>15780.699999999999</v>
      </c>
      <c r="G29" s="126" t="s">
        <v>78</v>
      </c>
      <c r="H29" s="137" t="s">
        <v>50</v>
      </c>
      <c r="I29" s="135"/>
      <c r="J29" s="108"/>
      <c r="K29" s="108"/>
      <c r="L29" s="108"/>
      <c r="M29" s="108"/>
      <c r="N29" s="108"/>
      <c r="O29" s="108"/>
      <c r="P29" s="108"/>
      <c r="Q29" s="108"/>
      <c r="R29" s="108"/>
      <c r="S29" s="108"/>
      <c r="T29" s="108"/>
      <c r="U29" s="108"/>
      <c r="V29" s="108"/>
      <c r="W29" s="108"/>
      <c r="X29" s="108"/>
      <c r="Y29" s="108"/>
    </row>
    <row r="30" spans="2:25" customFormat="1">
      <c r="B30" s="99"/>
      <c r="C30" s="138"/>
      <c r="D30" s="138"/>
      <c r="E30" s="138"/>
      <c r="F30" s="135">
        <v>6.9099999999999995E-2</v>
      </c>
      <c r="G30" s="126" t="s">
        <v>40</v>
      </c>
      <c r="H30" s="135" t="s">
        <v>60</v>
      </c>
      <c r="I30" s="138"/>
    </row>
    <row r="31" spans="2:25" customFormat="1">
      <c r="B31" s="99"/>
      <c r="C31" s="138"/>
      <c r="D31" s="138"/>
      <c r="E31" s="138"/>
      <c r="F31" s="138"/>
      <c r="G31" s="138"/>
      <c r="H31" s="138"/>
      <c r="I31" s="138"/>
    </row>
    <row r="32" spans="2:25" customFormat="1">
      <c r="B32" s="99"/>
    </row>
    <row r="33" spans="2:7" customFormat="1">
      <c r="B33" s="99"/>
      <c r="F33">
        <v>256.67</v>
      </c>
      <c r="G33" s="126" t="s">
        <v>83</v>
      </c>
    </row>
    <row r="34" spans="2:7" customFormat="1">
      <c r="B34" s="99"/>
      <c r="F34">
        <f>F33/1000</f>
        <v>0.25667000000000001</v>
      </c>
      <c r="G34" s="126" t="s">
        <v>84</v>
      </c>
    </row>
    <row r="35" spans="2:7" customFormat="1">
      <c r="B35" s="99"/>
      <c r="F35">
        <f>F34/F26</f>
        <v>1.2897989949748745E-2</v>
      </c>
      <c r="G35" s="126" t="s">
        <v>85</v>
      </c>
    </row>
    <row r="36" spans="2:7" customFormat="1">
      <c r="B36" s="99"/>
    </row>
    <row r="37" spans="2:7" customFormat="1">
      <c r="B37" s="99"/>
    </row>
    <row r="38" spans="2:7" customFormat="1">
      <c r="B38" s="99"/>
    </row>
    <row r="39" spans="2:7" customFormat="1">
      <c r="B39" s="99"/>
    </row>
    <row r="40" spans="2:7" customFormat="1">
      <c r="B40" s="99"/>
    </row>
    <row r="41" spans="2:7" customFormat="1">
      <c r="B41" s="99"/>
    </row>
    <row r="42" spans="2:7" customFormat="1">
      <c r="B42" s="99"/>
    </row>
    <row r="43" spans="2:7" customFormat="1">
      <c r="B43" s="99"/>
    </row>
    <row r="44" spans="2:7" customFormat="1">
      <c r="B44" s="99"/>
    </row>
    <row r="45" spans="2:7" customFormat="1">
      <c r="B45" s="99"/>
    </row>
    <row r="46" spans="2:7" customFormat="1">
      <c r="B46" s="99"/>
    </row>
    <row r="47" spans="2:7" customFormat="1">
      <c r="B47" s="99"/>
    </row>
    <row r="48" spans="2:7" customFormat="1">
      <c r="B48" s="99"/>
    </row>
    <row r="49" spans="2:25" customFormat="1">
      <c r="B49" s="99"/>
      <c r="C49" t="s">
        <v>82</v>
      </c>
    </row>
    <row r="50" spans="2:25" customFormat="1">
      <c r="B50" s="99"/>
    </row>
    <row r="51" spans="2:25" customFormat="1">
      <c r="B51" s="99"/>
    </row>
    <row r="52" spans="2:25" customFormat="1">
      <c r="B52" s="99"/>
    </row>
    <row r="53" spans="2:25" customFormat="1">
      <c r="B53" s="99"/>
    </row>
    <row r="54" spans="2:25" customFormat="1">
      <c r="B54" s="99"/>
    </row>
    <row r="55" spans="2:25" customFormat="1">
      <c r="B55" s="99"/>
    </row>
    <row r="56" spans="2:25" customFormat="1">
      <c r="B56" s="99"/>
    </row>
    <row r="57" spans="2:25" customFormat="1">
      <c r="B57" s="99"/>
    </row>
    <row r="58" spans="2:25" customFormat="1">
      <c r="B58" s="99"/>
    </row>
    <row r="59" spans="2:25" customFormat="1">
      <c r="B59" s="99"/>
    </row>
    <row r="60" spans="2:25" customFormat="1">
      <c r="B60" s="99"/>
    </row>
    <row r="61" spans="2:25" customFormat="1">
      <c r="B61" s="99"/>
      <c r="C61" s="108"/>
      <c r="D61" s="108"/>
      <c r="E61" s="108"/>
      <c r="F61" s="108"/>
      <c r="P61" s="108"/>
      <c r="Q61" s="108"/>
      <c r="R61" s="108"/>
      <c r="S61" s="108"/>
      <c r="T61" s="108"/>
      <c r="U61" s="108"/>
      <c r="V61" s="108"/>
      <c r="W61" s="108"/>
      <c r="X61" s="108"/>
      <c r="Y61" s="108"/>
    </row>
    <row r="62" spans="2:25" customFormat="1">
      <c r="B62" s="99"/>
      <c r="C62" s="108"/>
      <c r="D62" s="108"/>
      <c r="E62" s="108"/>
      <c r="F62" s="108"/>
      <c r="P62" s="108"/>
      <c r="Q62" s="108"/>
      <c r="R62" s="108"/>
      <c r="S62" s="108"/>
      <c r="T62" s="108"/>
      <c r="U62" s="108"/>
      <c r="V62" s="108"/>
      <c r="W62" s="108"/>
      <c r="X62" s="108"/>
      <c r="Y62" s="108"/>
    </row>
    <row r="63" spans="2:25" customFormat="1">
      <c r="B63" s="99"/>
      <c r="C63" s="108"/>
      <c r="D63" s="108"/>
      <c r="E63" s="108"/>
      <c r="F63" s="108"/>
      <c r="P63" s="108"/>
      <c r="Q63" s="108"/>
      <c r="R63" s="108"/>
      <c r="S63" s="108"/>
      <c r="T63" s="108"/>
      <c r="U63" s="108"/>
      <c r="V63" s="108"/>
      <c r="W63" s="108"/>
      <c r="X63" s="108"/>
      <c r="Y63" s="108"/>
    </row>
    <row r="64" spans="2:25" customFormat="1">
      <c r="B64" s="99"/>
      <c r="C64" s="108"/>
      <c r="D64" s="108"/>
      <c r="E64" s="108"/>
      <c r="F64" s="108"/>
      <c r="P64" s="108"/>
      <c r="Q64" s="108"/>
      <c r="R64" s="108"/>
      <c r="S64" s="108"/>
      <c r="T64" s="108"/>
      <c r="U64" s="108"/>
      <c r="V64" s="108"/>
      <c r="W64" s="108"/>
      <c r="X64" s="108"/>
      <c r="Y64" s="108"/>
    </row>
    <row r="65" spans="2:25" customFormat="1">
      <c r="B65" s="99"/>
      <c r="C65" s="108"/>
      <c r="D65" s="108"/>
      <c r="E65" s="108"/>
      <c r="F65" s="108"/>
      <c r="P65" s="108"/>
      <c r="Q65" s="108"/>
      <c r="R65" s="108"/>
      <c r="S65" s="108"/>
      <c r="T65" s="108"/>
      <c r="U65" s="108"/>
      <c r="V65" s="108"/>
      <c r="W65" s="108"/>
      <c r="X65" s="108"/>
      <c r="Y65" s="108"/>
    </row>
    <row r="66" spans="2:25" customFormat="1">
      <c r="B66" s="99"/>
      <c r="C66" s="108"/>
      <c r="D66" s="108"/>
      <c r="E66" s="108"/>
      <c r="F66" s="108"/>
      <c r="P66" s="108"/>
      <c r="Q66" s="108"/>
      <c r="R66" s="108"/>
      <c r="S66" s="108"/>
      <c r="T66" s="108"/>
      <c r="U66" s="108"/>
      <c r="V66" s="108"/>
      <c r="W66" s="108"/>
      <c r="X66" s="108"/>
      <c r="Y66" s="108"/>
    </row>
    <row r="67" spans="2:25" customFormat="1">
      <c r="B67" s="99"/>
      <c r="C67" s="108"/>
      <c r="D67" s="108"/>
      <c r="E67" s="108"/>
      <c r="F67" s="108"/>
      <c r="P67" s="108"/>
      <c r="Q67" s="108"/>
      <c r="R67" s="108"/>
      <c r="S67" s="108"/>
      <c r="T67" s="108"/>
      <c r="U67" s="108"/>
      <c r="V67" s="108"/>
      <c r="W67" s="108"/>
      <c r="X67" s="108"/>
      <c r="Y67" s="108"/>
    </row>
    <row r="68" spans="2:25" customFormat="1">
      <c r="B68" s="99"/>
      <c r="C68" s="108"/>
      <c r="D68" s="108"/>
      <c r="E68" s="108"/>
      <c r="F68" s="108"/>
      <c r="P68" s="108"/>
      <c r="Q68" s="108"/>
      <c r="R68" s="108"/>
      <c r="S68" s="108"/>
      <c r="T68" s="108"/>
      <c r="U68" s="108"/>
      <c r="V68" s="108"/>
      <c r="W68" s="108"/>
      <c r="X68" s="108"/>
      <c r="Y68" s="108"/>
    </row>
    <row r="69" spans="2:25" customFormat="1">
      <c r="B69" s="99"/>
      <c r="F69" s="108"/>
    </row>
    <row r="70" spans="2:25" customFormat="1">
      <c r="B70" s="99"/>
      <c r="F70" s="108"/>
    </row>
    <row r="71" spans="2:25" customFormat="1">
      <c r="B71" s="99"/>
      <c r="F71" s="108"/>
    </row>
    <row r="72" spans="2:25" customFormat="1">
      <c r="B72" s="99"/>
      <c r="F72" s="108"/>
    </row>
    <row r="73" spans="2:25" customFormat="1">
      <c r="B73" s="99"/>
      <c r="F73" s="108"/>
    </row>
    <row r="74" spans="2:25" customFormat="1">
      <c r="B74" s="99"/>
      <c r="F74" s="108"/>
    </row>
    <row r="75" spans="2:25" customFormat="1">
      <c r="B75" s="99"/>
      <c r="F75" s="108"/>
    </row>
    <row r="76" spans="2:25" customFormat="1">
      <c r="B76" s="99"/>
      <c r="F76" s="108"/>
    </row>
    <row r="77" spans="2:25" customFormat="1">
      <c r="B77" s="99"/>
      <c r="F77" s="108"/>
    </row>
    <row r="78" spans="2:25" customFormat="1">
      <c r="B78" s="99"/>
      <c r="F78" s="108"/>
    </row>
    <row r="79" spans="2:25" customFormat="1">
      <c r="B79" s="99"/>
      <c r="F79" s="108"/>
    </row>
    <row r="80" spans="2:25" customFormat="1">
      <c r="B80" s="99"/>
      <c r="F80" s="108"/>
    </row>
    <row r="81" spans="2:6" customFormat="1">
      <c r="B81" s="99"/>
      <c r="F81" s="108"/>
    </row>
    <row r="82" spans="2:6" customFormat="1">
      <c r="B82" s="99"/>
      <c r="F82" s="108"/>
    </row>
    <row r="83" spans="2:6" customFormat="1">
      <c r="B83" s="99"/>
      <c r="F83" s="108"/>
    </row>
    <row r="84" spans="2:6" customFormat="1">
      <c r="B84" s="99"/>
      <c r="F84" s="108"/>
    </row>
    <row r="85" spans="2:6" customFormat="1">
      <c r="B85" s="99"/>
      <c r="F85" s="108"/>
    </row>
    <row r="86" spans="2:6" customFormat="1">
      <c r="B86" s="99"/>
      <c r="F86" s="108"/>
    </row>
    <row r="87" spans="2:6" customFormat="1">
      <c r="B87" s="99"/>
      <c r="F87" s="108"/>
    </row>
    <row r="88" spans="2:6" customFormat="1">
      <c r="B88" s="99"/>
      <c r="F88" s="108"/>
    </row>
    <row r="89" spans="2:6" customFormat="1">
      <c r="B89" s="99"/>
      <c r="F89" s="108"/>
    </row>
    <row r="90" spans="2:6" customFormat="1">
      <c r="B90" s="99"/>
      <c r="F90" s="108"/>
    </row>
    <row r="91" spans="2:6" customFormat="1">
      <c r="B91" s="99"/>
      <c r="F91" s="108"/>
    </row>
    <row r="92" spans="2:6" customFormat="1">
      <c r="B92" s="99"/>
      <c r="F92" s="108"/>
    </row>
    <row r="93" spans="2:6" customFormat="1">
      <c r="B93" s="99"/>
      <c r="F93" s="108"/>
    </row>
    <row r="94" spans="2:6" customFormat="1">
      <c r="B94" s="99"/>
      <c r="F94" s="108"/>
    </row>
    <row r="95" spans="2:6" customFormat="1">
      <c r="B95" s="99"/>
      <c r="F95" s="108"/>
    </row>
    <row r="96" spans="2:6" customFormat="1">
      <c r="B96" s="99"/>
      <c r="F96" s="108"/>
    </row>
    <row r="97" spans="2:6" customFormat="1">
      <c r="B97" s="99"/>
      <c r="F97" s="108"/>
    </row>
    <row r="98" spans="2:6" customFormat="1">
      <c r="B98" s="99"/>
      <c r="F98" s="108"/>
    </row>
    <row r="99" spans="2:6" customFormat="1">
      <c r="B99" s="99"/>
      <c r="F99" s="108"/>
    </row>
    <row r="100" spans="2:6" customFormat="1">
      <c r="B100" s="99"/>
      <c r="F100" s="108"/>
    </row>
    <row r="101" spans="2:6" customFormat="1">
      <c r="B101" s="99"/>
      <c r="F101" s="108"/>
    </row>
    <row r="102" spans="2:6" customFormat="1">
      <c r="B102" s="99"/>
    </row>
    <row r="103" spans="2:6" customFormat="1">
      <c r="B103" s="99"/>
    </row>
    <row r="104" spans="2:6" customFormat="1">
      <c r="B104" s="99"/>
    </row>
    <row r="105" spans="2:6" customFormat="1">
      <c r="B105" s="99"/>
    </row>
    <row r="106" spans="2:6" customFormat="1">
      <c r="B106" s="99"/>
    </row>
    <row r="107" spans="2:6" customFormat="1">
      <c r="B107" s="99"/>
    </row>
    <row r="108" spans="2:6" customFormat="1">
      <c r="B108" s="99"/>
    </row>
    <row r="109" spans="2:6" customFormat="1">
      <c r="B109" s="99"/>
    </row>
    <row r="110" spans="2:6" customFormat="1">
      <c r="B110" s="99"/>
    </row>
    <row r="111" spans="2:6" customFormat="1">
      <c r="B111" s="99"/>
    </row>
    <row r="112" spans="2:6" customFormat="1">
      <c r="B112" s="99"/>
    </row>
    <row r="113" spans="2:2" customFormat="1">
      <c r="B113" s="99"/>
    </row>
    <row r="114" spans="2:2" customFormat="1">
      <c r="B114" s="99"/>
    </row>
    <row r="115" spans="2:2" customFormat="1">
      <c r="B115" s="99"/>
    </row>
    <row r="116" spans="2:2" customFormat="1">
      <c r="B116" s="99"/>
    </row>
    <row r="117" spans="2:2" customFormat="1">
      <c r="B117" s="99"/>
    </row>
    <row r="118" spans="2:2" customFormat="1">
      <c r="B118" s="99"/>
    </row>
    <row r="119" spans="2:2" customFormat="1">
      <c r="B119" s="99"/>
    </row>
    <row r="120" spans="2:2" customFormat="1">
      <c r="B120" s="99"/>
    </row>
    <row r="121" spans="2:2" customFormat="1">
      <c r="B121" s="99"/>
    </row>
    <row r="122" spans="2:2" customFormat="1">
      <c r="B122" s="99"/>
    </row>
    <row r="123" spans="2:2" customFormat="1">
      <c r="B123" s="99"/>
    </row>
    <row r="124" spans="2:2" customFormat="1">
      <c r="B124" s="99"/>
    </row>
    <row r="125" spans="2:2" customFormat="1">
      <c r="B125" s="99"/>
    </row>
    <row r="126" spans="2:2" customFormat="1">
      <c r="B126" s="99"/>
    </row>
    <row r="127" spans="2:2" customFormat="1">
      <c r="B127" s="99"/>
    </row>
    <row r="128" spans="2:2" customFormat="1">
      <c r="B128" s="99"/>
    </row>
    <row r="129" spans="2:2" customFormat="1">
      <c r="B129" s="99"/>
    </row>
    <row r="130" spans="2:2" customFormat="1">
      <c r="B130" s="99"/>
    </row>
    <row r="131" spans="2:2" customFormat="1">
      <c r="B131" s="99"/>
    </row>
    <row r="132" spans="2:2" customFormat="1">
      <c r="B132" s="99"/>
    </row>
    <row r="133" spans="2:2" customFormat="1">
      <c r="B133" s="99"/>
    </row>
    <row r="134" spans="2:2" customFormat="1">
      <c r="B134" s="99"/>
    </row>
    <row r="135" spans="2:2" customFormat="1">
      <c r="B135" s="99"/>
    </row>
    <row r="136" spans="2:2" customFormat="1">
      <c r="B136" s="99"/>
    </row>
    <row r="137" spans="2:2" customFormat="1">
      <c r="B137" s="99"/>
    </row>
    <row r="138" spans="2:2" customFormat="1">
      <c r="B138" s="99"/>
    </row>
    <row r="139" spans="2:2" customFormat="1">
      <c r="B139" s="99"/>
    </row>
    <row r="140" spans="2:2" customFormat="1">
      <c r="B140" s="99"/>
    </row>
    <row r="141" spans="2:2" customFormat="1">
      <c r="B141" s="99"/>
    </row>
    <row r="142" spans="2:2" customFormat="1">
      <c r="B142" s="99"/>
    </row>
    <row r="143" spans="2:2" customFormat="1">
      <c r="B143" s="99"/>
    </row>
    <row r="144" spans="2:2" customFormat="1">
      <c r="B144" s="99"/>
    </row>
    <row r="145" spans="2:2" customFormat="1">
      <c r="B145" s="99"/>
    </row>
    <row r="146" spans="2:2" customFormat="1">
      <c r="B146" s="99"/>
    </row>
    <row r="147" spans="2:2" customFormat="1">
      <c r="B147" s="99"/>
    </row>
    <row r="148" spans="2:2" customFormat="1">
      <c r="B148" s="99"/>
    </row>
    <row r="149" spans="2:2" customFormat="1">
      <c r="B149" s="99"/>
    </row>
    <row r="150" spans="2:2" customFormat="1">
      <c r="B150" s="99"/>
    </row>
    <row r="151" spans="2:2" customFormat="1">
      <c r="B151" s="99"/>
    </row>
    <row r="152" spans="2:2" customFormat="1">
      <c r="B152" s="99"/>
    </row>
    <row r="153" spans="2:2" customFormat="1">
      <c r="B153" s="99"/>
    </row>
    <row r="154" spans="2:2" customFormat="1">
      <c r="B154" s="99"/>
    </row>
    <row r="155" spans="2:2" customFormat="1">
      <c r="B155" s="99"/>
    </row>
    <row r="156" spans="2:2" customFormat="1">
      <c r="B156" s="99"/>
    </row>
    <row r="157" spans="2:2" customFormat="1">
      <c r="B157" s="99"/>
    </row>
    <row r="158" spans="2:2" customFormat="1">
      <c r="B158" s="99"/>
    </row>
    <row r="159" spans="2:2" customFormat="1">
      <c r="B159" s="99"/>
    </row>
    <row r="160" spans="2:2" customFormat="1">
      <c r="B160" s="99"/>
    </row>
    <row r="161" spans="2:2" customFormat="1">
      <c r="B161" s="99"/>
    </row>
    <row r="162" spans="2:2" customFormat="1">
      <c r="B162" s="99"/>
    </row>
    <row r="163" spans="2:2" customFormat="1">
      <c r="B163" s="99"/>
    </row>
    <row r="164" spans="2:2" customFormat="1">
      <c r="B164" s="99"/>
    </row>
    <row r="165" spans="2:2" customFormat="1">
      <c r="B165" s="99"/>
    </row>
    <row r="166" spans="2:2" customFormat="1">
      <c r="B166" s="99"/>
    </row>
    <row r="167" spans="2:2" customFormat="1">
      <c r="B167" s="99"/>
    </row>
    <row r="168" spans="2:2" customFormat="1">
      <c r="B168" s="99"/>
    </row>
    <row r="169" spans="2:2" customFormat="1">
      <c r="B169" s="99"/>
    </row>
    <row r="170" spans="2:2" customFormat="1">
      <c r="B170" s="99"/>
    </row>
    <row r="171" spans="2:2" customFormat="1">
      <c r="B171" s="99"/>
    </row>
    <row r="172" spans="2:2" customFormat="1">
      <c r="B172" s="99"/>
    </row>
    <row r="173" spans="2:2" customFormat="1">
      <c r="B173" s="99"/>
    </row>
    <row r="174" spans="2:2" customFormat="1">
      <c r="B174" s="99"/>
    </row>
    <row r="175" spans="2:2" customFormat="1">
      <c r="B175" s="99"/>
    </row>
    <row r="176" spans="2:2" customFormat="1">
      <c r="B176" s="99"/>
    </row>
    <row r="177" spans="8:14">
      <c r="H177"/>
      <c r="I177"/>
      <c r="J177"/>
      <c r="K177"/>
      <c r="L177"/>
      <c r="M177"/>
      <c r="N177"/>
    </row>
    <row r="178" spans="8:14">
      <c r="H178"/>
      <c r="I178"/>
      <c r="J178"/>
      <c r="K178"/>
      <c r="L178"/>
      <c r="M178"/>
      <c r="N178"/>
    </row>
    <row r="179" spans="8:14">
      <c r="H179"/>
      <c r="I179"/>
      <c r="J179"/>
      <c r="K179"/>
      <c r="L179"/>
      <c r="M179"/>
      <c r="N179"/>
    </row>
    <row r="180" spans="8:14">
      <c r="H180"/>
      <c r="I180"/>
      <c r="J180"/>
      <c r="K180"/>
      <c r="L180"/>
      <c r="M180"/>
      <c r="N180"/>
    </row>
    <row r="181" spans="8:14">
      <c r="H181"/>
      <c r="I181"/>
      <c r="J181"/>
      <c r="K181"/>
      <c r="L181"/>
      <c r="M181"/>
      <c r="N181"/>
    </row>
    <row r="182" spans="8:14">
      <c r="H182"/>
      <c r="I182"/>
      <c r="J182"/>
      <c r="K182"/>
      <c r="L182"/>
      <c r="M182"/>
      <c r="N182"/>
    </row>
    <row r="183" spans="8:14">
      <c r="H183"/>
      <c r="I183"/>
      <c r="J183"/>
      <c r="K183"/>
      <c r="L183"/>
      <c r="M183"/>
      <c r="N183"/>
    </row>
    <row r="184" spans="8:14">
      <c r="H184"/>
      <c r="I184"/>
      <c r="J184"/>
      <c r="K184"/>
      <c r="L184"/>
      <c r="M184"/>
      <c r="N184"/>
    </row>
    <row r="185" spans="8:14">
      <c r="H185"/>
      <c r="I185"/>
      <c r="J185"/>
      <c r="K185"/>
      <c r="L185"/>
      <c r="M185"/>
      <c r="N185"/>
    </row>
    <row r="186" spans="8:14">
      <c r="H186"/>
      <c r="I186"/>
      <c r="J186"/>
      <c r="K186"/>
      <c r="L186"/>
      <c r="M186"/>
      <c r="N186"/>
    </row>
    <row r="187" spans="8:14">
      <c r="H187"/>
      <c r="I187"/>
      <c r="J187"/>
      <c r="K187"/>
      <c r="L187"/>
      <c r="M187"/>
      <c r="N187"/>
    </row>
    <row r="188" spans="8:14">
      <c r="H188"/>
      <c r="I188"/>
      <c r="J188"/>
      <c r="K188"/>
      <c r="L188"/>
      <c r="M188"/>
      <c r="N188"/>
    </row>
    <row r="189" spans="8:14">
      <c r="H189"/>
      <c r="I189"/>
      <c r="J189"/>
      <c r="K189"/>
      <c r="L189"/>
      <c r="M189"/>
      <c r="N189"/>
    </row>
    <row r="190" spans="8:14">
      <c r="H190"/>
      <c r="I190"/>
      <c r="J190"/>
      <c r="K190"/>
      <c r="L190"/>
      <c r="M190"/>
      <c r="N19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2021-06-25T12:39:52Z</dcterms:modified>
</cp:coreProperties>
</file>