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nodes_source_analyses/energy/households/"/>
    </mc:Choice>
  </mc:AlternateContent>
  <xr:revisionPtr revIDLastSave="0" documentId="13_ncr:1_{49791873-AACE-6F43-8543-6147A91D6B8D}" xr6:coauthVersionLast="47" xr6:coauthVersionMax="47" xr10:uidLastSave="{00000000-0000-0000-0000-000000000000}"/>
  <bookViews>
    <workbookView xWindow="0" yWindow="460" windowWidth="28800" windowHeight="1666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6" l="1"/>
  <c r="G14" i="13"/>
  <c r="E18" i="16"/>
  <c r="G13" i="13"/>
  <c r="E9" i="16"/>
  <c r="E11" i="16"/>
  <c r="G7" i="13"/>
  <c r="E10" i="12" s="1"/>
  <c r="E15" i="16"/>
  <c r="E17" i="12" l="1"/>
  <c r="G10" i="13"/>
  <c r="E33" i="12" s="1"/>
  <c r="E24" i="12"/>
  <c r="E20" i="12"/>
</calcChain>
</file>

<file path=xl/sharedStrings.xml><?xml version="1.0" encoding="utf-8"?>
<sst xmlns="http://schemas.openxmlformats.org/spreadsheetml/2006/main" count="235" uniqueCount="159">
  <si>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</si>
  <si>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</si>
  <si>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</si>
  <si>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</si>
  <si>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</si>
  <si>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</si>
  <si>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</si>
  <si>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</si>
  <si>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</si>
  <si>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</si>
  <si>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</si>
  <si>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</si>
  <si>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</si>
  <si>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</si>
  <si>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</si>
  <si>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</si>
  <si>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</si>
  <si>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</si>
  <si>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</si>
  <si>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</si>
  <si>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</si>
  <si>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</si>
  <si>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</si>
  <si>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</si>
  <si>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</si>
  <si>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</si>
  <si>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</si>
  <si>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</si>
  <si>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</si>
  <si>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</si>
  <si>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</si>
  <si>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</si>
  <si>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</si>
  <si>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</si>
  <si>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</si>
  <si>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</si>
  <si>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</si>
  <si>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</si>
  <si>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</si>
  <si>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</si>
  <si>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</si>
  <si>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</si>
  <si>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</si>
  <si>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</si>
  <si>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</si>
  <si>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</si>
  <si>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</si>
  <si>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</si>
  <si>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</si>
  <si>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</si>
  <si>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</si>
  <si>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</si>
  <si>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</si>
  <si>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</si>
  <si>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</si>
  <si>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</si>
  <si>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</si>
  <si>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</si>
  <si>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</si>
  <si>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</si>
  <si>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</si>
  <si>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</si>
  <si>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</si>
  <si>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</si>
  <si>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</si>
  <si>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</si>
  <si>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</si>
  <si>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</si>
  <si>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</si>
  <si>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</si>
  <si>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</si>
  <si>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</si>
  <si>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</si>
  <si>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</si>
  <si>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</si>
  <si>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</si>
  <si>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</si>
  <si>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</si>
  <si>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</si>
  <si>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</si>
  <si>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</si>
  <si>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</si>
  <si>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r>
      <t>output</t>
    </r>
    <r>
      <rPr>
        <sz val="12"/>
        <color theme="1"/>
        <rFont val="Calibri"/>
        <family val="2"/>
        <scheme val="minor"/>
      </rPr>
      <t>.useable_heat</t>
    </r>
  </si>
  <si>
    <t>Output useable heat</t>
  </si>
  <si>
    <t>NL</t>
  </si>
  <si>
    <t>Technical</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</si>
  <si>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</si>
  <si>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</si>
  <si>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</si>
  <si>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</si>
  <si>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 Functioneel Ontwerp 4.0</t>
  </si>
  <si>
    <t>investment_costs</t>
  </si>
  <si>
    <r>
      <t xml:space="preserve">Output </t>
    </r>
    <r>
      <rPr>
        <sz val="12"/>
        <color theme="1"/>
        <rFont val="Calibri"/>
        <family val="2"/>
        <scheme val="minor"/>
      </rPr>
      <t>useable heat</t>
    </r>
  </si>
  <si>
    <t xml:space="preserve">Initial investment costs </t>
  </si>
  <si>
    <t xml:space="preserve">Fixed operational and maintenance costs </t>
  </si>
  <si>
    <t>name</t>
  </si>
  <si>
    <t>RVb</t>
  </si>
  <si>
    <t>RVp</t>
  </si>
  <si>
    <t>TWb</t>
  </si>
  <si>
    <t>TWp</t>
  </si>
  <si>
    <t>Kb</t>
  </si>
  <si>
    <t>Kp</t>
  </si>
  <si>
    <t>Dak</t>
  </si>
  <si>
    <t>LeerCurve</t>
  </si>
  <si>
    <t>Ki_asl_min_w</t>
  </si>
  <si>
    <t>Ki_asl_max_w</t>
  </si>
  <si>
    <t>Ki_asl_min_u</t>
  </si>
  <si>
    <t>Ki_asl_max_u</t>
  </si>
  <si>
    <t>Ki_cap_min_w</t>
  </si>
  <si>
    <t>Ki_cap_max_w</t>
  </si>
  <si>
    <t>Ki_cap_min_u</t>
  </si>
  <si>
    <t>Ki_cap_max_u</t>
  </si>
  <si>
    <t>Ki_opp_min_w</t>
  </si>
  <si>
    <t>Ki_opp_max_w</t>
  </si>
  <si>
    <t>Ki_opp_min_u</t>
  </si>
  <si>
    <t>Ki_opp_max_u</t>
  </si>
  <si>
    <t>R_OH</t>
  </si>
  <si>
    <t>R_Adm</t>
  </si>
  <si>
    <t>AT30</t>
  </si>
  <si>
    <t>AT20</t>
  </si>
  <si>
    <t>geen</t>
  </si>
  <si>
    <t>H2R</t>
  </si>
  <si>
    <t>Waterstof</t>
  </si>
  <si>
    <t xml:space="preserve">https://github.com/RuudvandenWijngaart/VestaDV/blob/Vesta50/installaties/Installatie.csv
</t>
  </si>
  <si>
    <t>Installatie_name</t>
  </si>
  <si>
    <t>schillabel_name</t>
  </si>
  <si>
    <t>ProductType_name</t>
  </si>
  <si>
    <t>AS_Name</t>
  </si>
  <si>
    <t>Input_name</t>
  </si>
  <si>
    <t>P_vol</t>
  </si>
  <si>
    <t>P_cap</t>
  </si>
  <si>
    <t>SPF_b</t>
  </si>
  <si>
    <t>SPF_p</t>
  </si>
  <si>
    <t>eEffect_cap</t>
  </si>
  <si>
    <t>eEffect_vol</t>
  </si>
  <si>
    <t>Pdak_opp</t>
  </si>
  <si>
    <t>x</t>
  </si>
  <si>
    <t>RV</t>
  </si>
  <si>
    <t>TW</t>
  </si>
  <si>
    <t>MTAS</t>
  </si>
  <si>
    <t>H2</t>
  </si>
  <si>
    <t>https://github.com/RuudvandenWijngaart/VestaDV/edit/Vesta50/installaties/Performance.csv</t>
  </si>
  <si>
    <t>Not relevant</t>
  </si>
  <si>
    <t>(1=100%)</t>
  </si>
  <si>
    <t>Onderhoud: p. 139</t>
  </si>
  <si>
    <t>Vesta Functioneel Ontwerp 5.0, https://www.pbl.nl/sites/default/files/downloads/pbl-2021-functioneel-ontwerp-vesta-mais-5.0-4583.pdf</t>
  </si>
  <si>
    <t>Vesta Functioneel Ontwerp 5.0: "Dat kun je zien omdat AT30 en AT20 allebei op 0 staan voor de ketel. AT30 en AT20 staan voor het aandeel van de investering dat over een periode van 30, dan wel 20 jaar moet worden afgeschreven. AT30 is in het bovenstaande voorbeeld 0.40 voor bodemwarmtepompen, dat wil zeggen dat 40% van de investeringskosten worden afgeschreven over een periode van 30 jaar. Indien AT30 en AT20 niet optellen tot 100% wordt het resterende deel standaard afgeschreven over een periode van 15 jaar. Het onderscheid kan worden gemaakt zodat een andere afschrijftermijn wordt gehanteerd voor (onderdelen van) installaties met een langere levensduur."</t>
  </si>
  <si>
    <t>Part of investment</t>
  </si>
  <si>
    <t>Out of scope</t>
  </si>
  <si>
    <t>PBL,Vesta Functioneel Ontwerp 5.0</t>
  </si>
  <si>
    <t>12.04.2021</t>
  </si>
  <si>
    <t>2021</t>
  </si>
  <si>
    <t>https://www.pbl.nl/sites/default/files/downloads/pbl-2021-functioneel-ontwerp-vesta-mais-5.0-4583.pdf</t>
  </si>
  <si>
    <t>https://refman.energytransitionmodel.com/publications/2145</t>
  </si>
  <si>
    <r>
      <t xml:space="preserve">Output </t>
    </r>
    <r>
      <rPr>
        <sz val="12"/>
        <color theme="1"/>
        <rFont val="Calibri"/>
        <family val="2"/>
        <scheme val="minor"/>
      </rPr>
      <t>useable heat</t>
    </r>
    <r>
      <rPr>
        <sz val="12"/>
        <color theme="1"/>
        <rFont val="Calibri"/>
        <family val="2"/>
        <scheme val="minor"/>
      </rPr>
      <t xml:space="preserve"> space heating</t>
    </r>
  </si>
  <si>
    <r>
      <t>Output useable heat</t>
    </r>
    <r>
      <rPr>
        <sz val="12"/>
        <color theme="1"/>
        <rFont val="Calibri"/>
        <family val="2"/>
        <scheme val="minor"/>
      </rPr>
      <t xml:space="preserve"> water heating</t>
    </r>
  </si>
  <si>
    <t>No data in Vesta Functioneel Ontwerp 5.0, same as gas combi boiler in ETM.</t>
  </si>
  <si>
    <t>Mart Lubben</t>
  </si>
  <si>
    <t>households_space_heater_combined_hydrogen.converter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</si>
</sst>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
    <numFmt numFmtId="167" formatCode="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rgb="FF24292E"/>
      <name val="Consolas"/>
      <family val="2"/>
    </font>
    <font>
      <b/>
      <sz val="12"/>
      <color rgb="FF24292E"/>
      <name val="Consolas"/>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2">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0" fontId="11" fillId="2" borderId="0" xfId="0" applyNumberFormat="1" applyFont="1" applyFill="1" applyBorder="1" applyAlignment="1" applyProtection="1">
      <alignment horizontal="left" vertical="center"/>
    </xf>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5"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5" fontId="13" fillId="2" borderId="0" xfId="0" applyNumberFormat="1" applyFont="1" applyFill="1" applyBorder="1"/>
    <xf numFmtId="0" fontId="23"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4"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166" fontId="9" fillId="0" borderId="0" xfId="0" applyNumberFormat="1" applyFont="1" applyFill="1" applyBorder="1" applyAlignment="1" applyProtection="1">
      <alignment vertical="center"/>
    </xf>
    <xf numFmtId="0" fontId="8" fillId="2" borderId="0" xfId="0" applyFont="1" applyFill="1"/>
    <xf numFmtId="0" fontId="17" fillId="2" borderId="3" xfId="0" applyFont="1" applyFill="1" applyBorder="1"/>
    <xf numFmtId="0" fontId="17" fillId="2" borderId="15" xfId="0" applyFont="1" applyFill="1" applyBorder="1"/>
    <xf numFmtId="0" fontId="8" fillId="2" borderId="0" xfId="0" applyFont="1" applyFill="1" applyBorder="1"/>
    <xf numFmtId="0" fontId="17" fillId="2" borderId="19" xfId="0" applyFont="1" applyFill="1" applyBorder="1"/>
    <xf numFmtId="0" fontId="8" fillId="2" borderId="6" xfId="0" applyFont="1" applyFill="1" applyBorder="1"/>
    <xf numFmtId="0" fontId="8" fillId="2" borderId="5" xfId="0" applyFont="1" applyFill="1" applyBorder="1"/>
    <xf numFmtId="166" fontId="12" fillId="2" borderId="18" xfId="0" applyNumberFormat="1" applyFont="1" applyFill="1" applyBorder="1" applyAlignment="1" applyProtection="1">
      <alignment vertical="center"/>
    </xf>
    <xf numFmtId="0" fontId="8" fillId="0" borderId="0" xfId="0" applyFont="1" applyFill="1" applyBorder="1"/>
    <xf numFmtId="166" fontId="13" fillId="2" borderId="18" xfId="0" applyNumberFormat="1" applyFont="1" applyFill="1" applyBorder="1"/>
    <xf numFmtId="1" fontId="12" fillId="2" borderId="18"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vertical="center"/>
    </xf>
    <xf numFmtId="0" fontId="7" fillId="0" borderId="0" xfId="0" applyFont="1" applyFill="1" applyBorder="1"/>
    <xf numFmtId="0" fontId="7" fillId="2" borderId="18" xfId="0" applyFont="1" applyFill="1" applyBorder="1"/>
    <xf numFmtId="0" fontId="6" fillId="0" borderId="0" xfId="0" applyFont="1" applyFill="1" applyBorder="1"/>
    <xf numFmtId="0" fontId="6" fillId="2" borderId="0" xfId="0" applyFont="1" applyFill="1" applyBorder="1"/>
    <xf numFmtId="0" fontId="22" fillId="0" borderId="0" xfId="177" applyFont="1" applyFill="1" applyAlignment="1" applyProtection="1"/>
    <xf numFmtId="2" fontId="12" fillId="2" borderId="18" xfId="0" applyNumberFormat="1" applyFont="1" applyFill="1" applyBorder="1" applyAlignment="1" applyProtection="1">
      <alignment horizontal="right" vertical="center"/>
    </xf>
    <xf numFmtId="1" fontId="13" fillId="2" borderId="18" xfId="0" applyNumberFormat="1" applyFont="1" applyFill="1" applyBorder="1"/>
    <xf numFmtId="2" fontId="13" fillId="2" borderId="21" xfId="0" applyNumberFormat="1" applyFont="1" applyFill="1" applyBorder="1"/>
    <xf numFmtId="2" fontId="13" fillId="2" borderId="20" xfId="0" applyNumberFormat="1" applyFont="1" applyFill="1" applyBorder="1"/>
    <xf numFmtId="0" fontId="5" fillId="2" borderId="0" xfId="0" applyFont="1" applyFill="1" applyBorder="1"/>
    <xf numFmtId="2" fontId="8" fillId="2" borderId="0" xfId="0" applyNumberFormat="1" applyFont="1" applyFill="1" applyBorder="1"/>
    <xf numFmtId="2" fontId="8" fillId="2" borderId="0" xfId="0" applyNumberFormat="1" applyFont="1" applyFill="1"/>
    <xf numFmtId="2" fontId="17" fillId="2" borderId="4" xfId="0" applyNumberFormat="1" applyFont="1" applyFill="1" applyBorder="1"/>
    <xf numFmtId="2" fontId="17" fillId="2" borderId="9" xfId="0" applyNumberFormat="1" applyFont="1" applyFill="1" applyBorder="1"/>
    <xf numFmtId="2" fontId="5" fillId="2" borderId="0" xfId="0" applyNumberFormat="1" applyFont="1" applyFill="1" applyBorder="1"/>
    <xf numFmtId="2" fontId="4" fillId="2" borderId="0" xfId="0" applyNumberFormat="1" applyFont="1" applyFill="1" applyBorder="1"/>
    <xf numFmtId="0" fontId="26" fillId="4" borderId="18"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xf>
    <xf numFmtId="0" fontId="24" fillId="2" borderId="0" xfId="0" applyFont="1" applyFill="1" applyAlignment="1">
      <alignment horizontal="left" vertical="center"/>
    </xf>
    <xf numFmtId="0" fontId="28" fillId="0" borderId="0" xfId="0" applyFont="1"/>
    <xf numFmtId="167" fontId="8" fillId="2" borderId="0" xfId="0" applyNumberFormat="1" applyFont="1" applyFill="1"/>
    <xf numFmtId="0" fontId="15" fillId="0" borderId="0" xfId="177" applyAlignment="1" applyProtection="1"/>
    <xf numFmtId="165" fontId="12" fillId="2" borderId="21" xfId="0" applyNumberFormat="1" applyFont="1" applyFill="1" applyBorder="1" applyAlignment="1" applyProtection="1">
      <alignment vertical="center"/>
    </xf>
    <xf numFmtId="0" fontId="2" fillId="2" borderId="18" xfId="0" applyFont="1" applyFill="1" applyBorder="1"/>
    <xf numFmtId="0" fontId="15" fillId="2" borderId="18" xfId="177" applyFill="1" applyBorder="1" applyAlignment="1" applyProtection="1"/>
    <xf numFmtId="0" fontId="2" fillId="0" borderId="0" xfId="0" applyNumberFormat="1" applyFont="1" applyFill="1" applyBorder="1" applyAlignment="1" applyProtection="1">
      <alignment vertical="center"/>
    </xf>
    <xf numFmtId="0" fontId="2" fillId="2" borderId="0" xfId="0" applyFont="1" applyFill="1" applyBorder="1"/>
    <xf numFmtId="0" fontId="29" fillId="0" borderId="0" xfId="0" applyFont="1"/>
    <xf numFmtId="0" fontId="2" fillId="0" borderId="0" xfId="0" applyFont="1" applyFill="1" applyBorder="1" applyAlignment="1">
      <alignment wrapText="1"/>
    </xf>
    <xf numFmtId="10" fontId="8" fillId="2" borderId="0" xfId="0" applyNumberFormat="1" applyFont="1" applyFill="1" applyBorder="1"/>
    <xf numFmtId="165" fontId="8" fillId="2" borderId="0" xfId="0" applyNumberFormat="1" applyFont="1" applyFill="1" applyBorder="1"/>
    <xf numFmtId="49" fontId="24" fillId="2" borderId="0" xfId="0" applyNumberFormat="1" applyFont="1" applyFill="1" applyBorder="1" applyAlignment="1">
      <alignment vertical="top"/>
    </xf>
    <xf numFmtId="0" fontId="2" fillId="0" borderId="0" xfId="0" applyNumberFormat="1" applyFont="1" applyFill="1" applyBorder="1" applyAlignment="1" applyProtection="1">
      <alignment horizontal="left" vertical="center"/>
    </xf>
    <xf numFmtId="0" fontId="2" fillId="0" borderId="0" xfId="0" applyFont="1" applyFill="1" applyBorder="1"/>
    <xf numFmtId="0" fontId="2" fillId="0" borderId="18" xfId="0" applyFont="1" applyFill="1" applyBorder="1"/>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132674</xdr:colOff>
      <xdr:row>6</xdr:row>
      <xdr:rowOff>139699</xdr:rowOff>
    </xdr:from>
    <xdr:to>
      <xdr:col>23</xdr:col>
      <xdr:colOff>774700</xdr:colOff>
      <xdr:row>49</xdr:row>
      <xdr:rowOff>38100</xdr:rowOff>
    </xdr:to>
    <xdr:pic>
      <xdr:nvPicPr>
        <xdr:cNvPr id="11" name="Picture 10">
          <a:extLst>
            <a:ext uri="{FF2B5EF4-FFF2-40B4-BE49-F238E27FC236}">
              <a16:creationId xmlns:a16="http://schemas.microsoft.com/office/drawing/2014/main" id="{B20D83A8-C2DD-0941-8A36-0AB93256B4AB}"/>
            </a:ext>
          </a:extLst>
        </xdr:cNvPr>
        <xdr:cNvPicPr>
          <a:picLocks noChangeAspect="1"/>
        </xdr:cNvPicPr>
      </xdr:nvPicPr>
      <xdr:blipFill>
        <a:blip xmlns:r="http://schemas.openxmlformats.org/officeDocument/2006/relationships" r:embed="rId1"/>
        <a:stretch>
          <a:fillRect/>
        </a:stretch>
      </xdr:blipFill>
      <xdr:spPr>
        <a:xfrm>
          <a:off x="10737174" y="1371599"/>
          <a:ext cx="11208426" cy="8636001"/>
        </a:xfrm>
        <a:prstGeom prst="rect">
          <a:avLst/>
        </a:prstGeom>
      </xdr:spPr>
    </xdr:pic>
    <xdr:clientData/>
  </xdr:twoCellAnchor>
  <xdr:twoCellAnchor editAs="oneCell">
    <xdr:from>
      <xdr:col>12</xdr:col>
      <xdr:colOff>1</xdr:colOff>
      <xdr:row>67</xdr:row>
      <xdr:rowOff>1</xdr:rowOff>
    </xdr:from>
    <xdr:to>
      <xdr:col>19</xdr:col>
      <xdr:colOff>11815</xdr:colOff>
      <xdr:row>67</xdr:row>
      <xdr:rowOff>135106</xdr:rowOff>
    </xdr:to>
    <xdr:pic>
      <xdr:nvPicPr>
        <xdr:cNvPr id="12" name="Picture 11">
          <a:extLst>
            <a:ext uri="{FF2B5EF4-FFF2-40B4-BE49-F238E27FC236}">
              <a16:creationId xmlns:a16="http://schemas.microsoft.com/office/drawing/2014/main" id="{89F56718-B5F3-D542-A4E0-D0712663685F}"/>
            </a:ext>
          </a:extLst>
        </xdr:cNvPr>
        <xdr:cNvPicPr>
          <a:picLocks noChangeAspect="1"/>
        </xdr:cNvPicPr>
      </xdr:nvPicPr>
      <xdr:blipFill>
        <a:blip xmlns:r="http://schemas.openxmlformats.org/officeDocument/2006/relationships" r:embed="rId2"/>
        <a:stretch>
          <a:fillRect/>
        </a:stretch>
      </xdr:blipFill>
      <xdr:spPr>
        <a:xfrm>
          <a:off x="12213618" y="13888937"/>
          <a:ext cx="5686282" cy="135105"/>
        </a:xfrm>
        <a:prstGeom prst="rect">
          <a:avLst/>
        </a:prstGeom>
      </xdr:spPr>
    </xdr:pic>
    <xdr:clientData/>
  </xdr:twoCellAnchor>
  <xdr:twoCellAnchor editAs="oneCell">
    <xdr:from>
      <xdr:col>12</xdr:col>
      <xdr:colOff>0</xdr:colOff>
      <xdr:row>70</xdr:row>
      <xdr:rowOff>0</xdr:rowOff>
    </xdr:from>
    <xdr:to>
      <xdr:col>18</xdr:col>
      <xdr:colOff>559070</xdr:colOff>
      <xdr:row>71</xdr:row>
      <xdr:rowOff>34137</xdr:rowOff>
    </xdr:to>
    <xdr:pic>
      <xdr:nvPicPr>
        <xdr:cNvPr id="13" name="Picture 12">
          <a:extLst>
            <a:ext uri="{FF2B5EF4-FFF2-40B4-BE49-F238E27FC236}">
              <a16:creationId xmlns:a16="http://schemas.microsoft.com/office/drawing/2014/main" id="{D8B144AB-063C-9641-9A9D-E2106A018A1F}"/>
            </a:ext>
          </a:extLst>
        </xdr:cNvPr>
        <xdr:cNvPicPr>
          <a:picLocks noChangeAspect="1"/>
        </xdr:cNvPicPr>
      </xdr:nvPicPr>
      <xdr:blipFill>
        <a:blip xmlns:r="http://schemas.openxmlformats.org/officeDocument/2006/relationships" r:embed="rId3"/>
        <a:stretch>
          <a:fillRect/>
        </a:stretch>
      </xdr:blipFill>
      <xdr:spPr>
        <a:xfrm>
          <a:off x="12213617" y="14510426"/>
          <a:ext cx="5422900" cy="241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quintel/etsource@0277ad226491f5aae44c874b298cbcf694d2f6cb"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RuudvandenWijngaart/VestaDV/blob/Vesta50/installaties/Installatie.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4" sqref="C4"/>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158</v>
      </c>
    </row>
    <row r="5" spans="1:3">
      <c r="A5" s="1"/>
      <c r="B5" s="4" t="s">
        <v>60</v>
      </c>
      <c r="C5" s="5" t="s">
        <v>157</v>
      </c>
    </row>
    <row r="6" spans="1:3">
      <c r="A6" s="1"/>
      <c r="B6" s="6" t="s">
        <v>19</v>
      </c>
      <c r="C6" s="7" t="s">
        <v>20</v>
      </c>
    </row>
    <row r="7" spans="1:3">
      <c r="A7" s="1"/>
      <c r="B7" s="8"/>
      <c r="C7" s="8"/>
    </row>
    <row r="8" spans="1:3">
      <c r="A8" s="1"/>
      <c r="B8" s="8"/>
      <c r="C8" s="8"/>
    </row>
    <row r="9" spans="1:3">
      <c r="A9" s="1"/>
      <c r="B9" s="84" t="s">
        <v>61</v>
      </c>
      <c r="C9" s="85"/>
    </row>
    <row r="10" spans="1:3">
      <c r="A10" s="1"/>
      <c r="B10" s="86"/>
      <c r="C10" s="87"/>
    </row>
    <row r="11" spans="1:3">
      <c r="A11" s="1"/>
      <c r="B11" s="86" t="s">
        <v>62</v>
      </c>
      <c r="C11" s="88" t="s">
        <v>63</v>
      </c>
    </row>
    <row r="12" spans="1:3" ht="17" thickBot="1">
      <c r="A12" s="1"/>
      <c r="B12" s="86"/>
      <c r="C12" s="14" t="s">
        <v>64</v>
      </c>
    </row>
    <row r="13" spans="1:3" ht="17" thickBot="1">
      <c r="A13" s="1"/>
      <c r="B13" s="86"/>
      <c r="C13" s="89" t="s">
        <v>65</v>
      </c>
    </row>
    <row r="14" spans="1:3">
      <c r="A14" s="1"/>
      <c r="B14" s="86"/>
      <c r="C14" s="87" t="s">
        <v>66</v>
      </c>
    </row>
    <row r="15" spans="1:3">
      <c r="A15" s="1"/>
      <c r="B15" s="86"/>
      <c r="C15" s="87"/>
    </row>
    <row r="16" spans="1:3">
      <c r="A16" s="1"/>
      <c r="B16" s="86" t="s">
        <v>67</v>
      </c>
      <c r="C16" s="90" t="s">
        <v>68</v>
      </c>
    </row>
    <row r="17" spans="1:3">
      <c r="A17" s="1"/>
      <c r="B17" s="86"/>
      <c r="C17" s="91" t="s">
        <v>69</v>
      </c>
    </row>
    <row r="18" spans="1:3">
      <c r="A18" s="1"/>
      <c r="B18" s="86"/>
      <c r="C18" s="92" t="s">
        <v>70</v>
      </c>
    </row>
    <row r="19" spans="1:3">
      <c r="A19" s="1"/>
      <c r="B19" s="86"/>
      <c r="C19" s="93" t="s">
        <v>71</v>
      </c>
    </row>
    <row r="20" spans="1:3">
      <c r="A20" s="1"/>
      <c r="B20" s="94"/>
      <c r="C20" s="95" t="s">
        <v>72</v>
      </c>
    </row>
    <row r="21" spans="1:3">
      <c r="A21" s="1"/>
      <c r="B21" s="94"/>
      <c r="C21" s="96" t="s">
        <v>73</v>
      </c>
    </row>
    <row r="22" spans="1:3">
      <c r="A22" s="1"/>
      <c r="B22" s="94"/>
      <c r="C22" s="97" t="s">
        <v>74</v>
      </c>
    </row>
    <row r="23" spans="1:3">
      <c r="B23" s="94"/>
      <c r="C23" s="98"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opLeftCell="A10" workbookViewId="0">
      <selection activeCell="G28" sqref="G28"/>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57" style="34" customWidth="1"/>
    <col min="10" max="10" width="3" style="34" customWidth="1"/>
    <col min="11" max="16384" width="10.6640625" style="34"/>
  </cols>
  <sheetData>
    <row r="1" spans="2:11">
      <c r="D1" s="32"/>
      <c r="E1" s="32"/>
      <c r="F1" s="32"/>
      <c r="G1" s="32"/>
    </row>
    <row r="2" spans="2:11" ht="16" customHeight="1">
      <c r="B2" s="160" t="s">
        <v>88</v>
      </c>
      <c r="C2" s="161"/>
      <c r="D2" s="161"/>
      <c r="E2" s="161"/>
      <c r="F2" s="161"/>
      <c r="G2" s="161"/>
    </row>
    <row r="3" spans="2:11">
      <c r="B3" s="160"/>
      <c r="C3" s="161"/>
      <c r="D3" s="161"/>
      <c r="E3" s="161"/>
      <c r="F3" s="161"/>
      <c r="G3" s="161"/>
    </row>
    <row r="4" spans="2:11">
      <c r="B4" s="160"/>
      <c r="C4" s="161"/>
      <c r="D4" s="161"/>
      <c r="E4" s="161"/>
      <c r="F4" s="161"/>
      <c r="G4" s="161"/>
    </row>
    <row r="5" spans="2:11" ht="17" thickBot="1">
      <c r="D5" s="32"/>
    </row>
    <row r="6" spans="2:11">
      <c r="B6" s="35"/>
      <c r="C6" s="16"/>
      <c r="D6" s="16"/>
      <c r="E6" s="16"/>
      <c r="F6" s="16"/>
      <c r="G6" s="16"/>
      <c r="H6" s="16"/>
      <c r="I6" s="16"/>
      <c r="J6" s="36"/>
    </row>
    <row r="7" spans="2:11" s="41" customFormat="1" ht="19">
      <c r="B7" s="99"/>
      <c r="C7" s="15" t="s">
        <v>30</v>
      </c>
      <c r="D7" s="100" t="s">
        <v>13</v>
      </c>
      <c r="E7" s="15" t="s">
        <v>6</v>
      </c>
      <c r="F7" s="15"/>
      <c r="G7" s="15" t="s">
        <v>12</v>
      </c>
      <c r="H7" s="15"/>
      <c r="I7" s="15" t="s">
        <v>0</v>
      </c>
      <c r="J7" s="105"/>
    </row>
    <row r="8" spans="2:11" s="41" customFormat="1" ht="19">
      <c r="B8" s="20"/>
      <c r="C8" s="14"/>
      <c r="D8" s="28"/>
      <c r="E8" s="14"/>
      <c r="F8" s="14"/>
      <c r="G8" s="14"/>
      <c r="H8" s="14"/>
      <c r="I8" s="14"/>
      <c r="J8" s="42"/>
    </row>
    <row r="9" spans="2:11" s="41" customFormat="1" ht="20" thickBot="1">
      <c r="B9" s="20"/>
      <c r="C9" s="14" t="s">
        <v>85</v>
      </c>
      <c r="D9" s="28"/>
      <c r="E9" s="14"/>
      <c r="F9" s="14"/>
      <c r="G9" s="14"/>
      <c r="H9" s="14"/>
      <c r="I9" s="14"/>
      <c r="J9" s="42"/>
    </row>
    <row r="10" spans="2:11" s="41" customFormat="1" ht="20" thickBot="1">
      <c r="B10" s="20"/>
      <c r="C10" s="120" t="s">
        <v>82</v>
      </c>
      <c r="D10" s="17" t="s">
        <v>4</v>
      </c>
      <c r="E10" s="43">
        <f>'Research data'!G7</f>
        <v>1.1000000000000001</v>
      </c>
      <c r="F10" s="33"/>
      <c r="G10" s="33"/>
      <c r="H10" s="27"/>
      <c r="I10" s="148" t="s">
        <v>145</v>
      </c>
      <c r="J10" s="42"/>
    </row>
    <row r="11" spans="2:11" ht="17" thickBot="1">
      <c r="B11" s="37"/>
      <c r="C11" s="33" t="s">
        <v>32</v>
      </c>
      <c r="D11" s="19" t="s">
        <v>4</v>
      </c>
      <c r="E11" s="44">
        <v>0</v>
      </c>
      <c r="F11" s="33"/>
      <c r="G11" s="33"/>
      <c r="H11" s="33"/>
      <c r="I11" s="149" t="s">
        <v>52</v>
      </c>
      <c r="J11" s="106"/>
      <c r="K11" s="32"/>
    </row>
    <row r="12" spans="2:11" ht="17" thickBot="1">
      <c r="B12" s="37"/>
      <c r="C12" s="33" t="s">
        <v>34</v>
      </c>
      <c r="D12" s="19" t="s">
        <v>4</v>
      </c>
      <c r="E12" s="44">
        <v>0</v>
      </c>
      <c r="F12" s="33"/>
      <c r="G12" s="33"/>
      <c r="H12" s="33"/>
      <c r="I12" s="31" t="s">
        <v>52</v>
      </c>
      <c r="J12" s="106"/>
      <c r="K12" s="32"/>
    </row>
    <row r="13" spans="2:11" ht="17" thickBot="1">
      <c r="B13" s="37"/>
      <c r="C13" s="33" t="s">
        <v>9</v>
      </c>
      <c r="D13" s="19" t="s">
        <v>4</v>
      </c>
      <c r="E13" s="44">
        <v>1</v>
      </c>
      <c r="F13" s="33"/>
      <c r="G13" s="33"/>
      <c r="H13" s="33"/>
      <c r="I13" s="31" t="s">
        <v>52</v>
      </c>
      <c r="J13" s="106"/>
      <c r="K13" s="32"/>
    </row>
    <row r="14" spans="2:11" ht="17" thickBot="1">
      <c r="B14" s="37"/>
      <c r="C14" s="33" t="s">
        <v>37</v>
      </c>
      <c r="D14" s="19" t="s">
        <v>4</v>
      </c>
      <c r="E14" s="44">
        <v>0</v>
      </c>
      <c r="F14" s="33"/>
      <c r="G14" s="33"/>
      <c r="H14" s="33"/>
      <c r="I14" s="31" t="s">
        <v>52</v>
      </c>
      <c r="J14" s="106"/>
      <c r="K14" s="32"/>
    </row>
    <row r="15" spans="2:11" ht="17" thickBot="1">
      <c r="B15" s="37"/>
      <c r="C15" s="33" t="s">
        <v>38</v>
      </c>
      <c r="D15" s="19" t="s">
        <v>4</v>
      </c>
      <c r="E15" s="44">
        <v>0</v>
      </c>
      <c r="F15" s="33"/>
      <c r="G15" s="33"/>
      <c r="H15" s="33"/>
      <c r="I15" s="31" t="s">
        <v>52</v>
      </c>
      <c r="J15" s="106"/>
      <c r="K15" s="32"/>
    </row>
    <row r="16" spans="2:11" ht="17" thickBot="1">
      <c r="B16" s="37"/>
      <c r="C16" s="33" t="s">
        <v>39</v>
      </c>
      <c r="D16" s="19" t="s">
        <v>59</v>
      </c>
      <c r="E16" s="44">
        <v>0</v>
      </c>
      <c r="F16" s="33"/>
      <c r="G16" s="33" t="s">
        <v>27</v>
      </c>
      <c r="H16" s="33"/>
      <c r="I16" s="148" t="s">
        <v>142</v>
      </c>
      <c r="J16" s="106"/>
    </row>
    <row r="17" spans="2:10" ht="17" thickBot="1">
      <c r="B17" s="37"/>
      <c r="C17" s="33" t="s">
        <v>40</v>
      </c>
      <c r="D17" s="19" t="s">
        <v>59</v>
      </c>
      <c r="E17" s="121">
        <f>'Research data'!G6</f>
        <v>2.1999999999999999E-2</v>
      </c>
      <c r="F17" s="33"/>
      <c r="G17" s="33" t="s">
        <v>53</v>
      </c>
      <c r="H17" s="33"/>
      <c r="I17" s="159" t="s">
        <v>156</v>
      </c>
      <c r="J17" s="106"/>
    </row>
    <row r="18" spans="2:10">
      <c r="B18" s="37"/>
      <c r="C18" s="81"/>
      <c r="D18" s="102"/>
      <c r="E18" s="103"/>
      <c r="F18" s="32"/>
      <c r="G18" s="81"/>
      <c r="H18" s="32"/>
      <c r="I18" s="32"/>
      <c r="J18" s="106"/>
    </row>
    <row r="19" spans="2:10" ht="17" thickBot="1">
      <c r="B19" s="37"/>
      <c r="C19" s="14" t="s">
        <v>76</v>
      </c>
      <c r="D19" s="102"/>
      <c r="E19" s="103"/>
      <c r="F19" s="32"/>
      <c r="G19" s="81"/>
      <c r="H19" s="32"/>
      <c r="I19" s="32"/>
      <c r="J19" s="106"/>
    </row>
    <row r="20" spans="2:10" ht="17" thickBot="1">
      <c r="B20" s="37"/>
      <c r="C20" s="33" t="s">
        <v>41</v>
      </c>
      <c r="D20" s="19" t="s">
        <v>31</v>
      </c>
      <c r="E20" s="43">
        <f>'Research data'!G13</f>
        <v>2075.8450000000003</v>
      </c>
      <c r="F20" s="33"/>
      <c r="G20" s="33" t="s">
        <v>8</v>
      </c>
      <c r="H20" s="33"/>
      <c r="I20" s="148" t="s">
        <v>145</v>
      </c>
      <c r="J20" s="106"/>
    </row>
    <row r="21" spans="2:10" ht="17" thickBot="1">
      <c r="B21" s="37"/>
      <c r="C21" s="33" t="s">
        <v>42</v>
      </c>
      <c r="D21" s="19" t="s">
        <v>31</v>
      </c>
      <c r="E21" s="43">
        <v>0</v>
      </c>
      <c r="F21" s="33"/>
      <c r="G21" s="33" t="s">
        <v>54</v>
      </c>
      <c r="H21" s="33"/>
      <c r="I21" s="148" t="s">
        <v>142</v>
      </c>
      <c r="J21" s="106"/>
    </row>
    <row r="22" spans="2:10" ht="17" thickBot="1">
      <c r="B22" s="37"/>
      <c r="C22" s="33" t="s">
        <v>11</v>
      </c>
      <c r="D22" s="19" t="s">
        <v>31</v>
      </c>
      <c r="E22" s="43">
        <v>0</v>
      </c>
      <c r="F22" s="33"/>
      <c r="G22" s="33" t="s">
        <v>23</v>
      </c>
      <c r="H22" s="33"/>
      <c r="I22" s="148" t="s">
        <v>147</v>
      </c>
      <c r="J22" s="106"/>
    </row>
    <row r="23" spans="2:10" ht="17" thickBot="1">
      <c r="B23" s="37"/>
      <c r="C23" s="33" t="s">
        <v>43</v>
      </c>
      <c r="D23" s="19" t="s">
        <v>31</v>
      </c>
      <c r="E23" s="43">
        <v>0</v>
      </c>
      <c r="F23" s="33"/>
      <c r="G23" s="33" t="s">
        <v>26</v>
      </c>
      <c r="H23" s="33"/>
      <c r="I23" s="148" t="s">
        <v>148</v>
      </c>
      <c r="J23" s="106"/>
    </row>
    <row r="24" spans="2:10" ht="17" thickBot="1">
      <c r="B24" s="37"/>
      <c r="C24" s="33" t="s">
        <v>44</v>
      </c>
      <c r="D24" s="19" t="s">
        <v>51</v>
      </c>
      <c r="E24" s="131">
        <f>'Research data'!G14</f>
        <v>96.526792500000013</v>
      </c>
      <c r="F24" s="33"/>
      <c r="G24" s="33" t="s">
        <v>55</v>
      </c>
      <c r="H24" s="33"/>
      <c r="I24" s="148" t="s">
        <v>145</v>
      </c>
      <c r="J24" s="106"/>
    </row>
    <row r="25" spans="2:10" ht="17" thickBot="1">
      <c r="B25" s="37"/>
      <c r="C25" s="33" t="s">
        <v>45</v>
      </c>
      <c r="D25" s="19" t="s">
        <v>50</v>
      </c>
      <c r="E25" s="43">
        <v>0</v>
      </c>
      <c r="F25" s="33"/>
      <c r="G25" s="33" t="s">
        <v>56</v>
      </c>
      <c r="H25" s="33"/>
      <c r="I25" s="148" t="s">
        <v>145</v>
      </c>
      <c r="J25" s="106"/>
    </row>
    <row r="26" spans="2:10" ht="17" thickBot="1">
      <c r="B26" s="37"/>
      <c r="C26" s="33" t="s">
        <v>46</v>
      </c>
      <c r="D26" s="19" t="s">
        <v>50</v>
      </c>
      <c r="E26" s="132">
        <v>0</v>
      </c>
      <c r="F26" s="33"/>
      <c r="G26" s="33" t="s">
        <v>57</v>
      </c>
      <c r="H26" s="33"/>
      <c r="I26" s="148" t="s">
        <v>148</v>
      </c>
      <c r="J26" s="106"/>
    </row>
    <row r="27" spans="2:10" ht="17" thickBot="1">
      <c r="B27" s="37"/>
      <c r="C27" s="33" t="s">
        <v>49</v>
      </c>
      <c r="D27" s="19" t="s">
        <v>2</v>
      </c>
      <c r="E27" s="43">
        <v>0.02</v>
      </c>
      <c r="F27" s="33"/>
      <c r="G27" s="33" t="s">
        <v>22</v>
      </c>
      <c r="H27" s="33"/>
      <c r="I27" s="140" t="s">
        <v>89</v>
      </c>
      <c r="J27" s="106"/>
    </row>
    <row r="28" spans="2:10" ht="17" thickBot="1">
      <c r="B28" s="37"/>
      <c r="C28" s="33" t="s">
        <v>36</v>
      </c>
      <c r="D28" s="19" t="s">
        <v>10</v>
      </c>
      <c r="E28" s="44">
        <v>0</v>
      </c>
      <c r="F28" s="33"/>
      <c r="G28" s="33"/>
      <c r="H28" s="33"/>
      <c r="I28" s="125" t="s">
        <v>52</v>
      </c>
      <c r="J28" s="106"/>
    </row>
    <row r="29" spans="2:10">
      <c r="B29" s="37"/>
      <c r="C29" s="33"/>
      <c r="D29" s="19"/>
      <c r="E29" s="104"/>
      <c r="F29" s="33"/>
      <c r="G29" s="33"/>
      <c r="H29" s="33"/>
      <c r="I29" s="32"/>
      <c r="J29" s="106"/>
    </row>
    <row r="30" spans="2:10" ht="17" thickBot="1">
      <c r="B30" s="37"/>
      <c r="C30" s="14" t="s">
        <v>7</v>
      </c>
      <c r="D30" s="102"/>
      <c r="E30" s="104"/>
      <c r="F30" s="32"/>
      <c r="G30" s="32"/>
      <c r="H30" s="32"/>
      <c r="I30" s="32"/>
      <c r="J30" s="106"/>
    </row>
    <row r="31" spans="2:10" ht="17" thickBot="1">
      <c r="B31" s="37"/>
      <c r="C31" s="33" t="s">
        <v>35</v>
      </c>
      <c r="D31" s="19" t="s">
        <v>3</v>
      </c>
      <c r="E31" s="44">
        <v>0</v>
      </c>
      <c r="F31" s="33"/>
      <c r="G31" s="33" t="s">
        <v>14</v>
      </c>
      <c r="H31" s="33"/>
      <c r="I31" s="148" t="s">
        <v>148</v>
      </c>
      <c r="J31" s="106"/>
    </row>
    <row r="32" spans="2:10" ht="17" thickBot="1">
      <c r="B32" s="37"/>
      <c r="C32" s="33" t="s">
        <v>47</v>
      </c>
      <c r="D32" s="19" t="s">
        <v>1</v>
      </c>
      <c r="E32" s="101">
        <v>0</v>
      </c>
      <c r="F32" s="33"/>
      <c r="G32" s="33" t="s">
        <v>25</v>
      </c>
      <c r="H32" s="33"/>
      <c r="I32" s="148" t="s">
        <v>148</v>
      </c>
      <c r="J32" s="106"/>
    </row>
    <row r="33" spans="2:10" ht="17" thickBot="1">
      <c r="B33" s="37"/>
      <c r="C33" s="33" t="s">
        <v>48</v>
      </c>
      <c r="D33" s="19" t="s">
        <v>1</v>
      </c>
      <c r="E33" s="130">
        <f>'Research data'!G10</f>
        <v>15</v>
      </c>
      <c r="F33" s="33"/>
      <c r="G33" s="33" t="s">
        <v>24</v>
      </c>
      <c r="H33" s="33"/>
      <c r="I33" s="148" t="s">
        <v>145</v>
      </c>
      <c r="J33" s="106"/>
    </row>
    <row r="34" spans="2:10" ht="17" thickBot="1">
      <c r="B34" s="37"/>
      <c r="C34" s="33" t="s">
        <v>33</v>
      </c>
      <c r="D34" s="19" t="s">
        <v>4</v>
      </c>
      <c r="E34" s="44">
        <v>0</v>
      </c>
      <c r="F34" s="33"/>
      <c r="G34" s="33"/>
      <c r="H34" s="33"/>
      <c r="I34" s="31" t="s">
        <v>52</v>
      </c>
      <c r="J34" s="106"/>
    </row>
    <row r="35" spans="2:10" ht="20" customHeight="1" thickBot="1">
      <c r="B35" s="38"/>
      <c r="C35" s="39"/>
      <c r="D35" s="39"/>
      <c r="E35" s="39"/>
      <c r="F35" s="39"/>
      <c r="G35" s="39"/>
      <c r="H35" s="39"/>
      <c r="I35" s="39"/>
      <c r="J35" s="40"/>
    </row>
  </sheetData>
  <mergeCells count="1">
    <mergeCell ref="B2:G4"/>
  </mergeCells>
  <hyperlinks>
    <hyperlink ref="I11" r:id="rId1" xr:uid="{7A5A775A-5FF6-814B-90BA-67531BCB333A}"/>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15"/>
  <sheetViews>
    <sheetView workbookViewId="0">
      <selection activeCell="Q6" sqref="Q6"/>
    </sheetView>
  </sheetViews>
  <sheetFormatPr baseColWidth="10" defaultColWidth="10.6640625" defaultRowHeight="16"/>
  <cols>
    <col min="1" max="2" width="3.5" style="67" customWidth="1"/>
    <col min="3" max="3" width="35.83203125" style="67" customWidth="1"/>
    <col min="4" max="4" width="16.5" style="67" hidden="1" customWidth="1"/>
    <col min="5" max="5" width="13.83203125" style="67" hidden="1" customWidth="1"/>
    <col min="6" max="6" width="12.5" style="67" customWidth="1"/>
    <col min="7" max="7" width="10.6640625" style="67" customWidth="1"/>
    <col min="8" max="8" width="4.6640625" style="67" customWidth="1"/>
    <col min="9" max="9" width="8.5" style="68" customWidth="1"/>
    <col min="10" max="10" width="2.83203125" style="68" customWidth="1"/>
    <col min="11" max="11" width="7.5" style="68" customWidth="1"/>
    <col min="12" max="12" width="2.6640625" style="68" customWidth="1"/>
    <col min="13" max="13" width="7.83203125" style="68" customWidth="1"/>
    <col min="14" max="14" width="2.5" style="68" customWidth="1"/>
    <col min="15" max="16" width="7.83203125" style="68" customWidth="1"/>
    <col min="17" max="17" width="68.5" style="67" customWidth="1"/>
    <col min="18" max="16384" width="10.6640625" style="67"/>
  </cols>
  <sheetData>
    <row r="1" spans="2:17" ht="17" thickBot="1"/>
    <row r="2" spans="2:17">
      <c r="B2" s="69"/>
      <c r="C2" s="70"/>
      <c r="D2" s="70"/>
      <c r="E2" s="70"/>
      <c r="F2" s="70"/>
      <c r="G2" s="70"/>
      <c r="H2" s="70"/>
      <c r="I2" s="71"/>
      <c r="J2" s="71"/>
      <c r="K2" s="71"/>
      <c r="L2" s="71"/>
      <c r="M2" s="71"/>
      <c r="N2" s="71"/>
      <c r="O2" s="71"/>
      <c r="P2" s="71"/>
      <c r="Q2" s="70"/>
    </row>
    <row r="3" spans="2:17" s="21" customFormat="1">
      <c r="B3" s="20"/>
      <c r="C3" s="110" t="s">
        <v>78</v>
      </c>
      <c r="D3" s="9"/>
      <c r="E3" s="9"/>
      <c r="F3" s="110" t="s">
        <v>13</v>
      </c>
      <c r="G3" s="110" t="s">
        <v>72</v>
      </c>
      <c r="H3" s="110"/>
      <c r="I3" s="65"/>
      <c r="J3" s="64"/>
      <c r="K3" s="65"/>
      <c r="L3" s="64"/>
      <c r="M3" s="64"/>
      <c r="N3" s="64"/>
      <c r="O3" s="64"/>
      <c r="P3" s="64"/>
      <c r="Q3" s="110" t="s">
        <v>80</v>
      </c>
    </row>
    <row r="4" spans="2:17">
      <c r="B4" s="72"/>
      <c r="C4" s="73"/>
      <c r="D4" s="73"/>
      <c r="E4" s="73"/>
      <c r="F4" s="73"/>
      <c r="G4" s="74"/>
      <c r="H4" s="74"/>
      <c r="I4" s="108"/>
      <c r="J4" s="109"/>
      <c r="K4" s="12"/>
      <c r="L4" s="109"/>
      <c r="M4" s="109"/>
      <c r="N4" s="109"/>
      <c r="O4" s="109"/>
      <c r="P4" s="109"/>
      <c r="Q4" s="123"/>
    </row>
    <row r="5" spans="2:17" ht="17" thickBot="1">
      <c r="B5" s="72"/>
      <c r="C5" s="29" t="s">
        <v>77</v>
      </c>
      <c r="D5" s="29"/>
      <c r="E5" s="29"/>
      <c r="F5" s="29"/>
      <c r="G5" s="10"/>
      <c r="H5" s="10"/>
      <c r="I5" s="10"/>
      <c r="J5" s="10"/>
      <c r="K5" s="10"/>
      <c r="L5" s="10"/>
      <c r="M5" s="10"/>
      <c r="N5" s="10"/>
      <c r="O5" s="79"/>
      <c r="P5" s="79"/>
      <c r="Q5" s="66"/>
    </row>
    <row r="6" spans="2:17" ht="17" thickBot="1">
      <c r="B6" s="72"/>
      <c r="C6" s="150" t="s">
        <v>53</v>
      </c>
      <c r="D6" s="75"/>
      <c r="E6" s="75"/>
      <c r="F6" s="76" t="s">
        <v>59</v>
      </c>
      <c r="G6" s="119">
        <v>2.1999999999999999E-2</v>
      </c>
      <c r="H6" s="77"/>
      <c r="I6" s="10"/>
      <c r="J6" s="10"/>
      <c r="K6" s="10"/>
      <c r="L6" s="10"/>
      <c r="M6" s="10"/>
      <c r="N6" s="10"/>
      <c r="O6" s="10"/>
      <c r="P6" s="79"/>
      <c r="Q6" s="158" t="s">
        <v>156</v>
      </c>
    </row>
    <row r="7" spans="2:17" ht="17" thickBot="1">
      <c r="B7" s="72"/>
      <c r="C7" s="142" t="s">
        <v>92</v>
      </c>
      <c r="D7" s="75"/>
      <c r="E7" s="75"/>
      <c r="F7" s="111" t="s">
        <v>2</v>
      </c>
      <c r="G7" s="147">
        <f>Notes!E15</f>
        <v>1.1000000000000001</v>
      </c>
      <c r="H7" s="74"/>
      <c r="I7" s="10"/>
      <c r="J7" s="10"/>
      <c r="K7" s="10"/>
      <c r="L7" s="10"/>
      <c r="M7" s="10"/>
      <c r="N7" s="10"/>
      <c r="O7" s="10"/>
      <c r="P7" s="79"/>
      <c r="Q7" s="126"/>
    </row>
    <row r="8" spans="2:17">
      <c r="B8" s="72"/>
      <c r="C8" s="80"/>
      <c r="D8" s="80"/>
      <c r="E8" s="80"/>
      <c r="F8" s="81"/>
      <c r="G8" s="78"/>
      <c r="H8" s="78"/>
      <c r="I8" s="10"/>
      <c r="J8" s="10"/>
      <c r="K8" s="10"/>
      <c r="L8" s="10"/>
      <c r="M8" s="10"/>
      <c r="N8" s="10"/>
      <c r="O8" s="10"/>
      <c r="P8" s="79"/>
      <c r="Q8" s="128"/>
    </row>
    <row r="9" spans="2:17" ht="17" thickBot="1">
      <c r="B9" s="72"/>
      <c r="C9" s="29" t="s">
        <v>7</v>
      </c>
      <c r="D9" s="29"/>
      <c r="E9" s="29"/>
      <c r="F9" s="29"/>
      <c r="G9" s="11"/>
      <c r="H9" s="11"/>
      <c r="I9" s="10"/>
      <c r="J9" s="10"/>
      <c r="K9" s="10"/>
      <c r="L9" s="10"/>
      <c r="M9" s="10"/>
      <c r="N9" s="10"/>
      <c r="O9" s="10"/>
      <c r="P9" s="79"/>
      <c r="Q9" s="30"/>
    </row>
    <row r="10" spans="2:17" ht="154" thickBot="1">
      <c r="B10" s="72"/>
      <c r="C10" s="142" t="s">
        <v>5</v>
      </c>
      <c r="D10" s="82"/>
      <c r="E10" s="82"/>
      <c r="F10" s="76" t="s">
        <v>1</v>
      </c>
      <c r="G10" s="122">
        <f>ROUND(15,0)</f>
        <v>15</v>
      </c>
      <c r="H10" s="78"/>
      <c r="I10" s="10"/>
      <c r="J10" s="10"/>
      <c r="K10" s="10"/>
      <c r="L10" s="10"/>
      <c r="M10" s="10"/>
      <c r="N10" s="10"/>
      <c r="O10" s="10"/>
      <c r="P10" s="79"/>
      <c r="Q10" s="153" t="s">
        <v>146</v>
      </c>
    </row>
    <row r="11" spans="2:17">
      <c r="B11" s="72"/>
      <c r="C11" s="29"/>
      <c r="D11" s="29"/>
      <c r="E11" s="29"/>
      <c r="F11" s="29"/>
      <c r="G11" s="12"/>
      <c r="H11" s="12"/>
      <c r="I11" s="10"/>
      <c r="J11" s="10"/>
      <c r="K11" s="10"/>
      <c r="L11" s="10"/>
      <c r="M11" s="10"/>
      <c r="N11" s="10"/>
      <c r="O11" s="10"/>
      <c r="P11" s="79"/>
      <c r="Q11" s="66"/>
    </row>
    <row r="12" spans="2:17" ht="17" thickBot="1">
      <c r="B12" s="72"/>
      <c r="C12" s="13" t="s">
        <v>79</v>
      </c>
      <c r="D12" s="13"/>
      <c r="E12" s="13"/>
      <c r="F12" s="13"/>
      <c r="G12" s="12"/>
      <c r="H12" s="12"/>
      <c r="I12" s="10"/>
      <c r="J12" s="10"/>
      <c r="K12" s="10"/>
      <c r="L12" s="10"/>
      <c r="M12" s="10"/>
      <c r="N12" s="10"/>
      <c r="O12" s="10"/>
      <c r="P12" s="12"/>
      <c r="Q12" s="126"/>
    </row>
    <row r="13" spans="2:17" ht="17" thickBot="1">
      <c r="B13" s="72"/>
      <c r="C13" s="142" t="s">
        <v>93</v>
      </c>
      <c r="D13" s="13"/>
      <c r="E13" s="13"/>
      <c r="F13" s="107" t="s">
        <v>31</v>
      </c>
      <c r="G13" s="129">
        <f>Notes!E9</f>
        <v>2075.8450000000003</v>
      </c>
      <c r="H13" s="12"/>
      <c r="I13" s="10"/>
      <c r="J13" s="10"/>
      <c r="K13" s="10"/>
      <c r="L13" s="10"/>
      <c r="M13" s="10"/>
      <c r="N13" s="10"/>
      <c r="O13" s="10"/>
      <c r="P13" s="78"/>
      <c r="Q13" s="30"/>
    </row>
    <row r="14" spans="2:17" ht="17" thickBot="1">
      <c r="B14" s="72"/>
      <c r="C14" s="142" t="s">
        <v>94</v>
      </c>
      <c r="D14" s="29"/>
      <c r="E14" s="29"/>
      <c r="F14" s="83" t="s">
        <v>31</v>
      </c>
      <c r="G14" s="129">
        <f>Notes!E18</f>
        <v>96.526792500000013</v>
      </c>
      <c r="H14" s="12"/>
      <c r="I14" s="10"/>
      <c r="J14" s="10"/>
      <c r="K14" s="10"/>
      <c r="L14" s="10"/>
      <c r="M14" s="10"/>
      <c r="N14" s="10"/>
      <c r="O14" s="10"/>
      <c r="P14" s="78"/>
      <c r="Q14" s="124"/>
    </row>
    <row r="15" spans="2:17">
      <c r="I15" s="10"/>
      <c r="J15" s="10"/>
      <c r="K15" s="10"/>
      <c r="L15" s="10"/>
      <c r="M15" s="10"/>
      <c r="N15" s="10"/>
      <c r="O15" s="1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48576"/>
  <sheetViews>
    <sheetView workbookViewId="0">
      <selection activeCell="I30" sqref="I30"/>
    </sheetView>
  </sheetViews>
  <sheetFormatPr baseColWidth="10" defaultColWidth="33.1640625" defaultRowHeight="16"/>
  <cols>
    <col min="1" max="1" width="3.33203125" style="45" customWidth="1"/>
    <col min="2" max="2" width="3.5" style="45" customWidth="1"/>
    <col min="3" max="3" width="25.1640625" style="45" customWidth="1"/>
    <col min="4" max="4" width="3.1640625" style="45" customWidth="1"/>
    <col min="5" max="5" width="16.1640625" style="45" customWidth="1"/>
    <col min="6" max="6" width="10.33203125" style="45" customWidth="1"/>
    <col min="7" max="9" width="12.1640625" style="45" customWidth="1"/>
    <col min="10" max="10" width="12.5" style="46" customWidth="1"/>
    <col min="11" max="11" width="41.1640625"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86</v>
      </c>
      <c r="I5" s="56" t="s">
        <v>58</v>
      </c>
      <c r="J5" s="57" t="s">
        <v>87</v>
      </c>
      <c r="K5" s="56" t="s">
        <v>15</v>
      </c>
    </row>
    <row r="6" spans="2:11">
      <c r="B6" s="50"/>
      <c r="C6" s="51"/>
      <c r="D6" s="51"/>
      <c r="E6" s="51"/>
      <c r="F6" s="51"/>
      <c r="G6" s="51"/>
      <c r="H6" s="51"/>
      <c r="I6" s="51"/>
      <c r="J6" s="52"/>
      <c r="K6" s="51"/>
    </row>
    <row r="7" spans="2:11">
      <c r="B7" s="50"/>
      <c r="C7" s="51"/>
      <c r="D7" s="51"/>
      <c r="E7" s="53"/>
      <c r="F7" s="53"/>
      <c r="G7" s="53"/>
      <c r="H7" s="53"/>
      <c r="I7" s="53"/>
      <c r="J7" s="52"/>
      <c r="K7" s="51"/>
    </row>
    <row r="8" spans="2:11">
      <c r="B8" s="50"/>
      <c r="C8" s="58" t="s">
        <v>53</v>
      </c>
      <c r="D8" s="58"/>
      <c r="E8" s="53" t="s">
        <v>149</v>
      </c>
      <c r="F8" s="53" t="s">
        <v>84</v>
      </c>
      <c r="G8" s="54" t="s">
        <v>150</v>
      </c>
      <c r="H8" s="54" t="s">
        <v>151</v>
      </c>
      <c r="I8" s="54"/>
      <c r="J8" s="45" t="s">
        <v>153</v>
      </c>
      <c r="K8" s="54" t="s">
        <v>152</v>
      </c>
    </row>
    <row r="9" spans="2:11">
      <c r="B9" s="50"/>
      <c r="C9" s="58" t="s">
        <v>83</v>
      </c>
      <c r="D9" s="59"/>
      <c r="E9" s="53" t="s">
        <v>149</v>
      </c>
      <c r="F9" s="53" t="s">
        <v>84</v>
      </c>
      <c r="G9" s="54" t="s">
        <v>150</v>
      </c>
      <c r="H9" s="54" t="s">
        <v>151</v>
      </c>
      <c r="I9" s="54"/>
      <c r="J9" s="45" t="s">
        <v>153</v>
      </c>
      <c r="K9" s="54" t="s">
        <v>152</v>
      </c>
    </row>
    <row r="10" spans="2:11">
      <c r="B10" s="50"/>
      <c r="C10" s="58" t="s">
        <v>5</v>
      </c>
      <c r="D10" s="59"/>
      <c r="E10" s="53" t="s">
        <v>149</v>
      </c>
      <c r="F10" s="53" t="s">
        <v>84</v>
      </c>
      <c r="G10" s="54" t="s">
        <v>150</v>
      </c>
      <c r="H10" s="54" t="s">
        <v>151</v>
      </c>
      <c r="I10" s="54"/>
      <c r="J10" s="45" t="s">
        <v>153</v>
      </c>
      <c r="K10" s="54" t="s">
        <v>152</v>
      </c>
    </row>
    <row r="11" spans="2:11">
      <c r="B11" s="50"/>
      <c r="C11" s="58" t="s">
        <v>93</v>
      </c>
      <c r="D11" s="59"/>
      <c r="E11" s="53" t="s">
        <v>149</v>
      </c>
      <c r="F11" s="53" t="s">
        <v>84</v>
      </c>
      <c r="G11" s="54" t="s">
        <v>150</v>
      </c>
      <c r="H11" s="54" t="s">
        <v>151</v>
      </c>
      <c r="I11" s="54"/>
      <c r="J11" s="45" t="s">
        <v>153</v>
      </c>
      <c r="K11" s="54" t="s">
        <v>152</v>
      </c>
    </row>
    <row r="12" spans="2:11">
      <c r="B12" s="50"/>
      <c r="C12" s="58" t="s">
        <v>94</v>
      </c>
      <c r="D12" s="63"/>
      <c r="E12" s="53" t="s">
        <v>149</v>
      </c>
      <c r="F12" s="53" t="s">
        <v>84</v>
      </c>
      <c r="G12" s="54" t="s">
        <v>150</v>
      </c>
      <c r="H12" s="54" t="s">
        <v>151</v>
      </c>
      <c r="I12" s="61"/>
      <c r="J12" s="45" t="s">
        <v>153</v>
      </c>
      <c r="K12" s="156" t="s">
        <v>152</v>
      </c>
    </row>
    <row r="13" spans="2:11">
      <c r="B13" s="50"/>
      <c r="D13" s="63"/>
      <c r="E13" s="58"/>
      <c r="F13" s="60"/>
      <c r="G13" s="61"/>
      <c r="H13" s="61"/>
      <c r="I13" s="61"/>
      <c r="J13" s="61"/>
      <c r="K13" s="58"/>
    </row>
    <row r="14" spans="2:11">
      <c r="B14" s="50"/>
      <c r="D14" s="63"/>
      <c r="E14" s="58"/>
      <c r="F14" s="60"/>
      <c r="G14" s="61"/>
      <c r="H14" s="61"/>
      <c r="I14" s="61"/>
      <c r="J14" s="61"/>
      <c r="K14" s="58"/>
    </row>
    <row r="15" spans="2:11">
      <c r="B15" s="50"/>
      <c r="D15" s="63"/>
      <c r="E15" s="58"/>
      <c r="F15" s="60"/>
      <c r="G15" s="61"/>
      <c r="H15" s="61"/>
      <c r="I15" s="61"/>
      <c r="J15" s="61"/>
      <c r="K15" s="58"/>
    </row>
    <row r="16" spans="2:11">
      <c r="B16" s="50"/>
      <c r="D16" s="63"/>
      <c r="E16" s="58"/>
      <c r="F16" s="60"/>
      <c r="G16" s="61"/>
      <c r="H16" s="61"/>
      <c r="I16" s="61"/>
      <c r="J16" s="61"/>
      <c r="K16" s="58"/>
    </row>
    <row r="17" spans="2:11">
      <c r="B17" s="50"/>
      <c r="C17" s="58"/>
      <c r="D17" s="63"/>
      <c r="E17" s="58"/>
      <c r="F17" s="60"/>
      <c r="G17" s="61"/>
      <c r="H17" s="61"/>
      <c r="I17" s="61"/>
      <c r="J17" s="61"/>
      <c r="K17" s="62"/>
    </row>
    <row r="18" spans="2:11">
      <c r="B18" s="50"/>
      <c r="C18" s="58"/>
      <c r="D18" s="63"/>
      <c r="F18" s="60"/>
      <c r="G18" s="61"/>
      <c r="H18" s="61"/>
      <c r="I18" s="61"/>
      <c r="J18" s="61"/>
      <c r="K18" s="58"/>
    </row>
    <row r="19" spans="2:11">
      <c r="B19" s="50"/>
      <c r="C19" s="58"/>
      <c r="D19" s="63"/>
      <c r="F19" s="60"/>
      <c r="G19" s="61"/>
      <c r="H19" s="61"/>
      <c r="I19" s="61"/>
      <c r="J19" s="61"/>
      <c r="K19" s="58"/>
    </row>
    <row r="20" spans="2:11">
      <c r="C20" s="58"/>
    </row>
    <row r="22" spans="2:11">
      <c r="C22" s="143"/>
    </row>
    <row r="1048576" spans="6:6">
      <c r="F1048576" s="5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AK137"/>
  <sheetViews>
    <sheetView zoomScale="83" workbookViewId="0">
      <selection activeCell="H22" sqref="H22"/>
    </sheetView>
  </sheetViews>
  <sheetFormatPr baseColWidth="10" defaultColWidth="10.6640625" defaultRowHeight="16"/>
  <cols>
    <col min="1" max="1" width="3.5" style="112" customWidth="1"/>
    <col min="2" max="2" width="4.1640625" style="112" customWidth="1"/>
    <col min="3" max="3" width="14.5" style="112" customWidth="1"/>
    <col min="4" max="6" width="10.6640625" style="112"/>
    <col min="7" max="7" width="10.6640625" style="135"/>
    <col min="8" max="9" width="10.6640625" style="112"/>
    <col min="10" max="10" width="53" style="112" customWidth="1"/>
    <col min="11" max="16384" width="10.6640625" style="112"/>
  </cols>
  <sheetData>
    <row r="2" spans="2:10" ht="17" thickBot="1"/>
    <row r="3" spans="2:10">
      <c r="B3" s="113"/>
      <c r="C3" s="16"/>
      <c r="D3" s="16"/>
      <c r="E3" s="16"/>
      <c r="F3" s="16"/>
      <c r="G3" s="136"/>
      <c r="H3" s="16"/>
      <c r="I3" s="16"/>
      <c r="J3" s="114"/>
    </row>
    <row r="4" spans="2:10">
      <c r="B4" s="99"/>
      <c r="C4" s="15" t="s">
        <v>0</v>
      </c>
      <c r="D4" s="15" t="s">
        <v>81</v>
      </c>
      <c r="E4" s="15"/>
      <c r="F4" s="15"/>
      <c r="G4" s="137"/>
      <c r="H4" s="15"/>
      <c r="I4" s="15"/>
      <c r="J4" s="116"/>
    </row>
    <row r="5" spans="2:10">
      <c r="B5" s="117"/>
      <c r="C5" s="115"/>
      <c r="D5" s="115"/>
      <c r="E5" s="115"/>
      <c r="F5" s="115"/>
      <c r="G5" s="134"/>
      <c r="H5" s="115"/>
      <c r="I5" s="115"/>
      <c r="J5" s="118"/>
    </row>
    <row r="6" spans="2:10">
      <c r="B6" s="117"/>
      <c r="C6" s="115"/>
      <c r="D6" s="115"/>
      <c r="E6" s="115"/>
      <c r="F6" s="115"/>
      <c r="G6" s="134"/>
      <c r="H6" s="115"/>
      <c r="I6" s="115"/>
      <c r="J6" s="118"/>
    </row>
    <row r="7" spans="2:10">
      <c r="B7" s="117"/>
      <c r="C7" s="141" t="s">
        <v>90</v>
      </c>
      <c r="F7" s="115"/>
      <c r="G7" s="134"/>
      <c r="H7" s="115"/>
      <c r="I7" s="115"/>
      <c r="J7" s="118"/>
    </row>
    <row r="8" spans="2:10">
      <c r="B8" s="117"/>
      <c r="F8" s="115"/>
      <c r="G8" s="134"/>
      <c r="H8" s="115"/>
      <c r="I8" s="115"/>
      <c r="J8" s="118"/>
    </row>
    <row r="9" spans="2:10">
      <c r="B9" s="117"/>
      <c r="C9" s="141" t="s">
        <v>91</v>
      </c>
      <c r="E9" s="112">
        <f>AVERAGE(V53:W53)</f>
        <v>2075.8450000000003</v>
      </c>
      <c r="F9" s="151" t="s">
        <v>31</v>
      </c>
      <c r="G9" s="134"/>
      <c r="H9" s="115"/>
      <c r="I9" s="115"/>
      <c r="J9" s="118"/>
    </row>
    <row r="10" spans="2:10">
      <c r="B10" s="117"/>
      <c r="F10" s="115"/>
      <c r="G10" s="134"/>
      <c r="H10" s="115"/>
      <c r="I10" s="115"/>
      <c r="J10" s="118"/>
    </row>
    <row r="11" spans="2:10">
      <c r="B11" s="117"/>
      <c r="C11" s="150" t="s">
        <v>53</v>
      </c>
      <c r="D11" s="75"/>
      <c r="E11" s="75">
        <f>V59</f>
        <v>1.4E-2</v>
      </c>
      <c r="F11" s="76" t="s">
        <v>59</v>
      </c>
      <c r="G11" s="134"/>
      <c r="H11" s="115"/>
      <c r="I11" s="115"/>
      <c r="J11" s="118"/>
    </row>
    <row r="12" spans="2:10">
      <c r="B12" s="117"/>
      <c r="F12" s="115"/>
      <c r="G12" s="138"/>
      <c r="H12" s="115"/>
      <c r="I12" s="115"/>
      <c r="J12" s="118"/>
    </row>
    <row r="13" spans="2:10">
      <c r="B13" s="117"/>
      <c r="F13" s="115"/>
      <c r="G13" s="134"/>
      <c r="H13" s="115"/>
      <c r="I13" s="115"/>
      <c r="J13" s="118"/>
    </row>
    <row r="14" spans="2:10">
      <c r="B14" s="117"/>
      <c r="F14" s="115"/>
      <c r="G14" s="134"/>
      <c r="H14" s="115"/>
      <c r="I14" s="115"/>
      <c r="J14" s="118"/>
    </row>
    <row r="15" spans="2:10">
      <c r="B15" s="117"/>
      <c r="C15" s="157" t="s">
        <v>154</v>
      </c>
      <c r="E15" s="112">
        <f>T59</f>
        <v>1.1000000000000001</v>
      </c>
      <c r="F15" s="151" t="s">
        <v>143</v>
      </c>
      <c r="G15" s="134"/>
      <c r="H15" s="115"/>
      <c r="I15" s="115"/>
      <c r="J15" s="118"/>
    </row>
    <row r="16" spans="2:10">
      <c r="B16" s="117"/>
      <c r="C16" s="157" t="s">
        <v>155</v>
      </c>
      <c r="D16" s="115"/>
      <c r="E16" s="115">
        <f>U60</f>
        <v>0.72</v>
      </c>
      <c r="F16" s="151" t="s">
        <v>143</v>
      </c>
      <c r="G16" s="134"/>
      <c r="H16" s="115"/>
      <c r="I16" s="115"/>
      <c r="J16" s="118"/>
    </row>
    <row r="17" spans="2:10">
      <c r="B17" s="117"/>
      <c r="C17" s="115"/>
      <c r="D17" s="115"/>
      <c r="E17" s="115"/>
      <c r="F17" s="115"/>
      <c r="G17" s="134"/>
      <c r="H17" s="115"/>
      <c r="I17" s="115"/>
      <c r="J17" s="118"/>
    </row>
    <row r="18" spans="2:10">
      <c r="B18" s="117"/>
      <c r="C18" s="142" t="s">
        <v>94</v>
      </c>
      <c r="D18" s="115"/>
      <c r="E18" s="155">
        <f>E9*E66</f>
        <v>96.526792500000013</v>
      </c>
      <c r="F18" s="115"/>
      <c r="G18" s="134"/>
      <c r="H18" s="115"/>
      <c r="I18" s="115"/>
      <c r="J18" s="118"/>
    </row>
    <row r="19" spans="2:10">
      <c r="B19" s="117"/>
      <c r="F19" s="115"/>
      <c r="G19" s="134"/>
      <c r="H19" s="115"/>
      <c r="I19" s="115"/>
      <c r="J19" s="118"/>
    </row>
    <row r="20" spans="2:10">
      <c r="B20" s="117"/>
      <c r="C20" s="115"/>
      <c r="D20" s="115"/>
      <c r="E20" s="115"/>
      <c r="F20" s="115"/>
      <c r="G20" s="134"/>
      <c r="H20" s="115"/>
      <c r="I20" s="115"/>
      <c r="J20" s="118"/>
    </row>
    <row r="21" spans="2:10">
      <c r="B21" s="117"/>
      <c r="C21" s="115"/>
      <c r="D21" s="115"/>
      <c r="E21" s="115"/>
      <c r="F21" s="115"/>
      <c r="G21" s="134"/>
      <c r="H21" s="115"/>
      <c r="I21" s="115"/>
      <c r="J21" s="118"/>
    </row>
    <row r="22" spans="2:10">
      <c r="B22" s="117"/>
      <c r="C22" s="115"/>
      <c r="D22" s="115"/>
      <c r="E22" s="115"/>
      <c r="F22" s="115"/>
      <c r="G22" s="134"/>
      <c r="H22" s="115"/>
      <c r="I22" s="115"/>
      <c r="J22" s="118"/>
    </row>
    <row r="23" spans="2:10">
      <c r="B23" s="117"/>
      <c r="C23" s="115"/>
      <c r="D23" s="115"/>
      <c r="E23" s="115"/>
      <c r="F23" s="115"/>
      <c r="G23" s="134"/>
      <c r="H23" s="115"/>
      <c r="I23" s="115"/>
      <c r="J23" s="118"/>
    </row>
    <row r="24" spans="2:10">
      <c r="B24" s="117"/>
      <c r="C24" s="115"/>
      <c r="D24" s="115"/>
      <c r="E24" s="115"/>
      <c r="F24" s="115"/>
      <c r="G24" s="134"/>
      <c r="H24" s="115"/>
      <c r="I24" s="115"/>
      <c r="J24" s="118"/>
    </row>
    <row r="25" spans="2:10">
      <c r="B25" s="117"/>
      <c r="C25" s="115"/>
      <c r="D25" s="115"/>
      <c r="E25" s="115"/>
      <c r="F25" s="115"/>
      <c r="G25" s="134"/>
      <c r="H25" s="115"/>
      <c r="I25" s="115"/>
      <c r="J25" s="118"/>
    </row>
    <row r="26" spans="2:10">
      <c r="B26" s="117"/>
      <c r="C26" s="115"/>
      <c r="D26" s="115"/>
      <c r="E26" s="115"/>
      <c r="F26" s="115"/>
      <c r="G26" s="134"/>
      <c r="H26" s="115"/>
      <c r="I26" s="115"/>
      <c r="J26" s="118"/>
    </row>
    <row r="27" spans="2:10">
      <c r="B27" s="117"/>
      <c r="C27" s="115"/>
      <c r="D27" s="115"/>
      <c r="E27" s="115"/>
      <c r="F27" s="115"/>
      <c r="G27" s="134"/>
      <c r="H27" s="115"/>
      <c r="I27" s="115"/>
      <c r="J27" s="118"/>
    </row>
    <row r="28" spans="2:10">
      <c r="B28" s="117"/>
      <c r="C28" s="115"/>
      <c r="D28" s="115"/>
      <c r="E28" s="115"/>
      <c r="F28" s="115"/>
      <c r="G28" s="139"/>
      <c r="H28" s="115"/>
      <c r="I28" s="115"/>
      <c r="J28" s="118"/>
    </row>
    <row r="29" spans="2:10">
      <c r="B29" s="117"/>
      <c r="C29" s="115"/>
      <c r="D29" s="115"/>
      <c r="E29" s="115"/>
      <c r="F29" s="115"/>
      <c r="G29" s="134"/>
      <c r="H29" s="115"/>
      <c r="I29" s="115"/>
      <c r="J29" s="118"/>
    </row>
    <row r="30" spans="2:10">
      <c r="B30" s="117"/>
      <c r="C30" s="115"/>
      <c r="D30" s="115"/>
      <c r="E30" s="115"/>
      <c r="F30" s="115"/>
      <c r="G30" s="134"/>
      <c r="H30" s="115"/>
      <c r="I30" s="115"/>
      <c r="J30" s="118"/>
    </row>
    <row r="31" spans="2:10">
      <c r="B31" s="117"/>
      <c r="C31" s="115"/>
      <c r="D31" s="115"/>
      <c r="E31" s="115"/>
      <c r="F31" s="115"/>
      <c r="G31" s="134"/>
      <c r="H31" s="115"/>
      <c r="I31" s="115"/>
      <c r="J31" s="118"/>
    </row>
    <row r="32" spans="2:10">
      <c r="B32" s="117"/>
      <c r="C32" s="115"/>
      <c r="D32" s="115"/>
      <c r="E32" s="115"/>
      <c r="F32" s="115"/>
      <c r="G32" s="134"/>
      <c r="H32" s="115"/>
      <c r="I32" s="115"/>
      <c r="J32" s="118"/>
    </row>
    <row r="33" spans="2:10">
      <c r="B33" s="117"/>
      <c r="C33" s="115"/>
      <c r="D33" s="115"/>
      <c r="E33" s="115"/>
      <c r="F33" s="115"/>
      <c r="G33" s="134"/>
      <c r="H33" s="115"/>
      <c r="I33" s="115"/>
      <c r="J33" s="118"/>
    </row>
    <row r="34" spans="2:10">
      <c r="B34" s="117"/>
      <c r="C34" s="115"/>
      <c r="D34" s="115"/>
      <c r="E34" s="115"/>
      <c r="F34" s="115"/>
      <c r="G34" s="134"/>
      <c r="H34" s="115"/>
      <c r="I34" s="115"/>
      <c r="J34" s="118"/>
    </row>
    <row r="35" spans="2:10">
      <c r="B35" s="117"/>
      <c r="C35" s="115"/>
      <c r="D35" s="115"/>
      <c r="E35" s="115"/>
      <c r="F35" s="115"/>
      <c r="G35" s="134"/>
      <c r="H35" s="115"/>
      <c r="I35" s="115"/>
      <c r="J35" s="118"/>
    </row>
    <row r="36" spans="2:10">
      <c r="B36" s="117"/>
      <c r="C36" s="115"/>
      <c r="D36" s="115"/>
      <c r="E36" s="115"/>
      <c r="F36" s="115"/>
      <c r="G36" s="138"/>
      <c r="H36" s="115"/>
      <c r="I36" s="115"/>
      <c r="J36" s="118"/>
    </row>
    <row r="37" spans="2:10">
      <c r="B37" s="117"/>
      <c r="C37" s="115"/>
      <c r="D37" s="115"/>
      <c r="E37" s="115"/>
      <c r="F37" s="115"/>
      <c r="G37" s="134"/>
      <c r="H37" s="115"/>
      <c r="I37" s="115"/>
      <c r="J37" s="118"/>
    </row>
    <row r="38" spans="2:10">
      <c r="B38" s="117"/>
      <c r="C38" s="115"/>
      <c r="D38" s="115"/>
      <c r="E38" s="115"/>
      <c r="F38" s="115"/>
      <c r="G38" s="134"/>
      <c r="H38" s="115"/>
      <c r="I38" s="115"/>
      <c r="J38" s="118"/>
    </row>
    <row r="39" spans="2:10">
      <c r="B39" s="117"/>
      <c r="C39" s="115"/>
      <c r="D39" s="115"/>
      <c r="E39" s="115"/>
      <c r="F39" s="115"/>
      <c r="G39" s="134"/>
      <c r="H39" s="115"/>
      <c r="I39" s="115"/>
      <c r="J39" s="118"/>
    </row>
    <row r="40" spans="2:10">
      <c r="B40" s="117"/>
      <c r="C40" s="115"/>
      <c r="D40" s="115"/>
      <c r="E40" s="115"/>
      <c r="F40" s="115"/>
      <c r="G40" s="134"/>
      <c r="H40" s="115"/>
      <c r="I40" s="115"/>
      <c r="J40" s="118"/>
    </row>
    <row r="41" spans="2:10">
      <c r="B41" s="117"/>
      <c r="C41" s="115"/>
      <c r="D41" s="115"/>
      <c r="E41" s="115"/>
      <c r="F41" s="115"/>
      <c r="G41" s="134"/>
      <c r="H41" s="115"/>
      <c r="I41" s="115"/>
      <c r="J41" s="118"/>
    </row>
    <row r="42" spans="2:10">
      <c r="B42" s="117"/>
      <c r="C42" s="115"/>
      <c r="D42" s="115"/>
      <c r="E42" s="115"/>
      <c r="F42" s="115"/>
      <c r="G42" s="134"/>
      <c r="H42" s="115"/>
      <c r="I42" s="115"/>
      <c r="J42" s="118"/>
    </row>
    <row r="43" spans="2:10">
      <c r="B43" s="117"/>
      <c r="C43" s="115"/>
      <c r="D43" s="115"/>
      <c r="E43" s="115"/>
      <c r="F43" s="115"/>
      <c r="G43" s="134"/>
      <c r="H43" s="115"/>
      <c r="I43" s="115"/>
      <c r="J43" s="118"/>
    </row>
    <row r="44" spans="2:10">
      <c r="B44" s="117"/>
      <c r="C44" s="115"/>
      <c r="D44" s="115"/>
      <c r="E44" s="115"/>
      <c r="F44" s="115"/>
      <c r="G44" s="134"/>
      <c r="H44" s="115"/>
      <c r="I44" s="115"/>
      <c r="J44" s="118"/>
    </row>
    <row r="45" spans="2:10">
      <c r="B45" s="117"/>
      <c r="C45" s="115"/>
      <c r="D45" s="115"/>
      <c r="E45" s="115"/>
      <c r="F45" s="115"/>
      <c r="G45" s="134"/>
      <c r="H45" s="115"/>
      <c r="I45" s="115"/>
      <c r="J45" s="118"/>
    </row>
    <row r="46" spans="2:10">
      <c r="B46" s="117"/>
      <c r="C46" s="115"/>
      <c r="D46" s="115"/>
      <c r="E46" s="115"/>
      <c r="F46" s="115"/>
      <c r="G46" s="134"/>
      <c r="H46" s="115"/>
      <c r="I46" s="115"/>
      <c r="J46" s="118"/>
    </row>
    <row r="47" spans="2:10">
      <c r="B47" s="117"/>
      <c r="C47" s="115"/>
      <c r="D47" s="115"/>
      <c r="E47" s="115"/>
      <c r="F47" s="115"/>
      <c r="G47" s="134"/>
      <c r="H47" s="115"/>
      <c r="I47" s="115"/>
      <c r="J47" s="118"/>
    </row>
    <row r="48" spans="2:10">
      <c r="B48" s="117"/>
      <c r="C48" s="115"/>
      <c r="D48" s="115"/>
      <c r="E48" s="115"/>
      <c r="F48" s="115"/>
      <c r="G48" s="134"/>
      <c r="H48" s="115"/>
      <c r="I48" s="115"/>
      <c r="J48" s="118"/>
    </row>
    <row r="49" spans="2:37">
      <c r="B49" s="117"/>
      <c r="C49" s="115"/>
      <c r="D49" s="115"/>
      <c r="E49" s="115"/>
      <c r="F49" s="115"/>
      <c r="G49" s="134"/>
      <c r="H49" s="115"/>
      <c r="I49" s="115"/>
      <c r="J49" s="118"/>
    </row>
    <row r="50" spans="2:37">
      <c r="B50" s="117"/>
      <c r="C50" s="115"/>
      <c r="D50" s="115"/>
      <c r="E50" s="115"/>
      <c r="F50" s="115"/>
      <c r="G50" s="134"/>
      <c r="H50" s="115"/>
      <c r="I50" s="115"/>
      <c r="J50" s="118"/>
    </row>
    <row r="51" spans="2:37">
      <c r="B51" s="117"/>
      <c r="C51" s="115"/>
      <c r="D51" s="115"/>
      <c r="E51" s="115"/>
      <c r="F51" s="115"/>
      <c r="G51" s="134"/>
      <c r="H51" s="115"/>
      <c r="I51" s="115"/>
      <c r="J51" s="118"/>
    </row>
    <row r="52" spans="2:37">
      <c r="B52" s="117"/>
      <c r="C52" s="115"/>
      <c r="D52" s="115"/>
      <c r="E52" s="115"/>
      <c r="F52" s="115"/>
      <c r="G52" s="134"/>
      <c r="H52" s="115"/>
      <c r="I52" s="115"/>
      <c r="J52" s="118"/>
      <c r="M52" s="144" t="s">
        <v>95</v>
      </c>
      <c r="N52" s="112" t="s">
        <v>96</v>
      </c>
      <c r="O52" s="112" t="s">
        <v>97</v>
      </c>
      <c r="P52" s="112" t="s">
        <v>98</v>
      </c>
      <c r="Q52" s="112" t="s">
        <v>99</v>
      </c>
      <c r="R52" s="112" t="s">
        <v>100</v>
      </c>
      <c r="S52" s="112" t="s">
        <v>101</v>
      </c>
      <c r="T52" s="112" t="s">
        <v>102</v>
      </c>
      <c r="U52" s="112" t="s">
        <v>103</v>
      </c>
      <c r="V52" s="112" t="s">
        <v>104</v>
      </c>
      <c r="W52" s="112" t="s">
        <v>105</v>
      </c>
      <c r="X52" s="112" t="s">
        <v>106</v>
      </c>
      <c r="Y52" s="112" t="s">
        <v>107</v>
      </c>
      <c r="Z52" s="112" t="s">
        <v>108</v>
      </c>
      <c r="AA52" s="112" t="s">
        <v>109</v>
      </c>
      <c r="AB52" s="112" t="s">
        <v>110</v>
      </c>
      <c r="AC52" s="112" t="s">
        <v>111</v>
      </c>
      <c r="AD52" s="112" t="s">
        <v>112</v>
      </c>
      <c r="AE52" s="112" t="s">
        <v>113</v>
      </c>
      <c r="AF52" s="112" t="s">
        <v>114</v>
      </c>
      <c r="AG52" s="112" t="s">
        <v>115</v>
      </c>
      <c r="AH52" s="112" t="s">
        <v>116</v>
      </c>
      <c r="AI52" s="112" t="s">
        <v>117</v>
      </c>
      <c r="AJ52" s="112" t="s">
        <v>118</v>
      </c>
      <c r="AK52" s="112" t="s">
        <v>119</v>
      </c>
    </row>
    <row r="53" spans="2:37">
      <c r="B53" s="117"/>
      <c r="C53" s="115"/>
      <c r="D53" s="115"/>
      <c r="E53" s="115"/>
      <c r="F53" s="115"/>
      <c r="G53" s="134"/>
      <c r="H53" s="115"/>
      <c r="I53" s="115"/>
      <c r="J53" s="118"/>
      <c r="L53" s="144"/>
      <c r="M53" s="144" t="s">
        <v>121</v>
      </c>
      <c r="N53" s="145">
        <v>1</v>
      </c>
      <c r="O53" s="145">
        <v>1</v>
      </c>
      <c r="P53" s="145">
        <v>1</v>
      </c>
      <c r="Q53" s="145">
        <v>1</v>
      </c>
      <c r="R53" s="145">
        <v>0</v>
      </c>
      <c r="S53" s="112">
        <v>0</v>
      </c>
      <c r="T53" s="112">
        <v>0</v>
      </c>
      <c r="U53" s="112" t="s">
        <v>122</v>
      </c>
      <c r="V53" s="112">
        <v>1792.19</v>
      </c>
      <c r="W53" s="112">
        <v>2359.5</v>
      </c>
      <c r="X53" s="112">
        <v>0</v>
      </c>
      <c r="Y53" s="112">
        <v>0</v>
      </c>
      <c r="Z53" s="112">
        <v>0</v>
      </c>
      <c r="AA53" s="112">
        <v>0</v>
      </c>
      <c r="AB53" s="112">
        <v>95.59</v>
      </c>
      <c r="AC53" s="112">
        <v>95.59</v>
      </c>
      <c r="AD53" s="112">
        <v>0</v>
      </c>
      <c r="AE53" s="112">
        <v>0</v>
      </c>
      <c r="AF53" s="112">
        <v>0</v>
      </c>
      <c r="AG53" s="112">
        <v>0</v>
      </c>
      <c r="AH53" s="112">
        <v>4.65E-2</v>
      </c>
      <c r="AI53" s="112">
        <v>0</v>
      </c>
      <c r="AJ53" s="112">
        <v>0</v>
      </c>
      <c r="AK53" s="112">
        <v>0</v>
      </c>
    </row>
    <row r="54" spans="2:37">
      <c r="B54" s="117"/>
      <c r="C54" s="115"/>
      <c r="D54" s="115"/>
      <c r="E54" s="115"/>
      <c r="F54" s="115"/>
      <c r="G54" s="138"/>
      <c r="H54" s="115"/>
      <c r="I54" s="115"/>
      <c r="J54" s="118"/>
      <c r="L54" s="144"/>
      <c r="M54" s="144"/>
    </row>
    <row r="55" spans="2:37">
      <c r="B55" s="117"/>
      <c r="C55" s="115"/>
      <c r="D55" s="115"/>
      <c r="E55" s="115"/>
      <c r="F55" s="115"/>
      <c r="G55" s="134"/>
      <c r="H55" s="115"/>
      <c r="I55" s="115"/>
      <c r="J55" s="118"/>
      <c r="L55" s="144"/>
      <c r="M55" s="146" t="s">
        <v>123</v>
      </c>
    </row>
    <row r="56" spans="2:37">
      <c r="B56" s="117"/>
      <c r="C56" s="115"/>
      <c r="D56" s="115"/>
      <c r="E56" s="115"/>
      <c r="F56" s="115"/>
      <c r="G56" s="134"/>
      <c r="H56" s="115"/>
      <c r="I56" s="115"/>
      <c r="J56" s="118"/>
      <c r="L56" s="144"/>
      <c r="M56" s="144"/>
    </row>
    <row r="57" spans="2:37">
      <c r="B57" s="117"/>
      <c r="C57" s="115"/>
      <c r="D57" s="115"/>
      <c r="E57" s="115"/>
      <c r="F57" s="115"/>
      <c r="G57" s="134"/>
      <c r="H57" s="115"/>
      <c r="I57" s="115"/>
      <c r="J57" s="118"/>
      <c r="L57" s="144"/>
      <c r="M57" s="144"/>
    </row>
    <row r="58" spans="2:37">
      <c r="B58" s="117"/>
      <c r="C58" s="115"/>
      <c r="D58" s="115"/>
      <c r="E58" s="115"/>
      <c r="F58" s="115"/>
      <c r="G58" s="134"/>
      <c r="H58" s="115"/>
      <c r="I58" s="115"/>
      <c r="J58" s="118"/>
      <c r="L58" s="144"/>
      <c r="M58" s="144" t="s">
        <v>124</v>
      </c>
      <c r="N58" s="112" t="s">
        <v>125</v>
      </c>
      <c r="O58" s="112" t="s">
        <v>126</v>
      </c>
      <c r="P58" s="112" t="s">
        <v>127</v>
      </c>
      <c r="Q58" s="112" t="s">
        <v>128</v>
      </c>
      <c r="R58" s="112" t="s">
        <v>129</v>
      </c>
      <c r="S58" s="112" t="s">
        <v>130</v>
      </c>
      <c r="T58" s="112" t="s">
        <v>131</v>
      </c>
      <c r="U58" s="112" t="s">
        <v>132</v>
      </c>
      <c r="V58" s="112" t="s">
        <v>133</v>
      </c>
      <c r="W58" s="112" t="s">
        <v>134</v>
      </c>
      <c r="X58" s="112" t="s">
        <v>135</v>
      </c>
    </row>
    <row r="59" spans="2:37">
      <c r="B59" s="117"/>
      <c r="C59" s="115"/>
      <c r="D59" s="115"/>
      <c r="E59" s="115"/>
      <c r="F59" s="115"/>
      <c r="G59" s="134"/>
      <c r="H59" s="115"/>
      <c r="I59" s="115"/>
      <c r="J59" s="118"/>
      <c r="L59" s="144"/>
      <c r="M59" s="112" t="s">
        <v>121</v>
      </c>
      <c r="N59" s="112" t="s">
        <v>136</v>
      </c>
      <c r="O59" s="112" t="s">
        <v>137</v>
      </c>
      <c r="P59" s="112" t="s">
        <v>139</v>
      </c>
      <c r="Q59" s="112" t="s">
        <v>140</v>
      </c>
      <c r="R59" s="112">
        <v>0.7</v>
      </c>
      <c r="S59" s="112">
        <v>0.6</v>
      </c>
      <c r="T59" s="112">
        <v>1.1000000000000001</v>
      </c>
      <c r="U59" s="112">
        <v>1.1000000000000001</v>
      </c>
      <c r="V59" s="112">
        <v>1.4E-2</v>
      </c>
      <c r="W59" s="112">
        <v>0</v>
      </c>
      <c r="X59" s="112">
        <v>0</v>
      </c>
    </row>
    <row r="60" spans="2:37">
      <c r="B60" s="117"/>
      <c r="C60" s="115"/>
      <c r="D60" s="115"/>
      <c r="E60" s="115"/>
      <c r="F60" s="115"/>
      <c r="G60" s="134"/>
      <c r="H60" s="115"/>
      <c r="I60" s="115"/>
      <c r="J60" s="118"/>
      <c r="L60" s="144"/>
      <c r="M60" s="112" t="s">
        <v>121</v>
      </c>
      <c r="N60" s="112" t="s">
        <v>136</v>
      </c>
      <c r="O60" s="112" t="s">
        <v>138</v>
      </c>
      <c r="P60" s="112" t="s">
        <v>120</v>
      </c>
      <c r="Q60" s="112" t="s">
        <v>140</v>
      </c>
      <c r="R60" s="112">
        <v>0.7</v>
      </c>
      <c r="S60" s="112">
        <v>0.6</v>
      </c>
      <c r="T60" s="112">
        <v>0.72</v>
      </c>
      <c r="U60" s="112">
        <v>0.72</v>
      </c>
      <c r="V60" s="112">
        <v>1.4E-2</v>
      </c>
      <c r="W60" s="112">
        <v>0</v>
      </c>
      <c r="X60" s="112">
        <v>0</v>
      </c>
    </row>
    <row r="61" spans="2:37">
      <c r="B61" s="117"/>
      <c r="C61" s="115"/>
      <c r="D61" s="115"/>
      <c r="E61" s="115"/>
      <c r="F61" s="115"/>
      <c r="G61" s="134"/>
      <c r="H61" s="115"/>
      <c r="I61" s="115"/>
      <c r="J61" s="118"/>
      <c r="L61" s="144"/>
      <c r="M61" s="144"/>
    </row>
    <row r="62" spans="2:37">
      <c r="B62" s="117"/>
      <c r="C62" s="115"/>
      <c r="D62" s="115"/>
      <c r="E62" s="115"/>
      <c r="F62" s="115"/>
      <c r="G62" s="134"/>
      <c r="H62" s="115"/>
      <c r="I62" s="115"/>
      <c r="J62" s="118"/>
      <c r="L62" s="144"/>
      <c r="M62" s="144" t="s">
        <v>141</v>
      </c>
    </row>
    <row r="63" spans="2:37">
      <c r="B63" s="117"/>
      <c r="C63" s="115"/>
      <c r="D63" s="115"/>
      <c r="E63" s="115"/>
      <c r="F63" s="115"/>
      <c r="G63" s="134"/>
      <c r="H63" s="115"/>
      <c r="I63" s="115"/>
      <c r="J63" s="118"/>
      <c r="L63" s="144"/>
      <c r="M63" s="144"/>
    </row>
    <row r="64" spans="2:37">
      <c r="B64" s="117"/>
      <c r="C64" s="115"/>
      <c r="D64" s="115"/>
      <c r="E64" s="115"/>
      <c r="F64" s="115"/>
      <c r="G64" s="134"/>
      <c r="H64" s="115"/>
      <c r="I64" s="115"/>
      <c r="J64" s="118"/>
      <c r="L64" s="144"/>
      <c r="M64" s="144"/>
    </row>
    <row r="65" spans="2:13">
      <c r="B65" s="117"/>
      <c r="C65" s="115"/>
      <c r="D65" s="115"/>
      <c r="E65" s="115"/>
      <c r="F65" s="115"/>
      <c r="G65" s="134"/>
      <c r="H65" s="115"/>
      <c r="I65" s="115"/>
      <c r="J65" s="118"/>
      <c r="L65" s="144"/>
      <c r="M65" s="144"/>
    </row>
    <row r="66" spans="2:13">
      <c r="B66" s="117"/>
      <c r="C66" s="142" t="s">
        <v>94</v>
      </c>
      <c r="D66" s="115"/>
      <c r="E66" s="154">
        <v>4.65E-2</v>
      </c>
      <c r="F66" s="115"/>
      <c r="G66" s="134"/>
      <c r="H66" s="115"/>
      <c r="I66" s="115"/>
      <c r="J66" s="118"/>
      <c r="L66" s="144"/>
      <c r="M66" s="144"/>
    </row>
    <row r="67" spans="2:13">
      <c r="B67" s="117"/>
      <c r="C67" s="115"/>
      <c r="D67" s="115"/>
      <c r="E67" s="115"/>
      <c r="F67" s="115"/>
      <c r="G67" s="134"/>
      <c r="H67" s="115"/>
      <c r="I67" s="115"/>
      <c r="J67" s="118"/>
      <c r="L67" s="152" t="s">
        <v>144</v>
      </c>
    </row>
    <row r="68" spans="2:13">
      <c r="B68" s="117"/>
      <c r="C68" s="127"/>
      <c r="D68" s="115"/>
      <c r="E68" s="115"/>
      <c r="F68" s="115"/>
      <c r="G68" s="134"/>
      <c r="H68" s="115"/>
      <c r="I68" s="115"/>
      <c r="J68" s="118"/>
      <c r="L68" s="144"/>
      <c r="M68" s="144"/>
    </row>
    <row r="69" spans="2:13">
      <c r="B69" s="117"/>
      <c r="C69" s="115"/>
      <c r="D69" s="115"/>
      <c r="E69" s="115"/>
      <c r="F69" s="115"/>
      <c r="G69" s="134"/>
      <c r="H69" s="115"/>
      <c r="I69" s="115"/>
      <c r="J69" s="118"/>
      <c r="L69" s="144"/>
      <c r="M69" s="144"/>
    </row>
    <row r="70" spans="2:13">
      <c r="B70" s="117"/>
      <c r="C70" s="115"/>
      <c r="D70" s="115"/>
      <c r="E70" s="115"/>
      <c r="F70" s="115"/>
      <c r="G70" s="134"/>
      <c r="H70" s="133"/>
      <c r="I70" s="115"/>
      <c r="J70" s="118"/>
      <c r="L70" s="144"/>
      <c r="M70" s="144"/>
    </row>
    <row r="71" spans="2:13">
      <c r="B71" s="117"/>
      <c r="C71" s="115"/>
      <c r="D71" s="115"/>
      <c r="E71" s="115"/>
      <c r="F71" s="115"/>
      <c r="G71" s="134"/>
      <c r="H71" s="115"/>
      <c r="I71" s="115"/>
      <c r="J71" s="118"/>
      <c r="L71" s="144"/>
      <c r="M71" s="144"/>
    </row>
    <row r="72" spans="2:13">
      <c r="B72" s="117"/>
      <c r="C72" s="115"/>
      <c r="G72" s="134"/>
      <c r="H72" s="115"/>
      <c r="I72" s="115"/>
      <c r="J72" s="118"/>
      <c r="L72" s="144"/>
      <c r="M72" s="144"/>
    </row>
    <row r="73" spans="2:13">
      <c r="B73" s="117"/>
      <c r="C73" s="115"/>
      <c r="D73" s="115"/>
      <c r="E73" s="115"/>
      <c r="F73" s="115"/>
      <c r="G73" s="134"/>
      <c r="H73" s="115"/>
      <c r="I73" s="115"/>
      <c r="J73" s="118"/>
      <c r="L73" s="144"/>
      <c r="M73" s="144"/>
    </row>
    <row r="74" spans="2:13">
      <c r="B74" s="117"/>
      <c r="C74" s="115"/>
      <c r="D74" s="115"/>
      <c r="E74" s="115"/>
      <c r="F74" s="115"/>
      <c r="G74" s="134"/>
      <c r="H74" s="115"/>
      <c r="I74" s="115"/>
      <c r="J74" s="118"/>
      <c r="L74" s="144"/>
      <c r="M74" s="144"/>
    </row>
    <row r="75" spans="2:13">
      <c r="B75" s="117"/>
      <c r="C75" s="115"/>
      <c r="D75" s="115"/>
      <c r="E75" s="115"/>
      <c r="F75" s="115"/>
      <c r="G75" s="134"/>
      <c r="H75" s="115"/>
      <c r="I75" s="115"/>
      <c r="J75" s="118"/>
      <c r="L75" s="144"/>
      <c r="M75" s="144"/>
    </row>
    <row r="76" spans="2:13">
      <c r="B76" s="117"/>
      <c r="C76" s="115"/>
      <c r="D76" s="115"/>
      <c r="E76" s="115"/>
      <c r="F76" s="115"/>
      <c r="G76" s="134"/>
      <c r="H76" s="115"/>
      <c r="I76" s="115"/>
      <c r="J76" s="118"/>
      <c r="L76" s="144"/>
      <c r="M76" s="144"/>
    </row>
    <row r="77" spans="2:13">
      <c r="B77" s="117"/>
      <c r="C77" s="115"/>
      <c r="D77" s="115"/>
      <c r="E77" s="115"/>
      <c r="F77" s="115"/>
      <c r="G77" s="134"/>
      <c r="H77" s="115"/>
      <c r="I77" s="115"/>
      <c r="J77" s="118"/>
      <c r="L77" s="144"/>
      <c r="M77" s="144"/>
    </row>
    <row r="78" spans="2:13">
      <c r="B78" s="117"/>
      <c r="C78" s="115"/>
      <c r="D78" s="115"/>
      <c r="E78" s="115"/>
      <c r="F78" s="115"/>
      <c r="G78" s="134"/>
      <c r="H78" s="115"/>
      <c r="I78" s="115"/>
      <c r="J78" s="118"/>
      <c r="L78" s="144"/>
      <c r="M78" s="144"/>
    </row>
    <row r="79" spans="2:13">
      <c r="B79" s="117"/>
      <c r="C79" s="115"/>
      <c r="D79" s="115"/>
      <c r="E79" s="115"/>
      <c r="F79" s="115"/>
      <c r="G79" s="134"/>
      <c r="H79" s="115"/>
      <c r="I79" s="115"/>
      <c r="J79" s="118"/>
    </row>
    <row r="80" spans="2:13">
      <c r="B80" s="117"/>
      <c r="C80" s="115"/>
      <c r="D80" s="115"/>
      <c r="E80" s="115"/>
      <c r="F80" s="115"/>
      <c r="G80" s="134"/>
      <c r="H80" s="115"/>
      <c r="I80" s="115"/>
      <c r="J80" s="118"/>
    </row>
    <row r="81" spans="2:10">
      <c r="B81" s="117"/>
      <c r="C81" s="115"/>
      <c r="D81" s="115"/>
      <c r="E81" s="115"/>
      <c r="F81" s="115"/>
      <c r="G81" s="134"/>
      <c r="H81" s="115"/>
      <c r="I81" s="115"/>
      <c r="J81" s="118"/>
    </row>
    <row r="82" spans="2:10">
      <c r="B82" s="117"/>
      <c r="C82" s="115"/>
      <c r="D82" s="115"/>
      <c r="E82" s="115"/>
      <c r="F82" s="115"/>
      <c r="G82" s="134"/>
      <c r="H82" s="115"/>
      <c r="I82" s="115"/>
      <c r="J82" s="118"/>
    </row>
    <row r="83" spans="2:10">
      <c r="B83" s="117"/>
      <c r="C83" s="115"/>
      <c r="D83" s="115"/>
      <c r="E83" s="115"/>
      <c r="F83" s="115"/>
      <c r="G83" s="134"/>
      <c r="H83" s="115"/>
      <c r="I83" s="115"/>
      <c r="J83" s="118"/>
    </row>
    <row r="84" spans="2:10">
      <c r="B84" s="117"/>
      <c r="C84" s="115"/>
      <c r="D84" s="115"/>
      <c r="E84" s="115"/>
      <c r="F84" s="115"/>
      <c r="G84" s="134"/>
      <c r="H84" s="133"/>
      <c r="I84" s="115"/>
      <c r="J84" s="118"/>
    </row>
    <row r="85" spans="2:10">
      <c r="B85" s="117"/>
      <c r="C85" s="115"/>
      <c r="D85" s="115"/>
      <c r="E85" s="115"/>
      <c r="F85" s="115"/>
      <c r="G85" s="134"/>
      <c r="H85" s="115"/>
      <c r="I85" s="115"/>
      <c r="J85" s="118"/>
    </row>
    <row r="86" spans="2:10">
      <c r="B86" s="117"/>
      <c r="C86" s="115"/>
      <c r="D86" s="115"/>
      <c r="E86" s="115"/>
      <c r="F86" s="115"/>
      <c r="G86" s="134"/>
      <c r="H86" s="115"/>
      <c r="I86" s="115"/>
      <c r="J86" s="118"/>
    </row>
    <row r="87" spans="2:10">
      <c r="B87" s="117"/>
      <c r="C87" s="115"/>
      <c r="D87" s="115"/>
      <c r="E87" s="115"/>
      <c r="F87" s="115"/>
      <c r="G87" s="134"/>
      <c r="H87" s="115"/>
      <c r="I87" s="115"/>
      <c r="J87" s="118"/>
    </row>
    <row r="88" spans="2:10">
      <c r="B88" s="117"/>
      <c r="C88" s="115"/>
      <c r="D88" s="115"/>
      <c r="E88" s="115"/>
      <c r="F88" s="115"/>
      <c r="G88" s="134"/>
      <c r="H88" s="115"/>
      <c r="I88" s="115"/>
      <c r="J88" s="118"/>
    </row>
    <row r="89" spans="2:10">
      <c r="B89" s="117"/>
      <c r="C89" s="115"/>
      <c r="D89" s="115"/>
      <c r="E89" s="115"/>
      <c r="F89" s="115"/>
      <c r="G89" s="134"/>
      <c r="H89" s="115"/>
      <c r="I89" s="115"/>
      <c r="J89" s="118"/>
    </row>
    <row r="90" spans="2:10">
      <c r="B90" s="117"/>
      <c r="C90" s="115"/>
      <c r="D90" s="115"/>
      <c r="E90" s="115"/>
      <c r="F90" s="115"/>
      <c r="G90" s="134"/>
      <c r="H90" s="115"/>
      <c r="I90" s="115"/>
      <c r="J90" s="118"/>
    </row>
    <row r="91" spans="2:10">
      <c r="B91" s="117"/>
      <c r="C91" s="115"/>
      <c r="D91" s="115"/>
      <c r="E91" s="115"/>
      <c r="F91" s="115"/>
      <c r="G91" s="134"/>
      <c r="H91" s="133"/>
      <c r="I91" s="115"/>
      <c r="J91" s="118"/>
    </row>
    <row r="92" spans="2:10">
      <c r="B92" s="117"/>
      <c r="C92" s="115"/>
      <c r="D92" s="115"/>
      <c r="E92" s="115"/>
      <c r="F92" s="115"/>
      <c r="G92" s="134"/>
      <c r="H92" s="115"/>
      <c r="I92" s="115"/>
      <c r="J92" s="118"/>
    </row>
    <row r="93" spans="2:10">
      <c r="B93" s="117"/>
      <c r="C93" s="115"/>
      <c r="D93" s="115"/>
      <c r="E93" s="115"/>
      <c r="F93" s="115"/>
      <c r="G93" s="134"/>
      <c r="H93" s="115"/>
      <c r="I93" s="115"/>
      <c r="J93" s="118"/>
    </row>
    <row r="94" spans="2:10">
      <c r="B94" s="117"/>
      <c r="C94" s="115"/>
      <c r="D94" s="115"/>
      <c r="E94" s="115"/>
      <c r="F94" s="115"/>
      <c r="G94" s="134"/>
      <c r="H94" s="115"/>
      <c r="I94" s="115"/>
      <c r="J94" s="118"/>
    </row>
    <row r="95" spans="2:10">
      <c r="B95" s="117"/>
      <c r="C95" s="115"/>
      <c r="D95" s="115"/>
      <c r="E95" s="115"/>
      <c r="F95" s="115"/>
      <c r="G95" s="134"/>
      <c r="H95" s="115"/>
      <c r="I95" s="115"/>
      <c r="J95" s="118"/>
    </row>
    <row r="96" spans="2:10">
      <c r="B96" s="117"/>
      <c r="C96" s="115"/>
      <c r="D96" s="115"/>
      <c r="E96" s="115"/>
      <c r="F96" s="115"/>
      <c r="G96" s="134"/>
      <c r="H96" s="115"/>
      <c r="I96" s="115"/>
      <c r="J96" s="118"/>
    </row>
    <row r="97" spans="2:10">
      <c r="B97" s="117"/>
      <c r="C97" s="115"/>
      <c r="D97" s="115"/>
      <c r="E97" s="115"/>
      <c r="F97" s="115"/>
      <c r="G97" s="134"/>
      <c r="H97" s="115"/>
      <c r="I97" s="115"/>
      <c r="J97" s="118"/>
    </row>
    <row r="98" spans="2:10">
      <c r="B98" s="117"/>
      <c r="C98" s="115"/>
      <c r="D98" s="115"/>
      <c r="E98" s="115"/>
      <c r="F98" s="115"/>
      <c r="G98" s="134"/>
      <c r="H98" s="115"/>
      <c r="I98" s="115"/>
      <c r="J98" s="118"/>
    </row>
    <row r="99" spans="2:10">
      <c r="B99" s="117"/>
      <c r="C99" s="115"/>
      <c r="D99" s="115"/>
      <c r="E99" s="115"/>
      <c r="F99" s="115"/>
      <c r="G99" s="134"/>
      <c r="H99" s="115"/>
      <c r="I99" s="115"/>
      <c r="J99" s="118"/>
    </row>
    <row r="100" spans="2:10">
      <c r="B100" s="117"/>
      <c r="C100" s="115"/>
      <c r="D100" s="115"/>
      <c r="E100" s="115"/>
      <c r="F100" s="115"/>
      <c r="G100" s="134"/>
      <c r="H100" s="115"/>
      <c r="I100" s="115"/>
      <c r="J100" s="118"/>
    </row>
    <row r="101" spans="2:10">
      <c r="B101" s="117"/>
      <c r="C101" s="115"/>
      <c r="D101" s="115"/>
      <c r="E101" s="115"/>
      <c r="F101" s="115"/>
      <c r="G101" s="134"/>
      <c r="H101" s="115"/>
      <c r="I101" s="115"/>
      <c r="J101" s="118"/>
    </row>
    <row r="102" spans="2:10">
      <c r="B102" s="117"/>
      <c r="C102" s="115"/>
      <c r="D102" s="115"/>
      <c r="E102" s="115"/>
      <c r="F102" s="115"/>
      <c r="G102" s="134"/>
      <c r="H102" s="115"/>
      <c r="I102" s="115"/>
      <c r="J102" s="118"/>
    </row>
    <row r="103" spans="2:10">
      <c r="B103" s="117"/>
      <c r="C103" s="115"/>
      <c r="D103" s="115"/>
      <c r="E103" s="115"/>
      <c r="F103" s="115"/>
      <c r="G103" s="134"/>
      <c r="H103" s="115"/>
      <c r="I103" s="115"/>
      <c r="J103" s="118"/>
    </row>
    <row r="104" spans="2:10">
      <c r="B104" s="117"/>
      <c r="C104" s="115"/>
      <c r="D104" s="115"/>
      <c r="E104" s="115"/>
      <c r="F104" s="115"/>
      <c r="G104" s="134"/>
      <c r="H104" s="115"/>
      <c r="I104" s="115"/>
      <c r="J104" s="118"/>
    </row>
    <row r="105" spans="2:10">
      <c r="B105" s="117"/>
      <c r="C105" s="115"/>
      <c r="D105" s="115"/>
      <c r="E105" s="115"/>
      <c r="F105" s="115"/>
      <c r="G105" s="134"/>
      <c r="H105" s="115"/>
      <c r="I105" s="115"/>
      <c r="J105" s="118"/>
    </row>
    <row r="106" spans="2:10">
      <c r="B106" s="117"/>
      <c r="C106" s="115"/>
      <c r="D106" s="115"/>
      <c r="E106" s="115"/>
      <c r="F106" s="115"/>
      <c r="G106" s="134"/>
      <c r="H106" s="115"/>
      <c r="I106" s="115"/>
      <c r="J106" s="118"/>
    </row>
    <row r="107" spans="2:10">
      <c r="B107" s="117"/>
      <c r="C107" s="115"/>
      <c r="D107" s="115"/>
      <c r="E107" s="115"/>
      <c r="F107" s="115"/>
      <c r="G107" s="134"/>
      <c r="H107" s="115"/>
      <c r="I107" s="115"/>
      <c r="J107" s="118"/>
    </row>
    <row r="108" spans="2:10">
      <c r="B108" s="117"/>
      <c r="C108" s="115"/>
      <c r="D108" s="115"/>
      <c r="E108" s="115"/>
      <c r="F108" s="115"/>
      <c r="G108" s="134"/>
      <c r="H108" s="133"/>
      <c r="I108" s="115"/>
      <c r="J108" s="118"/>
    </row>
    <row r="109" spans="2:10">
      <c r="B109" s="117"/>
      <c r="C109" s="115"/>
      <c r="D109" s="115"/>
      <c r="E109" s="115"/>
      <c r="F109" s="115"/>
      <c r="G109" s="134"/>
      <c r="H109" s="115"/>
      <c r="I109" s="115"/>
      <c r="J109" s="118"/>
    </row>
    <row r="110" spans="2:10">
      <c r="B110" s="117"/>
      <c r="C110" s="115"/>
      <c r="D110" s="115"/>
      <c r="E110" s="115"/>
      <c r="F110" s="115"/>
      <c r="G110" s="134"/>
      <c r="H110" s="115"/>
      <c r="I110" s="115"/>
      <c r="J110" s="118"/>
    </row>
    <row r="111" spans="2:10">
      <c r="B111" s="117"/>
      <c r="C111" s="115"/>
      <c r="D111" s="115"/>
      <c r="E111" s="115"/>
      <c r="F111" s="115"/>
      <c r="G111" s="134"/>
      <c r="H111" s="115"/>
      <c r="I111" s="115"/>
      <c r="J111" s="118"/>
    </row>
    <row r="112" spans="2:10">
      <c r="B112" s="117"/>
      <c r="C112" s="115"/>
      <c r="D112" s="115"/>
      <c r="E112" s="115"/>
      <c r="F112" s="115"/>
      <c r="G112" s="134"/>
      <c r="H112" s="115"/>
      <c r="I112" s="115"/>
      <c r="J112" s="118"/>
    </row>
    <row r="113" spans="2:10">
      <c r="B113" s="117"/>
      <c r="C113" s="115"/>
      <c r="D113" s="115"/>
      <c r="E113" s="115"/>
      <c r="F113" s="115"/>
      <c r="G113" s="134"/>
      <c r="H113" s="115"/>
      <c r="I113" s="115"/>
      <c r="J113" s="118"/>
    </row>
    <row r="114" spans="2:10">
      <c r="B114" s="117"/>
      <c r="C114" s="115"/>
      <c r="D114" s="115"/>
      <c r="E114" s="115"/>
      <c r="F114" s="115"/>
      <c r="G114" s="134"/>
      <c r="H114" s="115"/>
      <c r="I114" s="115"/>
      <c r="J114" s="118"/>
    </row>
    <row r="115" spans="2:10">
      <c r="B115" s="117"/>
      <c r="C115" s="115"/>
      <c r="D115" s="115"/>
      <c r="E115" s="115"/>
      <c r="F115" s="115"/>
      <c r="G115" s="134"/>
      <c r="H115" s="115"/>
      <c r="I115" s="115"/>
      <c r="J115" s="118"/>
    </row>
    <row r="116" spans="2:10">
      <c r="B116" s="117"/>
      <c r="C116" s="115"/>
      <c r="D116" s="115"/>
      <c r="E116" s="115"/>
      <c r="F116" s="115"/>
      <c r="G116" s="134"/>
      <c r="H116" s="115"/>
      <c r="I116" s="115"/>
      <c r="J116" s="118"/>
    </row>
    <row r="117" spans="2:10">
      <c r="B117" s="117"/>
      <c r="C117" s="115"/>
      <c r="D117" s="115"/>
      <c r="E117" s="115"/>
      <c r="F117" s="115"/>
      <c r="G117" s="134"/>
      <c r="H117" s="133"/>
      <c r="I117" s="115"/>
      <c r="J117" s="118"/>
    </row>
    <row r="118" spans="2:10">
      <c r="B118" s="117"/>
      <c r="C118" s="115"/>
      <c r="D118" s="115"/>
      <c r="E118" s="115"/>
      <c r="F118" s="115"/>
      <c r="G118" s="134"/>
      <c r="H118" s="115"/>
      <c r="I118" s="115"/>
      <c r="J118" s="118"/>
    </row>
    <row r="119" spans="2:10">
      <c r="B119" s="117"/>
      <c r="C119" s="115"/>
      <c r="D119" s="115"/>
      <c r="E119" s="115"/>
      <c r="F119" s="115"/>
      <c r="G119" s="134"/>
      <c r="H119" s="115"/>
      <c r="I119" s="115"/>
      <c r="J119" s="118"/>
    </row>
    <row r="120" spans="2:10">
      <c r="B120" s="117"/>
      <c r="C120" s="115"/>
      <c r="D120" s="115"/>
      <c r="E120" s="115"/>
      <c r="F120" s="115"/>
      <c r="G120" s="134"/>
      <c r="H120" s="115"/>
      <c r="I120" s="115"/>
      <c r="J120" s="118"/>
    </row>
    <row r="121" spans="2:10">
      <c r="B121" s="117"/>
      <c r="C121" s="115"/>
      <c r="D121" s="115"/>
      <c r="E121" s="115"/>
      <c r="F121" s="115"/>
      <c r="G121" s="134"/>
      <c r="H121" s="115"/>
      <c r="I121" s="115"/>
      <c r="J121" s="118"/>
    </row>
    <row r="122" spans="2:10">
      <c r="B122" s="117"/>
      <c r="C122" s="115"/>
      <c r="D122" s="115"/>
      <c r="E122" s="115"/>
      <c r="F122" s="115"/>
      <c r="G122" s="134"/>
      <c r="H122" s="115"/>
      <c r="I122" s="115"/>
      <c r="J122" s="118"/>
    </row>
    <row r="123" spans="2:10">
      <c r="B123" s="117"/>
      <c r="C123" s="115"/>
      <c r="D123" s="115"/>
      <c r="E123" s="115"/>
      <c r="F123" s="115"/>
      <c r="G123" s="134"/>
      <c r="H123" s="115"/>
      <c r="I123" s="115"/>
      <c r="J123" s="118"/>
    </row>
    <row r="124" spans="2:10">
      <c r="B124" s="117"/>
      <c r="C124" s="115"/>
      <c r="D124" s="115"/>
      <c r="E124" s="115"/>
      <c r="F124" s="115"/>
      <c r="G124" s="134"/>
      <c r="H124" s="115"/>
      <c r="I124" s="115"/>
      <c r="J124" s="118"/>
    </row>
    <row r="125" spans="2:10">
      <c r="B125" s="117"/>
      <c r="C125" s="115"/>
      <c r="D125" s="115"/>
      <c r="E125" s="115"/>
      <c r="F125" s="115"/>
      <c r="G125" s="134"/>
      <c r="H125" s="115"/>
      <c r="I125" s="115"/>
      <c r="J125" s="118"/>
    </row>
    <row r="126" spans="2:10">
      <c r="B126" s="117"/>
      <c r="C126" s="115"/>
      <c r="D126" s="115"/>
      <c r="E126" s="115"/>
      <c r="F126" s="115"/>
      <c r="G126" s="134"/>
      <c r="H126" s="115"/>
      <c r="I126" s="115"/>
      <c r="J126" s="118"/>
    </row>
    <row r="127" spans="2:10">
      <c r="B127" s="117"/>
      <c r="C127" s="115"/>
      <c r="D127" s="115"/>
      <c r="E127" s="115"/>
      <c r="F127" s="115"/>
      <c r="G127" s="134"/>
      <c r="H127" s="115"/>
      <c r="I127" s="115"/>
      <c r="J127" s="118"/>
    </row>
    <row r="128" spans="2:10">
      <c r="B128" s="117"/>
      <c r="C128" s="115"/>
      <c r="D128" s="115"/>
      <c r="E128" s="115"/>
      <c r="F128" s="115"/>
      <c r="G128" s="134"/>
      <c r="H128" s="115"/>
      <c r="I128" s="115"/>
      <c r="J128" s="118"/>
    </row>
    <row r="129" spans="2:10">
      <c r="B129" s="117"/>
      <c r="C129" s="115"/>
      <c r="D129" s="115"/>
      <c r="E129" s="115"/>
      <c r="F129" s="115"/>
      <c r="G129" s="134"/>
      <c r="H129" s="115"/>
      <c r="I129" s="115"/>
      <c r="J129" s="118"/>
    </row>
    <row r="130" spans="2:10">
      <c r="B130" s="117"/>
      <c r="C130" s="115"/>
      <c r="D130" s="115"/>
      <c r="E130" s="115"/>
      <c r="F130" s="115"/>
      <c r="G130" s="134"/>
      <c r="H130" s="115"/>
      <c r="I130" s="115"/>
      <c r="J130" s="118"/>
    </row>
    <row r="131" spans="2:10">
      <c r="B131" s="117"/>
      <c r="C131" s="115"/>
      <c r="D131" s="115"/>
      <c r="E131" s="115"/>
      <c r="F131" s="115"/>
      <c r="G131" s="134"/>
      <c r="H131" s="115"/>
      <c r="I131" s="115"/>
      <c r="J131" s="118"/>
    </row>
    <row r="132" spans="2:10">
      <c r="B132" s="117"/>
      <c r="C132" s="115"/>
      <c r="D132" s="115"/>
      <c r="E132" s="115"/>
      <c r="F132" s="115"/>
      <c r="G132" s="134"/>
      <c r="H132" s="115"/>
      <c r="I132" s="115"/>
      <c r="J132" s="118"/>
    </row>
    <row r="133" spans="2:10">
      <c r="B133" s="117"/>
      <c r="C133" s="115"/>
      <c r="D133" s="115"/>
      <c r="E133" s="115"/>
      <c r="F133" s="115"/>
      <c r="G133" s="134"/>
      <c r="H133" s="115"/>
      <c r="I133" s="115"/>
      <c r="J133" s="118"/>
    </row>
    <row r="134" spans="2:10">
      <c r="B134" s="117"/>
      <c r="C134" s="115"/>
      <c r="D134" s="115"/>
      <c r="E134" s="115"/>
      <c r="F134" s="115"/>
      <c r="G134" s="134"/>
      <c r="H134" s="133"/>
      <c r="I134" s="115"/>
      <c r="J134" s="118"/>
    </row>
    <row r="135" spans="2:10">
      <c r="B135" s="117"/>
      <c r="C135" s="115"/>
      <c r="D135" s="115"/>
      <c r="E135" s="115"/>
      <c r="F135" s="115"/>
      <c r="G135" s="134"/>
      <c r="H135" s="115"/>
      <c r="I135" s="115"/>
      <c r="J135" s="118"/>
    </row>
    <row r="136" spans="2:10">
      <c r="B136" s="117"/>
      <c r="C136" s="115"/>
      <c r="D136" s="115"/>
      <c r="E136" s="115"/>
      <c r="F136" s="115"/>
      <c r="G136" s="134"/>
      <c r="H136" s="115"/>
      <c r="I136" s="115"/>
      <c r="J136" s="118"/>
    </row>
    <row r="137" spans="2:10">
      <c r="B137" s="117"/>
      <c r="C137" s="115"/>
      <c r="D137" s="115"/>
      <c r="E137" s="115"/>
      <c r="F137" s="115"/>
      <c r="G137" s="134"/>
      <c r="H137" s="115"/>
      <c r="I137" s="115"/>
      <c r="J137" s="118"/>
    </row>
  </sheetData>
  <hyperlinks>
    <hyperlink ref="M55" r:id="rId1" xr:uid="{0E044C90-63C1-EA4F-B767-106CD310E422}"/>
  </hyperlinks>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Mart Lubben</cp:lastModifiedBy>
  <dcterms:created xsi:type="dcterms:W3CDTF">2011-10-26T09:05:09Z</dcterms:created>
  <dcterms:modified xsi:type="dcterms:W3CDTF">2021-07-01T14:14:31Z</dcterms:modified>
</cp:coreProperties>
</file>