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DF0425A3-FFA6-154D-9506-1101CCBC75F2}" xr6:coauthVersionLast="33" xr6:coauthVersionMax="33" xr10:uidLastSave="{00000000-0000-0000-0000-000000000000}"/>
  <bookViews>
    <workbookView xWindow="0" yWindow="460" windowWidth="25600" windowHeight="16060" tabRatio="762" activeTab="2"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36" i="12" s="1"/>
  <c r="G9" i="13"/>
  <c r="E35" i="12"/>
  <c r="G11" i="13"/>
  <c r="E37" i="12" s="1"/>
  <c r="G14" i="13"/>
  <c r="E29" i="12"/>
  <c r="E28" i="12"/>
  <c r="E24" i="12"/>
</calcChain>
</file>

<file path=xl/sharedStrings.xml><?xml version="1.0" encoding="utf-8"?>
<sst xmlns="http://schemas.openxmlformats.org/spreadsheetml/2006/main" count="167" uniqueCount="107">
  <si>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</si>
  <si>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</si>
  <si>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</si>
  <si>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</si>
  <si>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</si>
  <si>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</si>
  <si>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</si>
  <si>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</si>
  <si>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</si>
  <si>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</si>
  <si>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</si>
  <si>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</si>
  <si>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</si>
  <si>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</si>
  <si>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</si>
  <si>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</si>
  <si>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</si>
  <si>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</si>
  <si>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</si>
  <si>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</si>
  <si>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</si>
  <si>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</si>
  <si>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</si>
  <si>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</si>
  <si>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</si>
  <si>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</si>
  <si>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</si>
  <si>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</si>
  <si>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</si>
  <si>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</si>
  <si>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</si>
  <si>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</si>
  <si>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</si>
  <si>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</si>
  <si>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</si>
  <si>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</si>
  <si>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</si>
  <si>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</si>
  <si>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</si>
  <si>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</si>
  <si>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</si>
  <si>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</si>
  <si>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</si>
  <si>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</si>
  <si>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</si>
  <si>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</si>
  <si>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</si>
  <si>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</si>
  <si>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</si>
  <si>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</si>
  <si>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</si>
  <si>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</si>
  <si>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</si>
  <si>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</si>
  <si>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</si>
  <si>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</si>
  <si>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</si>
  <si>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</si>
  <si>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</si>
  <si>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</si>
  <si>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</si>
  <si>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</si>
  <si>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</si>
  <si>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</si>
  <si>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</si>
  <si>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</si>
  <si>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</si>
  <si>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</si>
  <si>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</si>
  <si>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</si>
  <si>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</si>
  <si>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</si>
  <si>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</si>
  <si>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</si>
  <si>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</si>
  <si>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</si>
  <si>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</si>
  <si>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</si>
  <si>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</si>
  <si>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</si>
  <si>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</si>
  <si>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</si>
  <si>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</si>
  <si>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</si>
  <si>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</si>
  <si>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</si>
  <si>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</si>
  <si>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</si>
  <si>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</si>
  <si>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</si>
  <si>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</si>
  <si>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</si>
  <si>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</si>
  <si>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</si>
  <si>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</si>
  <si>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</si>
  <si>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</si>
  <si>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</si>
  <si>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</si>
  <si>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</si>
  <si>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</si>
  <si>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buildings_cooling_collective_heatpump_water_water_ts_electricity.converter.ad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</si>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</sst>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1">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2" fontId="14" fillId="2" borderId="20" xfId="0" applyNumberFormat="1" applyFont="1" applyFill="1" applyBorder="1" applyAlignment="1" applyProtection="1">
      <alignment horizontal="right" vertical="center"/>
    </xf>
    <xf numFmtId="0" fontId="3" fillId="0" borderId="0" xfId="0" applyFont="1" applyFill="1" applyBorder="1"/>
    <xf numFmtId="166" fontId="19" fillId="2" borderId="0" xfId="0" applyNumberFormat="1" applyFont="1" applyFill="1" applyBorder="1" applyAlignment="1" applyProtection="1">
      <alignment horizontal="right" vertical="center"/>
    </xf>
    <xf numFmtId="0" fontId="2" fillId="0" borderId="0" xfId="0" applyFont="1" applyFill="1" applyBorder="1"/>
    <xf numFmtId="167" fontId="14" fillId="2" borderId="0" xfId="0" applyNumberFormat="1" applyFont="1" applyFill="1" applyBorder="1" applyAlignment="1" applyProtection="1">
      <alignment horizontal="right" vertical="center"/>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55.1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101</v>
      </c>
    </row>
    <row r="5" spans="1:3">
      <c r="A5" s="1"/>
      <c r="B5" s="4" t="s">
        <v>60</v>
      </c>
      <c r="C5" s="5" t="s">
        <v>88</v>
      </c>
    </row>
    <row r="6" spans="1:3">
      <c r="A6" s="1"/>
      <c r="B6" s="6" t="s">
        <v>19</v>
      </c>
      <c r="C6" s="7" t="s">
        <v>20</v>
      </c>
    </row>
    <row r="7" spans="1:3">
      <c r="A7" s="1"/>
      <c r="B7" s="8"/>
      <c r="C7" s="8"/>
    </row>
    <row r="8" spans="1:3">
      <c r="A8" s="1"/>
      <c r="B8" s="8"/>
      <c r="C8" s="8"/>
    </row>
    <row r="9" spans="1:3">
      <c r="A9" s="1"/>
      <c r="B9" s="81" t="s">
        <v>61</v>
      </c>
      <c r="C9" s="82"/>
    </row>
    <row r="10" spans="1:3">
      <c r="A10" s="1"/>
      <c r="B10" s="83"/>
      <c r="C10" s="84"/>
    </row>
    <row r="11" spans="1:3">
      <c r="A11" s="1"/>
      <c r="B11" s="83" t="s">
        <v>62</v>
      </c>
      <c r="C11" s="85" t="s">
        <v>63</v>
      </c>
    </row>
    <row r="12" spans="1:3" ht="17" thickBot="1">
      <c r="A12" s="1"/>
      <c r="B12" s="83"/>
      <c r="C12" s="14" t="s">
        <v>64</v>
      </c>
    </row>
    <row r="13" spans="1:3" ht="17" thickBot="1">
      <c r="A13" s="1"/>
      <c r="B13" s="83"/>
      <c r="C13" s="86" t="s">
        <v>65</v>
      </c>
    </row>
    <row r="14" spans="1:3">
      <c r="A14" s="1"/>
      <c r="B14" s="83"/>
      <c r="C14" s="84" t="s">
        <v>66</v>
      </c>
    </row>
    <row r="15" spans="1:3">
      <c r="A15" s="1"/>
      <c r="B15" s="83"/>
      <c r="C15" s="84"/>
    </row>
    <row r="16" spans="1:3">
      <c r="A16" s="1"/>
      <c r="B16" s="83" t="s">
        <v>67</v>
      </c>
      <c r="C16" s="87" t="s">
        <v>68</v>
      </c>
    </row>
    <row r="17" spans="1:3">
      <c r="A17" s="1"/>
      <c r="B17" s="83"/>
      <c r="C17" s="88" t="s">
        <v>69</v>
      </c>
    </row>
    <row r="18" spans="1:3">
      <c r="A18" s="1"/>
      <c r="B18" s="83"/>
      <c r="C18" s="89" t="s">
        <v>70</v>
      </c>
    </row>
    <row r="19" spans="1:3">
      <c r="A19" s="1"/>
      <c r="B19" s="83"/>
      <c r="C19" s="90" t="s">
        <v>71</v>
      </c>
    </row>
    <row r="20" spans="1:3">
      <c r="A20" s="1"/>
      <c r="B20" s="91"/>
      <c r="C20" s="92" t="s">
        <v>72</v>
      </c>
    </row>
    <row r="21" spans="1:3">
      <c r="A21" s="1"/>
      <c r="B21" s="91"/>
      <c r="C21" s="93" t="s">
        <v>73</v>
      </c>
    </row>
    <row r="22" spans="1:3">
      <c r="A22" s="1"/>
      <c r="B22" s="91"/>
      <c r="C22" s="94" t="s">
        <v>74</v>
      </c>
    </row>
    <row r="23" spans="1:3">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workbookViewId="0">
      <selection activeCell="A21" sqref="A21:XFD2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32" t="s">
        <v>106</v>
      </c>
      <c r="C2" s="133"/>
      <c r="D2" s="133"/>
      <c r="E2" s="134"/>
      <c r="F2" s="32"/>
      <c r="G2" s="32"/>
    </row>
    <row r="3" spans="2:11">
      <c r="B3" s="135"/>
      <c r="C3" s="136"/>
      <c r="D3" s="136"/>
      <c r="E3" s="137"/>
      <c r="F3" s="32"/>
      <c r="G3" s="32"/>
    </row>
    <row r="4" spans="2:11" ht="38" customHeight="1">
      <c r="B4" s="138"/>
      <c r="C4" s="139"/>
      <c r="D4" s="139"/>
      <c r="E4" s="140"/>
      <c r="F4" s="32"/>
      <c r="G4" s="32"/>
    </row>
    <row r="5" spans="2:11" ht="17" thickBot="1">
      <c r="D5" s="32"/>
    </row>
    <row r="6" spans="2:11">
      <c r="B6" s="35"/>
      <c r="C6" s="16"/>
      <c r="D6" s="16"/>
      <c r="E6" s="16"/>
      <c r="F6" s="16"/>
      <c r="G6" s="16"/>
      <c r="H6" s="16"/>
      <c r="I6" s="16"/>
      <c r="J6" s="36"/>
    </row>
    <row r="7" spans="2:11" s="41" customFormat="1" ht="19">
      <c r="B7" s="96"/>
      <c r="C7" s="15" t="s">
        <v>30</v>
      </c>
      <c r="D7" s="97" t="s">
        <v>13</v>
      </c>
      <c r="E7" s="15" t="s">
        <v>6</v>
      </c>
      <c r="F7" s="15"/>
      <c r="G7" s="15" t="s">
        <v>12</v>
      </c>
      <c r="H7" s="15"/>
      <c r="I7" s="15" t="s">
        <v>0</v>
      </c>
      <c r="J7" s="103"/>
    </row>
    <row r="8" spans="2:11" s="41" customFormat="1" ht="19">
      <c r="B8" s="20"/>
      <c r="C8" s="14"/>
      <c r="D8" s="28"/>
      <c r="E8" s="14"/>
      <c r="F8" s="14"/>
      <c r="G8" s="14"/>
      <c r="H8" s="14"/>
      <c r="I8" s="14"/>
      <c r="J8" s="42"/>
    </row>
    <row r="9" spans="2:11" s="41" customFormat="1" ht="20" thickBot="1">
      <c r="B9" s="20"/>
      <c r="C9" s="14" t="s">
        <v>89</v>
      </c>
      <c r="D9" s="28"/>
      <c r="E9" s="14"/>
      <c r="F9" s="14"/>
      <c r="G9" s="14"/>
      <c r="H9" s="14"/>
      <c r="I9" s="14"/>
      <c r="J9" s="42"/>
    </row>
    <row r="10" spans="2:11" s="41" customFormat="1" ht="20" thickBot="1">
      <c r="B10" s="20"/>
      <c r="C10" s="130" t="s">
        <v>102</v>
      </c>
      <c r="D10" s="17" t="s">
        <v>4</v>
      </c>
      <c r="E10" s="43">
        <v>0.9</v>
      </c>
      <c r="F10" s="33"/>
      <c r="G10" s="33"/>
      <c r="H10" s="27"/>
      <c r="I10" s="31" t="s">
        <v>52</v>
      </c>
      <c r="J10" s="42"/>
    </row>
    <row r="11" spans="2:11" s="41" customFormat="1" ht="20" thickBot="1">
      <c r="B11" s="20"/>
      <c r="C11" s="128" t="s">
        <v>100</v>
      </c>
      <c r="D11" s="17" t="s">
        <v>4</v>
      </c>
      <c r="E11" s="43">
        <v>0.1</v>
      </c>
      <c r="F11" s="33"/>
      <c r="G11" s="33"/>
      <c r="H11" s="27"/>
      <c r="I11" s="31" t="s">
        <v>52</v>
      </c>
      <c r="J11" s="42"/>
    </row>
    <row r="12" spans="2:11" s="41" customFormat="1" ht="20" thickBot="1">
      <c r="B12" s="20"/>
      <c r="C12" s="130" t="s">
        <v>103</v>
      </c>
      <c r="D12" s="17" t="s">
        <v>4</v>
      </c>
      <c r="E12" s="43">
        <v>1</v>
      </c>
      <c r="F12" s="33"/>
      <c r="G12" s="33"/>
      <c r="H12" s="27"/>
      <c r="I12" s="31" t="s">
        <v>52</v>
      </c>
      <c r="J12" s="42"/>
    </row>
    <row r="13" spans="2:11" ht="17" thickBot="1">
      <c r="B13" s="37"/>
      <c r="C13" s="33" t="s">
        <v>32</v>
      </c>
      <c r="D13" s="19" t="s">
        <v>4</v>
      </c>
      <c r="E13" s="43">
        <v>0</v>
      </c>
      <c r="F13" s="33"/>
      <c r="G13" s="33"/>
      <c r="H13" s="33"/>
      <c r="I13" s="31" t="s">
        <v>52</v>
      </c>
      <c r="J13" s="104"/>
      <c r="K13" s="32"/>
    </row>
    <row r="14" spans="2:11" ht="17" thickBot="1">
      <c r="B14" s="37"/>
      <c r="C14" s="33" t="s">
        <v>34</v>
      </c>
      <c r="D14" s="19" t="s">
        <v>4</v>
      </c>
      <c r="E14" s="44">
        <v>0</v>
      </c>
      <c r="F14" s="33"/>
      <c r="G14" s="33"/>
      <c r="H14" s="33"/>
      <c r="I14" s="31" t="s">
        <v>52</v>
      </c>
      <c r="J14" s="104"/>
      <c r="K14" s="32"/>
    </row>
    <row r="15" spans="2:11" ht="17" thickBot="1">
      <c r="B15" s="37"/>
      <c r="C15" s="121" t="s">
        <v>96</v>
      </c>
      <c r="D15" s="19" t="s">
        <v>4</v>
      </c>
      <c r="E15" s="44">
        <v>2190</v>
      </c>
      <c r="F15" s="33"/>
      <c r="G15" s="33"/>
      <c r="H15" s="33"/>
      <c r="I15" s="31" t="s">
        <v>52</v>
      </c>
      <c r="J15" s="104"/>
      <c r="K15" s="32"/>
    </row>
    <row r="16" spans="2:11" ht="17" thickBot="1">
      <c r="B16" s="37"/>
      <c r="C16" s="33" t="s">
        <v>9</v>
      </c>
      <c r="D16" s="19" t="s">
        <v>4</v>
      </c>
      <c r="E16" s="44">
        <v>1</v>
      </c>
      <c r="F16" s="33"/>
      <c r="G16" s="33"/>
      <c r="H16" s="33"/>
      <c r="I16" s="31" t="s">
        <v>52</v>
      </c>
      <c r="J16" s="104"/>
      <c r="K16" s="32"/>
    </row>
    <row r="17" spans="2:11" ht="17" thickBot="1">
      <c r="B17" s="37"/>
      <c r="C17" s="33" t="s">
        <v>37</v>
      </c>
      <c r="D17" s="19" t="s">
        <v>4</v>
      </c>
      <c r="E17" s="44">
        <v>0</v>
      </c>
      <c r="F17" s="33"/>
      <c r="G17" s="33"/>
      <c r="H17" s="33"/>
      <c r="I17" s="31" t="s">
        <v>52</v>
      </c>
      <c r="J17" s="104"/>
      <c r="K17" s="32"/>
    </row>
    <row r="18" spans="2:11" ht="17" thickBot="1">
      <c r="B18" s="37"/>
      <c r="C18" s="33" t="s">
        <v>38</v>
      </c>
      <c r="D18" s="19" t="s">
        <v>4</v>
      </c>
      <c r="E18" s="44">
        <v>0</v>
      </c>
      <c r="F18" s="33"/>
      <c r="G18" s="33"/>
      <c r="H18" s="33"/>
      <c r="I18" s="31" t="s">
        <v>52</v>
      </c>
      <c r="J18" s="104"/>
      <c r="K18" s="32"/>
    </row>
    <row r="19" spans="2:11" ht="17" thickBot="1">
      <c r="B19" s="37"/>
      <c r="C19" s="33" t="s">
        <v>39</v>
      </c>
      <c r="D19" s="19" t="s">
        <v>59</v>
      </c>
      <c r="E19" s="44">
        <v>0</v>
      </c>
      <c r="F19" s="33"/>
      <c r="G19" s="33" t="s">
        <v>27</v>
      </c>
      <c r="H19" s="33"/>
      <c r="I19" s="31" t="s">
        <v>52</v>
      </c>
      <c r="J19" s="104"/>
    </row>
    <row r="20" spans="2:11" ht="17" thickBot="1">
      <c r="B20" s="37"/>
      <c r="C20" s="33" t="s">
        <v>40</v>
      </c>
      <c r="D20" s="19" t="s">
        <v>59</v>
      </c>
      <c r="E20" s="43">
        <f>'Research data'!G6</f>
        <v>8.68</v>
      </c>
      <c r="F20" s="33"/>
      <c r="G20" s="33" t="s">
        <v>53</v>
      </c>
      <c r="H20" s="33"/>
      <c r="I20" s="31" t="s">
        <v>52</v>
      </c>
      <c r="J20" s="104"/>
    </row>
    <row r="21" spans="2:11">
      <c r="B21" s="37"/>
      <c r="C21" s="33"/>
      <c r="D21" s="19"/>
      <c r="E21" s="100"/>
      <c r="F21" s="33"/>
      <c r="G21" s="33"/>
      <c r="H21" s="33"/>
      <c r="I21" s="32"/>
      <c r="J21" s="104"/>
    </row>
    <row r="22" spans="2:11">
      <c r="B22" s="37"/>
      <c r="C22" s="74"/>
      <c r="D22" s="99"/>
      <c r="E22" s="100"/>
      <c r="F22" s="32"/>
      <c r="G22" s="74"/>
      <c r="H22" s="32"/>
      <c r="I22" s="32"/>
      <c r="J22" s="104"/>
    </row>
    <row r="23" spans="2:11" ht="17" thickBot="1">
      <c r="B23" s="37"/>
      <c r="C23" s="14" t="s">
        <v>76</v>
      </c>
      <c r="D23" s="99"/>
      <c r="E23" s="100"/>
      <c r="F23" s="32"/>
      <c r="G23" s="74"/>
      <c r="H23" s="32"/>
      <c r="I23" s="32"/>
      <c r="J23" s="104"/>
    </row>
    <row r="24" spans="2:11" ht="17" thickBot="1">
      <c r="B24" s="37"/>
      <c r="C24" s="33" t="s">
        <v>41</v>
      </c>
      <c r="D24" s="19" t="s">
        <v>31</v>
      </c>
      <c r="E24" s="44">
        <f>'Research data'!G14</f>
        <v>11882118.75</v>
      </c>
      <c r="F24" s="33"/>
      <c r="G24" s="33" t="s">
        <v>8</v>
      </c>
      <c r="H24" s="33"/>
      <c r="I24" s="80" t="s">
        <v>52</v>
      </c>
      <c r="J24" s="104"/>
    </row>
    <row r="25" spans="2:11" ht="17" thickBot="1">
      <c r="B25" s="37"/>
      <c r="C25" s="33" t="s">
        <v>42</v>
      </c>
      <c r="D25" s="19" t="s">
        <v>31</v>
      </c>
      <c r="E25" s="44">
        <v>0</v>
      </c>
      <c r="F25" s="33"/>
      <c r="G25" s="33" t="s">
        <v>54</v>
      </c>
      <c r="H25" s="33"/>
      <c r="I25" s="31" t="s">
        <v>52</v>
      </c>
      <c r="J25" s="104"/>
    </row>
    <row r="26" spans="2:11" ht="17" thickBot="1">
      <c r="B26" s="37"/>
      <c r="C26" s="33" t="s">
        <v>11</v>
      </c>
      <c r="D26" s="19" t="s">
        <v>31</v>
      </c>
      <c r="E26" s="44">
        <v>0</v>
      </c>
      <c r="F26" s="33"/>
      <c r="G26" s="33" t="s">
        <v>23</v>
      </c>
      <c r="H26" s="33"/>
      <c r="I26" s="31" t="s">
        <v>52</v>
      </c>
      <c r="J26" s="104"/>
    </row>
    <row r="27" spans="2:11" ht="17" thickBot="1">
      <c r="B27" s="37"/>
      <c r="C27" s="33" t="s">
        <v>43</v>
      </c>
      <c r="D27" s="19" t="s">
        <v>31</v>
      </c>
      <c r="E27" s="44">
        <v>0</v>
      </c>
      <c r="F27" s="33"/>
      <c r="G27" s="33" t="s">
        <v>26</v>
      </c>
      <c r="H27" s="33"/>
      <c r="I27" s="31" t="s">
        <v>52</v>
      </c>
      <c r="J27" s="104"/>
    </row>
    <row r="28" spans="2:11" ht="17" thickBot="1">
      <c r="B28" s="37"/>
      <c r="C28" s="33" t="s">
        <v>44</v>
      </c>
      <c r="D28" s="19" t="s">
        <v>51</v>
      </c>
      <c r="E28" s="98">
        <f>'Research data'!G16</f>
        <v>165428.98000000001</v>
      </c>
      <c r="F28" s="33"/>
      <c r="G28" s="33" t="s">
        <v>55</v>
      </c>
      <c r="H28" s="33"/>
      <c r="I28" s="80" t="s">
        <v>52</v>
      </c>
      <c r="J28" s="104"/>
    </row>
    <row r="29" spans="2:11" ht="17" thickBot="1">
      <c r="B29" s="37"/>
      <c r="C29" s="33" t="s">
        <v>45</v>
      </c>
      <c r="D29" s="19" t="s">
        <v>50</v>
      </c>
      <c r="E29" s="43">
        <f>'Research data'!G18</f>
        <v>0</v>
      </c>
      <c r="F29" s="33"/>
      <c r="G29" s="33" t="s">
        <v>56</v>
      </c>
      <c r="H29" s="33"/>
      <c r="I29" s="80" t="s">
        <v>52</v>
      </c>
      <c r="J29" s="104"/>
    </row>
    <row r="30" spans="2:11" ht="17" thickBot="1">
      <c r="B30" s="37"/>
      <c r="C30" s="33" t="s">
        <v>46</v>
      </c>
      <c r="D30" s="19" t="s">
        <v>50</v>
      </c>
      <c r="E30" s="101">
        <v>0</v>
      </c>
      <c r="F30" s="33"/>
      <c r="G30" s="33" t="s">
        <v>57</v>
      </c>
      <c r="H30" s="33"/>
      <c r="I30" s="111" t="s">
        <v>52</v>
      </c>
      <c r="J30" s="104"/>
    </row>
    <row r="31" spans="2:11" ht="17" thickBot="1">
      <c r="B31" s="37"/>
      <c r="C31" s="33" t="s">
        <v>49</v>
      </c>
      <c r="D31" s="19" t="s">
        <v>2</v>
      </c>
      <c r="E31" s="43">
        <v>0.06</v>
      </c>
      <c r="F31" s="33"/>
      <c r="G31" s="33" t="s">
        <v>22</v>
      </c>
      <c r="H31" s="33"/>
      <c r="I31" s="31" t="s">
        <v>52</v>
      </c>
      <c r="J31" s="104"/>
    </row>
    <row r="32" spans="2:11" ht="17" thickBot="1">
      <c r="B32" s="37"/>
      <c r="C32" s="33" t="s">
        <v>36</v>
      </c>
      <c r="D32" s="19" t="s">
        <v>10</v>
      </c>
      <c r="E32" s="44">
        <v>0</v>
      </c>
      <c r="F32" s="33"/>
      <c r="G32" s="33"/>
      <c r="H32" s="33"/>
      <c r="I32" s="31" t="s">
        <v>52</v>
      </c>
      <c r="J32" s="104"/>
    </row>
    <row r="33" spans="2:10">
      <c r="B33" s="37"/>
      <c r="C33" s="33"/>
      <c r="D33" s="19"/>
      <c r="E33" s="102"/>
      <c r="F33" s="33"/>
      <c r="G33" s="33"/>
      <c r="H33" s="33"/>
      <c r="I33" s="32"/>
      <c r="J33" s="104"/>
    </row>
    <row r="34" spans="2:10" ht="17" thickBot="1">
      <c r="B34" s="37"/>
      <c r="C34" s="14" t="s">
        <v>7</v>
      </c>
      <c r="D34" s="99"/>
      <c r="E34" s="102"/>
      <c r="F34" s="32"/>
      <c r="G34" s="32"/>
      <c r="H34" s="32"/>
      <c r="I34" s="32"/>
      <c r="J34" s="104"/>
    </row>
    <row r="35" spans="2:10" ht="17" thickBot="1">
      <c r="B35" s="37"/>
      <c r="C35" s="33" t="s">
        <v>35</v>
      </c>
      <c r="D35" s="19" t="s">
        <v>3</v>
      </c>
      <c r="E35" s="44">
        <f>'Research data'!G9</f>
        <v>0</v>
      </c>
      <c r="F35" s="33"/>
      <c r="G35" s="33" t="s">
        <v>14</v>
      </c>
      <c r="H35" s="33"/>
      <c r="I35" s="31" t="s">
        <v>52</v>
      </c>
      <c r="J35" s="104"/>
    </row>
    <row r="36" spans="2:10" ht="17" thickBot="1">
      <c r="B36" s="37"/>
      <c r="C36" s="126" t="s">
        <v>47</v>
      </c>
      <c r="D36" s="19" t="s">
        <v>1</v>
      </c>
      <c r="E36" s="98">
        <f>'Research data'!G10</f>
        <v>0</v>
      </c>
      <c r="F36" s="33"/>
      <c r="G36" s="33" t="s">
        <v>25</v>
      </c>
      <c r="H36" s="33"/>
      <c r="I36" s="113" t="s">
        <v>52</v>
      </c>
      <c r="J36" s="104"/>
    </row>
    <row r="37" spans="2:10" ht="17" thickBot="1">
      <c r="B37" s="37"/>
      <c r="C37" s="33" t="s">
        <v>48</v>
      </c>
      <c r="D37" s="19" t="s">
        <v>1</v>
      </c>
      <c r="E37" s="44">
        <f>'Research data'!G11</f>
        <v>15</v>
      </c>
      <c r="F37" s="33"/>
      <c r="G37" s="33" t="s">
        <v>24</v>
      </c>
      <c r="H37" s="33"/>
      <c r="I37" s="114" t="s">
        <v>52</v>
      </c>
      <c r="J37" s="104"/>
    </row>
    <row r="38" spans="2:10" ht="17" thickBot="1">
      <c r="B38" s="37"/>
      <c r="C38" s="33" t="s">
        <v>33</v>
      </c>
      <c r="D38" s="19" t="s">
        <v>4</v>
      </c>
      <c r="E38" s="44">
        <v>0</v>
      </c>
      <c r="F38" s="33"/>
      <c r="G38" s="33"/>
      <c r="H38" s="33"/>
      <c r="I38" s="122" t="s">
        <v>52</v>
      </c>
      <c r="J38" s="104"/>
    </row>
    <row r="39" spans="2:10" ht="17" thickBot="1">
      <c r="B39" s="37"/>
      <c r="C39" s="117" t="s">
        <v>90</v>
      </c>
      <c r="D39" s="19" t="s">
        <v>4</v>
      </c>
      <c r="E39" s="98">
        <v>6</v>
      </c>
      <c r="F39" s="33"/>
      <c r="G39" s="33"/>
      <c r="H39" s="33"/>
      <c r="I39" s="31" t="s">
        <v>52</v>
      </c>
      <c r="J39" s="104"/>
    </row>
    <row r="40" spans="2:10" ht="17" thickBot="1">
      <c r="B40" s="37"/>
      <c r="C40" s="117" t="s">
        <v>91</v>
      </c>
      <c r="D40" s="19" t="s">
        <v>4</v>
      </c>
      <c r="E40" s="98">
        <v>0</v>
      </c>
      <c r="F40" s="33"/>
      <c r="G40" s="33"/>
      <c r="H40" s="33"/>
      <c r="I40" s="31" t="s">
        <v>52</v>
      </c>
      <c r="J40" s="104"/>
    </row>
    <row r="41" spans="2:10" ht="17" thickBot="1">
      <c r="B41" s="37"/>
      <c r="C41" s="117" t="s">
        <v>92</v>
      </c>
      <c r="D41" s="19" t="s">
        <v>4</v>
      </c>
      <c r="E41" s="98">
        <v>158410</v>
      </c>
      <c r="F41" s="33"/>
      <c r="G41" s="33"/>
      <c r="H41" s="33"/>
      <c r="I41" s="31" t="s">
        <v>52</v>
      </c>
      <c r="J41" s="104"/>
    </row>
    <row r="42" spans="2:10" ht="17" thickBot="1">
      <c r="B42" s="37"/>
      <c r="C42" s="117" t="s">
        <v>93</v>
      </c>
      <c r="D42" s="19" t="s">
        <v>4</v>
      </c>
      <c r="E42" s="98">
        <v>21700</v>
      </c>
      <c r="F42" s="33"/>
      <c r="G42" s="33"/>
      <c r="H42" s="33"/>
      <c r="I42" s="31" t="s">
        <v>52</v>
      </c>
      <c r="J42" s="104"/>
    </row>
    <row r="43" spans="2:10" ht="17" thickBot="1">
      <c r="B43" s="37"/>
      <c r="C43" s="117" t="s">
        <v>94</v>
      </c>
      <c r="D43" s="19" t="s">
        <v>4</v>
      </c>
      <c r="E43" s="98">
        <v>40</v>
      </c>
      <c r="F43" s="33"/>
      <c r="G43" s="33"/>
      <c r="H43" s="33"/>
      <c r="I43" s="31" t="s">
        <v>52</v>
      </c>
      <c r="J43" s="104"/>
    </row>
    <row r="44" spans="2:10" ht="20" customHeight="1" thickBot="1">
      <c r="B44" s="38"/>
      <c r="C44" s="39"/>
      <c r="D44" s="39"/>
      <c r="E44" s="39"/>
      <c r="F44" s="39"/>
      <c r="G44" s="39"/>
      <c r="H44" s="39"/>
      <c r="I44" s="39"/>
      <c r="J4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tabSelected="1" workbookViewId="0">
      <selection activeCell="F25" sqref="F25"/>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9" t="s">
        <v>78</v>
      </c>
      <c r="D3" s="9"/>
      <c r="E3" s="9"/>
      <c r="F3" s="109" t="s">
        <v>13</v>
      </c>
      <c r="G3" s="109" t="s">
        <v>72</v>
      </c>
      <c r="H3" s="109"/>
      <c r="I3" s="109"/>
      <c r="J3" s="58"/>
      <c r="K3" s="109" t="s">
        <v>87</v>
      </c>
    </row>
    <row r="4" spans="2:11">
      <c r="B4" s="65"/>
      <c r="C4" s="66"/>
      <c r="D4" s="66"/>
      <c r="E4" s="66"/>
      <c r="F4" s="66"/>
      <c r="G4" s="67"/>
      <c r="H4" s="67"/>
      <c r="I4" s="67"/>
      <c r="J4" s="108"/>
      <c r="K4" s="9"/>
    </row>
    <row r="5" spans="2:11" ht="17" thickBot="1">
      <c r="B5" s="65"/>
      <c r="C5" s="29" t="s">
        <v>77</v>
      </c>
      <c r="D5" s="29"/>
      <c r="E5" s="29"/>
      <c r="F5" s="29"/>
      <c r="G5" s="10"/>
      <c r="H5" s="10"/>
      <c r="I5" s="10"/>
      <c r="J5" s="10"/>
      <c r="K5" s="59"/>
    </row>
    <row r="6" spans="2:11" ht="17" thickBot="1">
      <c r="B6" s="65"/>
      <c r="C6" s="123" t="s">
        <v>97</v>
      </c>
      <c r="D6" s="68"/>
      <c r="E6" s="68"/>
      <c r="F6" s="69" t="s">
        <v>59</v>
      </c>
      <c r="G6" s="124">
        <f>ROUND(8.681,2)</f>
        <v>8.68</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99</v>
      </c>
      <c r="D9" s="29"/>
      <c r="E9" s="29"/>
      <c r="F9" s="125" t="s">
        <v>3</v>
      </c>
      <c r="G9" s="119">
        <f>ROUND(0,0)</f>
        <v>0</v>
      </c>
      <c r="H9" s="11"/>
      <c r="I9" s="11"/>
      <c r="J9" s="12"/>
      <c r="K9" s="30"/>
    </row>
    <row r="10" spans="2:11" ht="17" thickBot="1">
      <c r="B10" s="65"/>
      <c r="C10" s="75" t="s">
        <v>98</v>
      </c>
      <c r="D10" s="29"/>
      <c r="E10" s="29"/>
      <c r="F10" s="69" t="s">
        <v>1</v>
      </c>
      <c r="G10" s="119">
        <f>ROUND(0,0)</f>
        <v>0</v>
      </c>
      <c r="H10" s="11"/>
      <c r="I10" s="11"/>
      <c r="J10" s="12"/>
      <c r="K10" s="30"/>
    </row>
    <row r="11" spans="2:11" ht="17" thickBot="1">
      <c r="B11" s="65"/>
      <c r="C11" s="75" t="s">
        <v>5</v>
      </c>
      <c r="D11" s="75"/>
      <c r="E11" s="75"/>
      <c r="F11" s="69" t="s">
        <v>1</v>
      </c>
      <c r="G11" s="119">
        <f>ROUND(15,0)</f>
        <v>15</v>
      </c>
      <c r="H11" s="71"/>
      <c r="I11" s="71"/>
      <c r="J11" s="72"/>
      <c r="K11" s="115"/>
    </row>
    <row r="12" spans="2:11">
      <c r="B12" s="65"/>
      <c r="C12" s="29"/>
      <c r="D12" s="29"/>
      <c r="E12" s="29"/>
      <c r="F12" s="29"/>
      <c r="G12" s="12"/>
      <c r="H12" s="12"/>
      <c r="I12" s="12"/>
      <c r="J12" s="72"/>
      <c r="K12" s="59"/>
    </row>
    <row r="13" spans="2:11" ht="17" thickBot="1">
      <c r="B13" s="65"/>
      <c r="C13" s="13" t="s">
        <v>82</v>
      </c>
      <c r="D13" s="13"/>
      <c r="E13" s="13"/>
      <c r="F13" s="13"/>
      <c r="G13" s="12"/>
      <c r="H13" s="12"/>
      <c r="I13" s="12"/>
      <c r="J13" s="12"/>
      <c r="K13" s="59"/>
    </row>
    <row r="14" spans="2:11" ht="17" thickBot="1">
      <c r="B14" s="65"/>
      <c r="C14" s="105" t="s">
        <v>83</v>
      </c>
      <c r="D14" s="13"/>
      <c r="E14" s="13"/>
      <c r="F14" s="105" t="s">
        <v>31</v>
      </c>
      <c r="G14" s="79">
        <f>ROUND(G15*G6*1000,2)</f>
        <v>11882118.75</v>
      </c>
      <c r="H14" s="12"/>
      <c r="I14" s="12"/>
      <c r="J14" s="71"/>
      <c r="K14" s="116"/>
    </row>
    <row r="15" spans="2:11" ht="17" thickBot="1">
      <c r="B15" s="65"/>
      <c r="C15" s="76" t="s">
        <v>8</v>
      </c>
      <c r="D15" s="76"/>
      <c r="E15" s="76"/>
      <c r="F15" s="106" t="s">
        <v>80</v>
      </c>
      <c r="G15" s="79">
        <v>1368.90769</v>
      </c>
      <c r="H15" s="71"/>
      <c r="I15" s="131"/>
      <c r="J15" s="71"/>
      <c r="K15" s="120"/>
    </row>
    <row r="16" spans="2:11" ht="17" thickBot="1">
      <c r="B16" s="65"/>
      <c r="C16" s="112" t="s">
        <v>84</v>
      </c>
      <c r="D16" s="29"/>
      <c r="E16" s="29"/>
      <c r="F16" s="118" t="s">
        <v>95</v>
      </c>
      <c r="G16" s="127">
        <f>ROUND((G17*G6*1000),2)</f>
        <v>165428.98000000001</v>
      </c>
      <c r="H16" s="12"/>
      <c r="I16" s="129"/>
      <c r="J16" s="71"/>
      <c r="K16" s="120"/>
    </row>
    <row r="17" spans="2:11" ht="17" thickBot="1">
      <c r="B17" s="65"/>
      <c r="C17" s="105" t="s">
        <v>85</v>
      </c>
      <c r="D17" s="29"/>
      <c r="E17" s="29"/>
      <c r="F17" s="107" t="s">
        <v>81</v>
      </c>
      <c r="G17" s="127">
        <v>19.058637749999999</v>
      </c>
      <c r="H17" s="12"/>
      <c r="I17" s="12"/>
      <c r="J17" s="71"/>
      <c r="K17" s="120"/>
    </row>
    <row r="18" spans="2:11" ht="17" thickBot="1">
      <c r="B18" s="65"/>
      <c r="C18" s="112" t="s">
        <v>86</v>
      </c>
      <c r="D18" s="78"/>
      <c r="E18" s="78"/>
      <c r="F18" s="69" t="s">
        <v>50</v>
      </c>
      <c r="G18" s="79">
        <v>0</v>
      </c>
      <c r="H18" s="71"/>
      <c r="I18" s="71"/>
      <c r="J18" s="71"/>
      <c r="K18" s="116"/>
    </row>
    <row r="19" spans="2:11" ht="17" thickBot="1">
      <c r="B19" s="65"/>
      <c r="C19" s="105" t="s">
        <v>86</v>
      </c>
      <c r="D19" s="77"/>
      <c r="E19" s="77"/>
      <c r="F19" s="106" t="s">
        <v>79</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I12" sqref="I12"/>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104</v>
      </c>
      <c r="I5" s="56" t="s">
        <v>58</v>
      </c>
      <c r="J5" s="57" t="s">
        <v>105</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2018-05-29T09:44:55Z</dcterms:modified>
</cp:coreProperties>
</file>