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543CAB57-7B51-A749-BDF7-DD54DC467FC3}" xr6:coauthVersionLast="33" xr6:coauthVersionMax="33" xr10:uidLastSave="{00000000-0000-0000-0000-000000000000}"/>
  <bookViews>
    <workbookView xWindow="0" yWindow="460" windowWidth="27920" windowHeight="1754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s="1"/>
  <c r="E18" i="12" s="1"/>
  <c r="H27" i="13"/>
  <c r="E27" i="12"/>
  <c r="E30" i="20"/>
  <c r="E55" i="20"/>
  <c r="E56" i="20"/>
  <c r="J26" i="13"/>
  <c r="H26" i="13" s="1"/>
  <c r="E26" i="12" s="1"/>
  <c r="H36" i="13"/>
  <c r="E37" i="12" s="1"/>
  <c r="H37" i="13"/>
  <c r="H38" i="13"/>
  <c r="H39" i="13"/>
  <c r="H40" i="13"/>
  <c r="H41" i="13"/>
  <c r="H42" i="13"/>
  <c r="E53" i="20"/>
  <c r="J25" i="13"/>
  <c r="H25" i="13" s="1"/>
  <c r="E25" i="12" s="1"/>
  <c r="L11" i="13"/>
  <c r="H11" i="13" s="1"/>
  <c r="E15" i="12" s="1"/>
  <c r="J34" i="13"/>
  <c r="E49" i="20"/>
  <c r="J24" i="13"/>
  <c r="H24" i="13" s="1"/>
  <c r="E24" i="12" s="1"/>
  <c r="J7" i="13"/>
  <c r="H7" i="13" s="1"/>
  <c r="E12" i="12" s="1"/>
  <c r="J8" i="13"/>
  <c r="H28" i="13"/>
  <c r="E28" i="12"/>
  <c r="H29" i="13"/>
  <c r="E29" i="12"/>
  <c r="H30" i="13"/>
  <c r="E30" i="12"/>
  <c r="H10" i="13"/>
  <c r="E16" i="12" s="1"/>
  <c r="H8" i="13"/>
  <c r="E13" i="12" s="1"/>
  <c r="H35" i="13"/>
  <c r="E36" i="12" s="1"/>
  <c r="H34" i="13"/>
  <c r="E35" i="12"/>
  <c r="J9" i="13" l="1"/>
  <c r="H9" i="13" s="1"/>
  <c r="E14" i="12" s="1"/>
  <c r="L15" i="13"/>
</calcChain>
</file>

<file path=xl/sharedStrings.xml><?xml version="1.0" encoding="utf-8"?>
<sst xmlns="http://schemas.openxmlformats.org/spreadsheetml/2006/main" count="249" uniqueCount="149">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</sst>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2">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49" fontId="2" fillId="0" borderId="10" xfId="0" applyNumberFormat="1"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opLeftCell="A14" workbookViewId="0">
      <selection activeCell="A40" sqref="A40:XFD43"/>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203" t="s">
        <v>148</v>
      </c>
      <c r="C2" s="204"/>
      <c r="D2" s="204"/>
      <c r="E2" s="205"/>
      <c r="F2" s="33"/>
      <c r="G2" s="33"/>
    </row>
    <row r="3" spans="1:11">
      <c r="B3" s="206"/>
      <c r="C3" s="207"/>
      <c r="D3" s="207"/>
      <c r="E3" s="208"/>
      <c r="F3" s="33"/>
      <c r="G3" s="33"/>
    </row>
    <row r="4" spans="1:11">
      <c r="B4" s="206"/>
      <c r="C4" s="207"/>
      <c r="D4" s="207"/>
      <c r="E4" s="208"/>
      <c r="F4" s="33"/>
      <c r="G4" s="33"/>
    </row>
    <row r="5" spans="1:11">
      <c r="B5" s="209"/>
      <c r="C5" s="210"/>
      <c r="D5" s="210"/>
      <c r="E5" s="211"/>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4">
        <f>'Research data'!H8</f>
        <v>0.995</v>
      </c>
      <c r="F13" s="34"/>
      <c r="G13" s="94" t="s">
        <v>49</v>
      </c>
      <c r="H13" s="30"/>
      <c r="I13" s="165" t="s">
        <v>100</v>
      </c>
      <c r="J13" s="163"/>
      <c r="K13" s="24"/>
    </row>
    <row r="14" spans="1:11" ht="17" thickBot="1">
      <c r="A14" s="96"/>
      <c r="B14" s="151"/>
      <c r="C14" s="149" t="s">
        <v>98</v>
      </c>
      <c r="D14" s="21" t="s">
        <v>54</v>
      </c>
      <c r="E14" s="183">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s="197" customFormat="1" ht="17" thickBot="1">
      <c r="B18" s="198"/>
      <c r="C18" s="156" t="s">
        <v>140</v>
      </c>
      <c r="D18" s="21"/>
      <c r="E18" s="199">
        <f>'Research data'!H15</f>
        <v>50</v>
      </c>
      <c r="F18" s="200"/>
      <c r="G18" s="200"/>
      <c r="H18" s="200"/>
      <c r="I18" s="201" t="str">
        <f>'Research data'!N15</f>
        <v>This simulates instantaneous use</v>
      </c>
      <c r="J18" s="202"/>
    </row>
    <row r="19" spans="1:10" s="197" customFormat="1" ht="17" thickBot="1">
      <c r="B19" s="198"/>
      <c r="C19" s="156" t="s">
        <v>58</v>
      </c>
      <c r="D19" s="21"/>
      <c r="E19" s="199">
        <f>'Research data'!H16</f>
        <v>0</v>
      </c>
      <c r="F19" s="200"/>
      <c r="G19" s="200"/>
      <c r="H19" s="200"/>
      <c r="I19" s="201" t="str">
        <f>'Research data'!N16</f>
        <v>Quintel assumption</v>
      </c>
      <c r="J19" s="202"/>
    </row>
    <row r="20" spans="1:10" s="197" customFormat="1" ht="17" thickBot="1">
      <c r="B20" s="198"/>
      <c r="C20" s="156" t="s">
        <v>59</v>
      </c>
      <c r="D20" s="21"/>
      <c r="E20" s="199">
        <f>'Research data'!H17</f>
        <v>0</v>
      </c>
      <c r="F20" s="200"/>
      <c r="G20" s="200"/>
      <c r="H20" s="200"/>
      <c r="I20" s="201" t="str">
        <f>'Research data'!N17</f>
        <v>Quintel assumption</v>
      </c>
      <c r="J20" s="202"/>
    </row>
    <row r="21" spans="1:10" s="197" customFormat="1" ht="17" thickBot="1">
      <c r="B21" s="198"/>
      <c r="C21" s="156" t="s">
        <v>144</v>
      </c>
      <c r="D21" s="21"/>
      <c r="E21" s="199">
        <f>'Research data'!H18</f>
        <v>0</v>
      </c>
      <c r="F21" s="200"/>
      <c r="G21" s="200"/>
      <c r="H21" s="200"/>
      <c r="I21" s="201" t="str">
        <f>'Research data'!N18</f>
        <v>Quintel assumption</v>
      </c>
      <c r="J21" s="202"/>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0.1</v>
      </c>
      <c r="F31" s="94"/>
      <c r="G31" s="94" t="s">
        <v>63</v>
      </c>
      <c r="H31" s="94"/>
      <c r="I31" s="167" t="s">
        <v>120</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2"/>
      <c r="C44" s="179" t="s">
        <v>75</v>
      </c>
      <c r="D44" s="180"/>
      <c r="E44" s="176">
        <v>0</v>
      </c>
      <c r="F44" s="180"/>
      <c r="G44" s="180"/>
      <c r="H44" s="180"/>
      <c r="I44" s="167" t="s">
        <v>123</v>
      </c>
      <c r="J44" s="181"/>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tabSelected="1" topLeftCell="A24" workbookViewId="0">
      <selection activeCell="A43" sqref="A43:XFD46"/>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6" t="s">
        <v>101</v>
      </c>
      <c r="D7" s="43"/>
      <c r="E7" s="43"/>
      <c r="F7" s="91"/>
      <c r="G7" s="82"/>
      <c r="H7" s="135">
        <f>J7</f>
        <v>50</v>
      </c>
      <c r="I7" s="40"/>
      <c r="J7" s="135">
        <f>Notes!E30</f>
        <v>50</v>
      </c>
      <c r="K7" s="40"/>
      <c r="L7" s="45"/>
      <c r="M7" s="40"/>
      <c r="N7" s="93"/>
    </row>
    <row r="8" spans="1:17" ht="17" thickBot="1">
      <c r="B8" s="38"/>
      <c r="C8" s="196"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5" t="s">
        <v>140</v>
      </c>
      <c r="D15" s="12"/>
      <c r="E15" s="12"/>
      <c r="F15" s="21" t="s">
        <v>137</v>
      </c>
      <c r="G15" s="11"/>
      <c r="H15" s="98">
        <f>Notes!E187</f>
        <v>50</v>
      </c>
      <c r="J15" s="41"/>
      <c r="L15" s="155">
        <f>Notes!E187</f>
        <v>50</v>
      </c>
      <c r="N15" s="118" t="s">
        <v>138</v>
      </c>
      <c r="O15" s="96"/>
    </row>
    <row r="16" spans="1:17" ht="17" thickBot="1">
      <c r="A16" s="96"/>
      <c r="B16" s="97"/>
      <c r="C16" s="195" t="s">
        <v>58</v>
      </c>
      <c r="D16" s="12"/>
      <c r="E16" s="12"/>
      <c r="F16" s="21"/>
      <c r="G16" s="11"/>
      <c r="H16" s="98">
        <f>L16</f>
        <v>0</v>
      </c>
      <c r="J16" s="41"/>
      <c r="L16" s="155">
        <v>0</v>
      </c>
      <c r="N16" s="118" t="s">
        <v>120</v>
      </c>
      <c r="O16" s="96"/>
    </row>
    <row r="17" spans="1:15" ht="17" thickBot="1">
      <c r="A17" s="96"/>
      <c r="B17" s="97"/>
      <c r="C17" s="195" t="s">
        <v>59</v>
      </c>
      <c r="D17" s="12"/>
      <c r="E17" s="12"/>
      <c r="F17" s="21"/>
      <c r="G17" s="11"/>
      <c r="H17" s="98">
        <f>L17</f>
        <v>0</v>
      </c>
      <c r="J17" s="41"/>
      <c r="L17" s="155">
        <v>0</v>
      </c>
      <c r="N17" s="118" t="s">
        <v>120</v>
      </c>
      <c r="O17" s="96"/>
    </row>
    <row r="18" spans="1:15" ht="17" thickBot="1">
      <c r="A18" s="96"/>
      <c r="B18" s="97"/>
      <c r="C18" s="195"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3" t="s">
        <v>145</v>
      </c>
      <c r="D24" s="101"/>
      <c r="E24" s="101"/>
      <c r="F24" s="105" t="s">
        <v>20</v>
      </c>
      <c r="H24" s="106">
        <f t="shared" ref="H24:H30" si="0">J24</f>
        <v>3000000</v>
      </c>
      <c r="I24" s="103"/>
      <c r="J24" s="135">
        <f>Notes!E49</f>
        <v>3000000</v>
      </c>
      <c r="K24" s="103"/>
      <c r="N24" s="93"/>
    </row>
    <row r="25" spans="1:15" ht="17" thickBot="1">
      <c r="A25" s="96"/>
      <c r="B25" s="97"/>
      <c r="C25" s="194" t="s">
        <v>146</v>
      </c>
      <c r="F25" s="107" t="s">
        <v>51</v>
      </c>
      <c r="H25" s="106">
        <f t="shared" si="0"/>
        <v>50000</v>
      </c>
      <c r="J25" s="135">
        <f>Notes!E53</f>
        <v>50000</v>
      </c>
      <c r="L25" s="103"/>
      <c r="M25" s="103"/>
      <c r="N25" s="110" t="s">
        <v>79</v>
      </c>
    </row>
    <row r="26" spans="1:15" ht="17" thickBot="1">
      <c r="A26" s="96"/>
      <c r="B26" s="97"/>
      <c r="C26" s="194" t="s">
        <v>147</v>
      </c>
      <c r="F26" s="102" t="s">
        <v>60</v>
      </c>
      <c r="H26" s="136">
        <f t="shared" si="0"/>
        <v>25</v>
      </c>
      <c r="J26" s="135">
        <f>Notes!E56</f>
        <v>25</v>
      </c>
      <c r="L26" s="103"/>
      <c r="M26" s="103"/>
      <c r="N26" s="110" t="s">
        <v>79</v>
      </c>
    </row>
    <row r="27" spans="1:15" ht="17" thickBot="1">
      <c r="A27" s="122"/>
      <c r="B27" s="123"/>
      <c r="C27" s="185" t="s">
        <v>85</v>
      </c>
      <c r="D27" s="122"/>
      <c r="E27" s="122"/>
      <c r="F27" s="121" t="s">
        <v>20</v>
      </c>
      <c r="G27" s="122"/>
      <c r="H27" s="124">
        <f t="shared" si="0"/>
        <v>0</v>
      </c>
      <c r="I27" s="125"/>
      <c r="J27" s="124">
        <v>0</v>
      </c>
      <c r="K27" s="125"/>
      <c r="M27" s="122"/>
      <c r="N27" s="126" t="s">
        <v>95</v>
      </c>
    </row>
    <row r="28" spans="1:15" ht="17" thickBot="1">
      <c r="A28" s="122"/>
      <c r="B28" s="123"/>
      <c r="C28" s="185" t="s">
        <v>86</v>
      </c>
      <c r="D28" s="122"/>
      <c r="E28" s="122"/>
      <c r="F28" s="121" t="s">
        <v>20</v>
      </c>
      <c r="G28" s="122"/>
      <c r="H28" s="124">
        <f t="shared" si="0"/>
        <v>0</v>
      </c>
      <c r="I28" s="125"/>
      <c r="J28" s="124">
        <v>0</v>
      </c>
      <c r="K28" s="125"/>
      <c r="M28" s="122"/>
      <c r="N28" s="126" t="s">
        <v>95</v>
      </c>
    </row>
    <row r="29" spans="1:15" ht="17" thickBot="1">
      <c r="A29" s="96"/>
      <c r="B29" s="97"/>
      <c r="C29" s="185" t="s">
        <v>94</v>
      </c>
      <c r="F29" s="121" t="s">
        <v>20</v>
      </c>
      <c r="H29" s="106">
        <f t="shared" si="0"/>
        <v>0</v>
      </c>
      <c r="I29" s="100"/>
      <c r="J29" s="106">
        <v>0</v>
      </c>
      <c r="K29" s="100"/>
      <c r="L29" s="100"/>
      <c r="M29" s="100"/>
      <c r="N29" s="110"/>
    </row>
    <row r="30" spans="1:15" ht="17" thickBot="1">
      <c r="A30" s="122"/>
      <c r="B30" s="123"/>
      <c r="C30" s="186" t="s">
        <v>88</v>
      </c>
      <c r="D30" s="122"/>
      <c r="E30" s="122"/>
      <c r="F30" s="121" t="s">
        <v>81</v>
      </c>
      <c r="G30" s="122"/>
      <c r="H30" s="124">
        <f t="shared" si="0"/>
        <v>0</v>
      </c>
      <c r="I30" s="125"/>
      <c r="J30" s="124">
        <v>0</v>
      </c>
      <c r="K30" s="125"/>
      <c r="M30" s="122"/>
      <c r="N30" s="118" t="s">
        <v>95</v>
      </c>
    </row>
    <row r="31" spans="1:15">
      <c r="A31" s="122"/>
      <c r="B31" s="123"/>
      <c r="C31" s="187"/>
      <c r="H31" s="41"/>
      <c r="J31" s="41"/>
      <c r="N31" s="44"/>
    </row>
    <row r="32" spans="1:15">
      <c r="B32" s="38"/>
      <c r="C32" s="187"/>
      <c r="H32" s="41"/>
      <c r="J32" s="41"/>
      <c r="N32" s="93"/>
    </row>
    <row r="33" spans="1:14" ht="17" thickBot="1">
      <c r="A33" s="96"/>
      <c r="B33" s="97"/>
      <c r="C33" s="31" t="s">
        <v>5</v>
      </c>
      <c r="F33" s="31"/>
      <c r="H33" s="11"/>
      <c r="I33" s="11"/>
      <c r="J33" s="11"/>
      <c r="K33" s="11"/>
      <c r="L33" s="11"/>
      <c r="M33" s="11"/>
      <c r="N33" s="118"/>
    </row>
    <row r="34" spans="1:14" ht="17" thickBot="1">
      <c r="A34" s="96"/>
      <c r="B34" s="97"/>
      <c r="C34" s="189" t="s">
        <v>3</v>
      </c>
      <c r="F34" s="102" t="s">
        <v>1</v>
      </c>
      <c r="H34" s="106">
        <f>J34</f>
        <v>15</v>
      </c>
      <c r="I34" s="103"/>
      <c r="J34" s="135">
        <f>Notes!E57</f>
        <v>15</v>
      </c>
      <c r="K34" s="103"/>
      <c r="L34" s="103"/>
      <c r="M34" s="104"/>
      <c r="N34" s="118"/>
    </row>
    <row r="35" spans="1:14" ht="17" thickBot="1">
      <c r="A35" s="96"/>
      <c r="B35" s="97"/>
      <c r="C35" s="190" t="s">
        <v>77</v>
      </c>
      <c r="F35" s="102" t="s">
        <v>1</v>
      </c>
      <c r="H35" s="106">
        <f>L35</f>
        <v>0</v>
      </c>
      <c r="I35" s="104"/>
      <c r="K35" s="104"/>
      <c r="L35" s="135">
        <v>0</v>
      </c>
      <c r="M35" s="104"/>
      <c r="N35" s="118" t="s">
        <v>120</v>
      </c>
    </row>
    <row r="36" spans="1:14" ht="17" thickBot="1">
      <c r="A36" s="96"/>
      <c r="B36" s="97"/>
      <c r="C36" s="191" t="s">
        <v>76</v>
      </c>
      <c r="F36" s="102" t="s">
        <v>67</v>
      </c>
      <c r="H36" s="106">
        <f t="shared" ref="H36:H42" si="1">L36</f>
        <v>0</v>
      </c>
      <c r="I36" s="104"/>
      <c r="K36" s="104"/>
      <c r="L36" s="135">
        <v>0</v>
      </c>
      <c r="M36" s="11"/>
      <c r="N36" s="118" t="s">
        <v>120</v>
      </c>
    </row>
    <row r="37" spans="1:14" ht="17" thickBot="1">
      <c r="A37" s="96"/>
      <c r="B37" s="97"/>
      <c r="C37" s="192" t="s">
        <v>21</v>
      </c>
      <c r="F37" s="12"/>
      <c r="H37" s="106">
        <f t="shared" si="1"/>
        <v>0</v>
      </c>
      <c r="J37" s="41"/>
      <c r="L37" s="135">
        <v>0</v>
      </c>
      <c r="N37" s="118" t="s">
        <v>120</v>
      </c>
    </row>
    <row r="38" spans="1:14" ht="17" thickBot="1">
      <c r="A38" s="96"/>
      <c r="B38" s="97"/>
      <c r="C38" s="188" t="s">
        <v>71</v>
      </c>
      <c r="H38" s="106">
        <f t="shared" si="1"/>
        <v>0</v>
      </c>
      <c r="J38" s="41"/>
      <c r="L38" s="135">
        <v>0</v>
      </c>
      <c r="N38" s="118" t="s">
        <v>120</v>
      </c>
    </row>
    <row r="39" spans="1:14" ht="17" thickBot="1">
      <c r="A39" s="96"/>
      <c r="B39" s="97"/>
      <c r="C39" s="188" t="s">
        <v>72</v>
      </c>
      <c r="H39" s="106">
        <f t="shared" si="1"/>
        <v>0</v>
      </c>
      <c r="J39" s="41"/>
      <c r="L39" s="135">
        <v>0</v>
      </c>
      <c r="N39" s="118" t="s">
        <v>120</v>
      </c>
    </row>
    <row r="40" spans="1:14" ht="17" thickBot="1">
      <c r="A40" s="96"/>
      <c r="B40" s="97"/>
      <c r="C40" s="188" t="s">
        <v>73</v>
      </c>
      <c r="H40" s="106">
        <f t="shared" si="1"/>
        <v>0</v>
      </c>
      <c r="J40" s="41"/>
      <c r="L40" s="135">
        <v>0</v>
      </c>
      <c r="N40" s="118" t="s">
        <v>120</v>
      </c>
    </row>
    <row r="41" spans="1:14" ht="17" thickBot="1">
      <c r="A41" s="96"/>
      <c r="B41" s="97"/>
      <c r="C41" s="188" t="s">
        <v>74</v>
      </c>
      <c r="H41" s="106">
        <f t="shared" si="1"/>
        <v>0</v>
      </c>
      <c r="J41" s="41"/>
      <c r="L41" s="135">
        <v>0</v>
      </c>
      <c r="N41" s="118" t="s">
        <v>120</v>
      </c>
    </row>
    <row r="42" spans="1:14" ht="17" thickBot="1">
      <c r="A42" s="96"/>
      <c r="B42" s="97"/>
      <c r="C42" s="188"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2018-05-29T09:39:28Z</dcterms:modified>
</cp:coreProperties>
</file>