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54400" yWindow="-7620" windowWidth="25600" windowHeight="26800" tabRatio="762" activeTab="4"/>
  </bookViews>
  <sheets>
    <sheet name="Cover sheet" sheetId="14" r:id="rId1"/>
    <sheet name="Dashboard" sheetId="12" r:id="rId2"/>
    <sheet name="Research data" sheetId="13" r:id="rId3"/>
    <sheet name="Sources" sheetId="15" r:id="rId4"/>
    <sheet name="Notes" sheetId="20" r:id="rId5"/>
    <sheet name="Shortsea_deepsea" sheetId="21"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 i="13" l="1"/>
  <c r="E16" i="20"/>
  <c r="G10" i="21"/>
  <c r="E25" i="20"/>
  <c r="E24" i="20"/>
  <c r="J4" i="21"/>
  <c r="E21" i="20"/>
  <c r="E22" i="20"/>
  <c r="E14" i="20"/>
  <c r="E11" i="20"/>
  <c r="E8" i="20"/>
  <c r="G24" i="21"/>
  <c r="G25" i="21"/>
  <c r="G26" i="21"/>
  <c r="G27" i="21"/>
  <c r="G28" i="21"/>
  <c r="G29" i="21"/>
  <c r="G17" i="21"/>
  <c r="G18" i="21"/>
  <c r="G19" i="21"/>
  <c r="G20" i="21"/>
  <c r="G21" i="21"/>
  <c r="G22" i="21"/>
  <c r="J16" i="21"/>
  <c r="G12" i="21"/>
  <c r="G13" i="21"/>
  <c r="G14" i="21"/>
  <c r="G15" i="21"/>
  <c r="G7" i="21"/>
  <c r="G8" i="21"/>
  <c r="G9" i="21"/>
  <c r="H8" i="13"/>
  <c r="E15" i="12"/>
  <c r="E11" i="12"/>
</calcChain>
</file>

<file path=xl/sharedStrings.xml><?xml version="1.0" encoding="utf-8"?>
<sst xmlns="http://schemas.openxmlformats.org/spreadsheetml/2006/main" count="156" uniqueCount="120">
  <si>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</si>
  <si>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</si>
  <si>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</si>
  <si>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</si>
  <si>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</si>
  <si>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</si>
  <si>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</si>
  <si>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</si>
  <si>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</si>
  <si>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</si>
  <si>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</si>
  <si>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</si>
  <si>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</si>
  <si>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</si>
  <si>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</si>
  <si>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</si>
  <si>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</si>
  <si>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</si>
  <si>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</si>
  <si>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</si>
  <si>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</si>
  <si>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</si>
  <si>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</si>
  <si>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</si>
  <si>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</si>
  <si>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</si>
  <si>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</si>
  <si>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</si>
  <si>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</si>
  <si>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</si>
  <si>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</si>
  <si>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</si>
  <si>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</si>
  <si>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</si>
  <si>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</si>
  <si>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</si>
  <si>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</si>
  <si>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</si>
  <si>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</si>
  <si>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</si>
  <si>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</si>
  <si>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</si>
  <si>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</si>
  <si>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</si>
  <si>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</si>
  <si>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</si>
  <si>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</si>
  <si>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</si>
  <si>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</si>
  <si>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</si>
  <si>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</si>
  <si>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</si>
  <si>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</si>
  <si>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</si>
  <si>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</si>
  <si>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</si>
  <si>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</si>
  <si>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</si>
  <si>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</si>
  <si>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Investment costs Inland ship</t>
  </si>
  <si>
    <t>Estimate</t>
  </si>
  <si>
    <r>
      <t>output.</t>
    </r>
    <r>
      <rPr>
        <sz val="12"/>
        <color theme="1"/>
        <rFont val="Calibri"/>
        <family val="2"/>
        <scheme val="minor"/>
      </rPr>
      <t>shipping</t>
    </r>
    <r>
      <rPr>
        <sz val="12"/>
        <color theme="1"/>
        <rFont val="Calibri"/>
        <family val="2"/>
        <scheme val="minor"/>
      </rPr>
      <t>_kms</t>
    </r>
  </si>
  <si>
    <t>http://refman.et-model.com/publications/1928</t>
  </si>
  <si>
    <t>Not used in ETM yet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</si>
  <si>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</si>
  <si>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Shortsea en deep sea shipping naar regio en verschijningsvorm, 2014*</t>
  </si>
  <si>
    <t>Verschijningsvorm</t>
  </si>
  <si>
    <t>natte bulk</t>
  </si>
  <si>
    <t>droge bulk</t>
  </si>
  <si>
    <t>containers</t>
  </si>
  <si>
    <t>overig</t>
  </si>
  <si>
    <t>Total</t>
  </si>
  <si>
    <t xml:space="preserve">Total shortsea: </t>
  </si>
  <si>
    <t>x 1 000 000 ton (brutogewicht)</t>
  </si>
  <si>
    <t>Shortsea vervoer: in</t>
  </si>
  <si>
    <t>Baltische zee</t>
  </si>
  <si>
    <t>Middellandse en Zwarte zee</t>
  </si>
  <si>
    <t>Noordzee en Atlantische   Oceaan</t>
  </si>
  <si>
    <t>Shortsea vervoer: uit</t>
  </si>
  <si>
    <t>Noordzee en Atlantische Oceaan</t>
  </si>
  <si>
    <t>Deepsea vervoer: in</t>
  </si>
  <si>
    <t>Total deepsea:</t>
  </si>
  <si>
    <t xml:space="preserve">  Afrika</t>
  </si>
  <si>
    <t xml:space="preserve">  Noord- en Midden-Amerika</t>
  </si>
  <si>
    <t xml:space="preserve">  Zuid-Amerika</t>
  </si>
  <si>
    <t xml:space="preserve">  Azië</t>
  </si>
  <si>
    <t xml:space="preserve">  Oceanië</t>
  </si>
  <si>
    <t>Deepsea vervoer: uit</t>
  </si>
  <si>
    <t>Overig</t>
  </si>
  <si>
    <t>in</t>
  </si>
  <si>
    <t>uit</t>
  </si>
  <si>
    <t>Bron: CBS</t>
  </si>
  <si>
    <t>Efficiency 5500 TEU sea ship</t>
  </si>
  <si>
    <t>Efficiency 18000 TEU sea ship</t>
  </si>
  <si>
    <t>Toelichting bij de tabel</t>
  </si>
  <si>
    <t>Definitie</t>
  </si>
  <si>
    <t>Shortsea vervoer is de verplaatsing over zee van lading en passagiers tussen in het geografische Europa gelegen havens of tussen die havens en</t>
  </si>
  <si>
    <t xml:space="preserve">havens in niet-Europese landen, waarvan de kustlijn langs de Europa begrenzende binnenzeeën loopt. </t>
  </si>
  <si>
    <t>Shortsea omvat binnenlands en internationaal maritiem vervoer, met inbegrip van voor-en natransport, langs de kust en van en naar eilanden,</t>
  </si>
  <si>
    <t>rivieren en meren. Onder shortsea vervoer valt ook het zeevervoer tussen de lidstaten van de Europese Unie en Noorwegen en IJsland en andere aan de Oostzee,</t>
  </si>
  <si>
    <t xml:space="preserve">de Zwarte Zee en de Middellandse Zee grenzende staten. </t>
  </si>
  <si>
    <t xml:space="preserve">Sommige Europese en Afrikaanse landen zoals Rusland en Marokko hebben zowel een deel shortsea als deepsea vervoer. De zeeregio’s zijn samengesteld volgens de Eurostat-definitie. </t>
  </si>
  <si>
    <t xml:space="preserve">Voor een deel van de goederen die ons land verlaten, weten we wel naar welk land, maar niet precies naar welke haven deze gaan. </t>
  </si>
  <si>
    <t>Voor landen met havens in verschillende zeeregio’s is het onbekende deel daarom toegewezen aan een zeeregio op basis van andere bronnen, zoals bijvoorbeeld data van Eurostat.  </t>
  </si>
  <si>
    <t>Status van de cijfers</t>
  </si>
  <si>
    <t>Dit zijn voorlopige cijfers.</t>
  </si>
  <si>
    <t>De cijfers zijn afgerond op miljoenen tonnen. Hierdoor kan het voorkomen, dat de som van de detailgegevens afwijkt van de cijfers die al op StatlLne gepubliceerd zijn:</t>
  </si>
  <si>
    <t>Zeevaart; overgeslagen gewicht, zeehaven, vervoerstroom, soort lading</t>
  </si>
  <si>
    <t>%</t>
  </si>
  <si>
    <t>Deepsea share of total marine bunker fuels</t>
  </si>
  <si>
    <t>Shortsea share of total marine bunker fuels</t>
  </si>
  <si>
    <t>bunkers_ship_using_heavy_fuel_oil.converter</t>
  </si>
  <si>
    <t>Marlieke Verweij</t>
  </si>
  <si>
    <t>Energy balance 2015 with flows in TJ</t>
  </si>
  <si>
    <t>Share gas/diesel of total marine bunker fuels in EB 2015</t>
  </si>
  <si>
    <t>Share HFO of total marine bunker fuels in EB 2015</t>
  </si>
  <si>
    <t>Efficiency short sea ship (this is MGO!)</t>
  </si>
  <si>
    <t>Extra information</t>
  </si>
  <si>
    <t>Average efficiency HFO (average of 5500 TEU and 18000 TEU sea ship)</t>
  </si>
  <si>
    <t>NOTE: NOW SHORT SEA SHIPS ARE NOT TAKEN INTO ACCOUNT SINCE THERE IS NO EFFICIENCY FOR HFO FOR THEM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</si>
</sst>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00000"/>
    <numFmt numFmtId="167" formatCode="0.0000000000"/>
    <numFmt numFmtId="168" formatCode="#\ ###\ ###\ ##0"/>
    <numFmt numFmtId="169" formatCode="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0"/>
      <name val="Arial"/>
      <family val="2"/>
    </font>
    <font>
      <b/>
      <sz val="10"/>
      <name val="Arial"/>
      <family val="2"/>
    </font>
    <font>
      <sz val="8"/>
      <name val="Arial"/>
      <family val="2"/>
    </font>
    <font>
      <b/>
      <sz val="8"/>
      <name val="Arial"/>
      <family val="2"/>
    </font>
    <font>
      <b/>
      <sz val="11"/>
      <color rgb="FF3F3F3F"/>
      <name val="Calibri"/>
      <family val="2"/>
      <scheme val="minor"/>
    </font>
    <font>
      <i/>
      <sz val="10"/>
      <name val="Arial"/>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3F3F3F"/>
      </left>
      <right style="thin">
        <color rgb="FF3F3F3F"/>
      </right>
      <top style="thin">
        <color rgb="FF3F3F3F"/>
      </top>
      <bottom style="thin">
        <color rgb="FF3F3F3F"/>
      </bottom>
      <diagonal/>
    </border>
    <border>
      <left/>
      <right/>
      <top style="thin">
        <color auto="1"/>
      </top>
      <bottom style="thin">
        <color auto="1"/>
      </bottom>
      <diagonal/>
    </border>
    <border>
      <left/>
      <right/>
      <top/>
      <bottom style="thin">
        <color indexed="8"/>
      </bottom>
      <diagonal/>
    </border>
  </borders>
  <cellStyleXfs count="250">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9" fillId="0" borderId="0"/>
    <xf numFmtId="0" fontId="33" fillId="13" borderId="20" applyNumberFormat="0" applyAlignment="0" applyProtection="0"/>
  </cellStyleXfs>
  <cellXfs count="155">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2" borderId="9" xfId="0" applyFont="1" applyFill="1" applyBorder="1"/>
    <xf numFmtId="49" fontId="21" fillId="2" borderId="0" xfId="0" applyNumberFormat="1" applyFont="1" applyFill="1" applyBorder="1"/>
    <xf numFmtId="49" fontId="21" fillId="2" borderId="9" xfId="0" applyNumberFormat="1"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2" borderId="19"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165" fontId="16" fillId="0" borderId="0" xfId="0" applyNumberFormat="1" applyFont="1" applyFill="1" applyBorder="1" applyAlignment="1" applyProtection="1">
      <alignment vertical="center"/>
    </xf>
    <xf numFmtId="0" fontId="16" fillId="0" borderId="0" xfId="0" applyFont="1" applyFill="1"/>
    <xf numFmtId="2" fontId="16" fillId="2" borderId="0" xfId="0" applyNumberFormat="1" applyFont="1" applyFill="1" applyBorder="1" applyAlignment="1" applyProtection="1">
      <alignment horizontal="right" vertical="center"/>
    </xf>
    <xf numFmtId="2" fontId="16" fillId="2" borderId="18"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1" fontId="16" fillId="2" borderId="18"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2" fontId="16" fillId="2" borderId="18" xfId="0" applyNumberFormat="1" applyFont="1" applyFill="1" applyBorder="1"/>
    <xf numFmtId="2" fontId="16" fillId="2" borderId="0" xfId="0" applyNumberFormat="1" applyFont="1" applyFill="1" applyBorder="1"/>
    <xf numFmtId="0" fontId="15" fillId="0" borderId="0" xfId="0" applyFont="1" applyFill="1"/>
    <xf numFmtId="0" fontId="14" fillId="0" borderId="0" xfId="0" applyFont="1" applyFill="1"/>
    <xf numFmtId="0" fontId="13" fillId="0" borderId="0" xfId="0" applyNumberFormat="1" applyFont="1" applyFill="1" applyBorder="1" applyAlignment="1" applyProtection="1">
      <alignment horizontal="left" vertical="center"/>
    </xf>
    <xf numFmtId="0" fontId="12" fillId="2" borderId="0"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9" xfId="0" applyFont="1" applyFill="1" applyBorder="1"/>
    <xf numFmtId="0" fontId="12" fillId="2" borderId="6" xfId="0" applyFont="1" applyFill="1" applyBorder="1"/>
    <xf numFmtId="49" fontId="12" fillId="2" borderId="0" xfId="0" applyNumberFormat="1" applyFont="1" applyFill="1"/>
    <xf numFmtId="49" fontId="12" fillId="2" borderId="4" xfId="0" applyNumberFormat="1"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1" fillId="0" borderId="0" xfId="0" applyFont="1" applyFill="1" applyBorder="1"/>
    <xf numFmtId="0" fontId="21" fillId="2" borderId="17" xfId="0" applyFont="1" applyFill="1" applyBorder="1"/>
    <xf numFmtId="0" fontId="10" fillId="2" borderId="2" xfId="0" applyFont="1" applyFill="1" applyBorder="1"/>
    <xf numFmtId="0" fontId="21"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indent="2"/>
    </xf>
    <xf numFmtId="0" fontId="17" fillId="2" borderId="5" xfId="0" applyFont="1" applyFill="1" applyBorder="1"/>
    <xf numFmtId="0" fontId="21" fillId="2" borderId="16" xfId="0" applyFont="1" applyFill="1" applyBorder="1"/>
    <xf numFmtId="0" fontId="23" fillId="2" borderId="9" xfId="0" applyFont="1" applyFill="1" applyBorder="1"/>
    <xf numFmtId="0" fontId="22" fillId="2" borderId="0" xfId="0" applyFont="1" applyFill="1" applyBorder="1"/>
    <xf numFmtId="166" fontId="17" fillId="2" borderId="0" xfId="0" applyNumberFormat="1" applyFont="1" applyFill="1" applyBorder="1"/>
    <xf numFmtId="164" fontId="26" fillId="2" borderId="0" xfId="0" applyNumberFormat="1" applyFont="1" applyFill="1" applyBorder="1"/>
    <xf numFmtId="0" fontId="9" fillId="2" borderId="0" xfId="0" applyFont="1" applyFill="1" applyBorder="1"/>
    <xf numFmtId="0" fontId="8" fillId="2" borderId="0" xfId="0" applyFont="1" applyFill="1" applyBorder="1" applyAlignment="1">
      <alignment horizontal="right"/>
    </xf>
    <xf numFmtId="0" fontId="8" fillId="2" borderId="0" xfId="0" applyFont="1" applyFill="1"/>
    <xf numFmtId="0" fontId="7" fillId="0" borderId="0"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0" fontId="7" fillId="0" borderId="0" xfId="0" applyFont="1" applyFill="1" applyBorder="1" applyAlignment="1">
      <alignment vertical="top"/>
    </xf>
    <xf numFmtId="0" fontId="6" fillId="2" borderId="0" xfId="0" applyFont="1" applyFill="1" applyBorder="1"/>
    <xf numFmtId="17" fontId="12" fillId="2" borderId="0" xfId="0" applyNumberFormat="1" applyFont="1" applyFill="1" applyBorder="1"/>
    <xf numFmtId="0" fontId="19" fillId="0" borderId="0" xfId="177" applyAlignment="1" applyProtection="1"/>
    <xf numFmtId="15" fontId="8" fillId="2" borderId="0" xfId="0" applyNumberFormat="1" applyFont="1" applyFill="1" applyBorder="1" applyAlignment="1">
      <alignment horizontal="right"/>
    </xf>
    <xf numFmtId="0" fontId="16" fillId="2" borderId="18" xfId="0" applyFont="1" applyFill="1" applyBorder="1"/>
    <xf numFmtId="0" fontId="5" fillId="0" borderId="0" xfId="0" applyFont="1" applyFill="1"/>
    <xf numFmtId="0" fontId="5" fillId="2" borderId="0" xfId="0" applyFont="1" applyFill="1" applyBorder="1"/>
    <xf numFmtId="0" fontId="5" fillId="2" borderId="18" xfId="0" applyFont="1" applyFill="1" applyBorder="1"/>
    <xf numFmtId="0" fontId="4" fillId="0" borderId="0" xfId="0" applyFont="1" applyFill="1" applyBorder="1"/>
    <xf numFmtId="0" fontId="4" fillId="0" borderId="0" xfId="0" applyFont="1" applyFill="1"/>
    <xf numFmtId="167" fontId="17" fillId="2" borderId="18" xfId="0" applyNumberFormat="1" applyFont="1" applyFill="1" applyBorder="1"/>
    <xf numFmtId="0" fontId="3" fillId="2" borderId="0" xfId="0" applyFont="1" applyFill="1" applyBorder="1"/>
    <xf numFmtId="0" fontId="2" fillId="2" borderId="0" xfId="0" applyFont="1" applyFill="1" applyBorder="1"/>
    <xf numFmtId="0" fontId="30" fillId="0" borderId="9" xfId="248" applyFont="1" applyBorder="1" applyAlignment="1"/>
    <xf numFmtId="0" fontId="29" fillId="0" borderId="9" xfId="248" applyFont="1" applyBorder="1"/>
    <xf numFmtId="0" fontId="29" fillId="0" borderId="0" xfId="248" applyFont="1"/>
    <xf numFmtId="0" fontId="31" fillId="0" borderId="0" xfId="248" applyFont="1"/>
    <xf numFmtId="0" fontId="30" fillId="0" borderId="0" xfId="248" applyFont="1" applyBorder="1" applyAlignment="1"/>
    <xf numFmtId="0" fontId="29" fillId="0" borderId="21" xfId="248" applyFont="1" applyBorder="1"/>
    <xf numFmtId="0" fontId="29" fillId="0" borderId="7" xfId="248" applyFont="1" applyBorder="1"/>
    <xf numFmtId="0" fontId="29" fillId="0" borderId="9" xfId="248" applyFont="1" applyBorder="1" applyAlignment="1">
      <alignment wrapText="1"/>
    </xf>
    <xf numFmtId="0" fontId="29" fillId="0" borderId="22" xfId="248" applyFont="1" applyBorder="1" applyAlignment="1">
      <alignment vertical="top" wrapText="1"/>
    </xf>
    <xf numFmtId="0" fontId="29" fillId="0" borderId="0" xfId="248" applyFont="1" applyAlignment="1">
      <alignment wrapText="1"/>
    </xf>
    <xf numFmtId="0" fontId="32" fillId="0" borderId="0" xfId="248" applyFont="1"/>
    <xf numFmtId="168" fontId="33" fillId="13" borderId="20" xfId="249" applyNumberFormat="1"/>
    <xf numFmtId="0" fontId="34" fillId="0" borderId="0" xfId="248" applyFont="1"/>
    <xf numFmtId="0" fontId="29" fillId="0" borderId="0" xfId="248" applyFont="1" applyAlignment="1">
      <alignment horizontal="left" wrapText="1" indent="1"/>
    </xf>
    <xf numFmtId="168" fontId="29" fillId="0" borderId="0" xfId="248" applyNumberFormat="1" applyFont="1"/>
    <xf numFmtId="168" fontId="31" fillId="0" borderId="0" xfId="248" applyNumberFormat="1" applyFont="1"/>
    <xf numFmtId="168" fontId="32" fillId="0" borderId="0" xfId="248" applyNumberFormat="1" applyFont="1"/>
    <xf numFmtId="0" fontId="33" fillId="13" borderId="20" xfId="249"/>
    <xf numFmtId="0" fontId="29" fillId="0" borderId="0" xfId="248" applyFont="1" applyAlignment="1">
      <alignment horizontal="left" indent="1"/>
    </xf>
    <xf numFmtId="0" fontId="29" fillId="0" borderId="0" xfId="248" applyFont="1" applyBorder="1" applyAlignment="1">
      <alignment horizontal="left" indent="1"/>
    </xf>
    <xf numFmtId="168" fontId="29" fillId="0" borderId="0" xfId="248" applyNumberFormat="1" applyFont="1" applyBorder="1"/>
    <xf numFmtId="169" fontId="12" fillId="2" borderId="0" xfId="0" applyNumberFormat="1" applyFont="1" applyFill="1" applyBorder="1"/>
    <xf numFmtId="0" fontId="30" fillId="0" borderId="0" xfId="0" applyFont="1"/>
    <xf numFmtId="0" fontId="34" fillId="0" borderId="0" xfId="0" applyFont="1"/>
    <xf numFmtId="0" fontId="29" fillId="0" borderId="0" xfId="0" applyFont="1"/>
    <xf numFmtId="0" fontId="2" fillId="2" borderId="0" xfId="0" applyFont="1" applyFill="1"/>
    <xf numFmtId="2" fontId="12" fillId="2" borderId="0" xfId="0" applyNumberFormat="1" applyFont="1" applyFill="1" applyBorder="1"/>
    <xf numFmtId="2" fontId="12" fillId="2" borderId="0" xfId="0" applyNumberFormat="1" applyFont="1" applyFill="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48"/>
    <cellStyle name="Output 2" xfId="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4</xdr:row>
      <xdr:rowOff>127000</xdr:rowOff>
    </xdr:from>
    <xdr:to>
      <xdr:col>14</xdr:col>
      <xdr:colOff>393700</xdr:colOff>
      <xdr:row>14</xdr:row>
      <xdr:rowOff>190500</xdr:rowOff>
    </xdr:to>
    <xdr:pic>
      <xdr:nvPicPr>
        <xdr:cNvPr id="4" name="Picture 3"/>
        <xdr:cNvPicPr>
          <a:picLocks noChangeAspect="1"/>
        </xdr:cNvPicPr>
      </xdr:nvPicPr>
      <xdr:blipFill>
        <a:blip xmlns:r="http://schemas.openxmlformats.org/officeDocument/2006/relationships" r:embed="rId1"/>
        <a:stretch>
          <a:fillRect/>
        </a:stretch>
      </xdr:blipFill>
      <xdr:spPr>
        <a:xfrm>
          <a:off x="8064500" y="952500"/>
          <a:ext cx="6959600" cy="2095500"/>
        </a:xfrm>
        <a:prstGeom prst="rect">
          <a:avLst/>
        </a:prstGeom>
      </xdr:spPr>
    </xdr:pic>
    <xdr:clientData/>
  </xdr:twoCellAnchor>
  <xdr:twoCellAnchor editAs="oneCell">
    <xdr:from>
      <xdr:col>6</xdr:col>
      <xdr:colOff>63500</xdr:colOff>
      <xdr:row>15</xdr:row>
      <xdr:rowOff>50800</xdr:rowOff>
    </xdr:from>
    <xdr:to>
      <xdr:col>14</xdr:col>
      <xdr:colOff>419100</xdr:colOff>
      <xdr:row>25</xdr:row>
      <xdr:rowOff>101600</xdr:rowOff>
    </xdr:to>
    <xdr:pic>
      <xdr:nvPicPr>
        <xdr:cNvPr id="6" name="Picture 5"/>
        <xdr:cNvPicPr>
          <a:picLocks noChangeAspect="1"/>
        </xdr:cNvPicPr>
      </xdr:nvPicPr>
      <xdr:blipFill>
        <a:blip xmlns:r="http://schemas.openxmlformats.org/officeDocument/2006/relationships" r:embed="rId2"/>
        <a:stretch>
          <a:fillRect/>
        </a:stretch>
      </xdr:blipFill>
      <xdr:spPr>
        <a:xfrm>
          <a:off x="8089900" y="3111500"/>
          <a:ext cx="6959600" cy="2082800"/>
        </a:xfrm>
        <a:prstGeom prst="rect">
          <a:avLst/>
        </a:prstGeom>
      </xdr:spPr>
    </xdr:pic>
    <xdr:clientData/>
  </xdr:twoCellAnchor>
  <xdr:twoCellAnchor editAs="oneCell">
    <xdr:from>
      <xdr:col>5</xdr:col>
      <xdr:colOff>1384300</xdr:colOff>
      <xdr:row>25</xdr:row>
      <xdr:rowOff>88900</xdr:rowOff>
    </xdr:from>
    <xdr:to>
      <xdr:col>14</xdr:col>
      <xdr:colOff>381000</xdr:colOff>
      <xdr:row>36</xdr:row>
      <xdr:rowOff>76200</xdr:rowOff>
    </xdr:to>
    <xdr:pic>
      <xdr:nvPicPr>
        <xdr:cNvPr id="7" name="Picture 6"/>
        <xdr:cNvPicPr>
          <a:picLocks noChangeAspect="1"/>
        </xdr:cNvPicPr>
      </xdr:nvPicPr>
      <xdr:blipFill>
        <a:blip xmlns:r="http://schemas.openxmlformats.org/officeDocument/2006/relationships" r:embed="rId3"/>
        <a:stretch>
          <a:fillRect/>
        </a:stretch>
      </xdr:blipFill>
      <xdr:spPr>
        <a:xfrm>
          <a:off x="8013700" y="5181600"/>
          <a:ext cx="6997700" cy="2222500"/>
        </a:xfrm>
        <a:prstGeom prst="rect">
          <a:avLst/>
        </a:prstGeom>
      </xdr:spPr>
    </xdr:pic>
    <xdr:clientData/>
  </xdr:twoCellAnchor>
  <xdr:twoCellAnchor editAs="oneCell">
    <xdr:from>
      <xdr:col>5</xdr:col>
      <xdr:colOff>495300</xdr:colOff>
      <xdr:row>49</xdr:row>
      <xdr:rowOff>165100</xdr:rowOff>
    </xdr:from>
    <xdr:to>
      <xdr:col>13</xdr:col>
      <xdr:colOff>254000</xdr:colOff>
      <xdr:row>63</xdr:row>
      <xdr:rowOff>50800</xdr:rowOff>
    </xdr:to>
    <xdr:pic>
      <xdr:nvPicPr>
        <xdr:cNvPr id="8" name="Picture 7"/>
        <xdr:cNvPicPr>
          <a:picLocks noChangeAspect="1"/>
        </xdr:cNvPicPr>
      </xdr:nvPicPr>
      <xdr:blipFill>
        <a:blip xmlns:r="http://schemas.openxmlformats.org/officeDocument/2006/relationships" r:embed="rId4"/>
        <a:stretch>
          <a:fillRect/>
        </a:stretch>
      </xdr:blipFill>
      <xdr:spPr>
        <a:xfrm>
          <a:off x="7124700" y="10134600"/>
          <a:ext cx="6934200" cy="2730500"/>
        </a:xfrm>
        <a:prstGeom prst="rect">
          <a:avLst/>
        </a:prstGeom>
      </xdr:spPr>
    </xdr:pic>
    <xdr:clientData/>
  </xdr:twoCellAnchor>
  <xdr:twoCellAnchor editAs="oneCell">
    <xdr:from>
      <xdr:col>6</xdr:col>
      <xdr:colOff>609600</xdr:colOff>
      <xdr:row>38</xdr:row>
      <xdr:rowOff>88900</xdr:rowOff>
    </xdr:from>
    <xdr:to>
      <xdr:col>13</xdr:col>
      <xdr:colOff>228600</xdr:colOff>
      <xdr:row>48</xdr:row>
      <xdr:rowOff>139700</xdr:rowOff>
    </xdr:to>
    <xdr:pic>
      <xdr:nvPicPr>
        <xdr:cNvPr id="10" name="Picture 9"/>
        <xdr:cNvPicPr>
          <a:picLocks noChangeAspect="1"/>
        </xdr:cNvPicPr>
      </xdr:nvPicPr>
      <xdr:blipFill>
        <a:blip xmlns:r="http://schemas.openxmlformats.org/officeDocument/2006/relationships" r:embed="rId5"/>
        <a:stretch>
          <a:fillRect/>
        </a:stretch>
      </xdr:blipFill>
      <xdr:spPr>
        <a:xfrm>
          <a:off x="7962900" y="7823200"/>
          <a:ext cx="5397500" cy="2082800"/>
        </a:xfrm>
        <a:prstGeom prst="rect">
          <a:avLst/>
        </a:prstGeom>
      </xdr:spPr>
    </xdr:pic>
    <xdr:clientData/>
  </xdr:twoCellAnchor>
  <xdr:twoCellAnchor>
    <xdr:from>
      <xdr:col>6</xdr:col>
      <xdr:colOff>304800</xdr:colOff>
      <xdr:row>44</xdr:row>
      <xdr:rowOff>139700</xdr:rowOff>
    </xdr:from>
    <xdr:to>
      <xdr:col>6</xdr:col>
      <xdr:colOff>622300</xdr:colOff>
      <xdr:row>45</xdr:row>
      <xdr:rowOff>114300</xdr:rowOff>
    </xdr:to>
    <xdr:sp macro="" textlink="">
      <xdr:nvSpPr>
        <xdr:cNvPr id="11" name="Pentagon 10"/>
        <xdr:cNvSpPr/>
      </xdr:nvSpPr>
      <xdr:spPr>
        <a:xfrm>
          <a:off x="7658100" y="9093200"/>
          <a:ext cx="317500" cy="177800"/>
        </a:xfrm>
        <a:prstGeom prst="homePlat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330200</xdr:colOff>
      <xdr:row>61</xdr:row>
      <xdr:rowOff>38100</xdr:rowOff>
    </xdr:from>
    <xdr:to>
      <xdr:col>6</xdr:col>
      <xdr:colOff>647700</xdr:colOff>
      <xdr:row>62</xdr:row>
      <xdr:rowOff>12700</xdr:rowOff>
    </xdr:to>
    <xdr:sp macro="" textlink="">
      <xdr:nvSpPr>
        <xdr:cNvPr id="12" name="Pentagon 11"/>
        <xdr:cNvSpPr/>
      </xdr:nvSpPr>
      <xdr:spPr>
        <a:xfrm>
          <a:off x="7683500" y="12446000"/>
          <a:ext cx="317500" cy="177800"/>
        </a:xfrm>
        <a:prstGeom prst="homePlat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tatline.cbs.nl/Statweb/publication/?DM=SLNL&amp;PA=82850NED&amp;D1=0&amp;D2=a&amp;D3=1-2&amp;D4=0&amp;D5=5-21&amp;VW=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F20" sqref="F20"/>
    </sheetView>
  </sheetViews>
  <sheetFormatPr baseColWidth="10" defaultRowHeight="16" x14ac:dyDescent="0.2"/>
  <cols>
    <col min="1" max="1" width="3.5" style="27" customWidth="1"/>
    <col min="2" max="2" width="8.5" style="19" customWidth="1"/>
    <col min="3" max="3" width="38.5" style="19" customWidth="1"/>
    <col min="4" max="16384" width="10.83203125" style="19"/>
  </cols>
  <sheetData>
    <row r="1" spans="1:3" s="25" customFormat="1" x14ac:dyDescent="0.2">
      <c r="A1" s="23"/>
      <c r="B1" s="24"/>
      <c r="C1" s="24"/>
    </row>
    <row r="2" spans="1:3" ht="21" x14ac:dyDescent="0.25">
      <c r="A2" s="1"/>
      <c r="B2" s="26" t="s">
        <v>10</v>
      </c>
      <c r="C2" s="26"/>
    </row>
    <row r="3" spans="1:3" x14ac:dyDescent="0.2">
      <c r="A3" s="1"/>
      <c r="B3" s="8"/>
      <c r="C3" s="8"/>
    </row>
    <row r="4" spans="1:3" x14ac:dyDescent="0.2">
      <c r="A4" s="1"/>
      <c r="B4" s="2" t="s">
        <v>11</v>
      </c>
      <c r="C4" s="3" t="s">
        <v>111</v>
      </c>
    </row>
    <row r="5" spans="1:3" x14ac:dyDescent="0.2">
      <c r="A5" s="1"/>
      <c r="B5" s="4" t="s">
        <v>25</v>
      </c>
      <c r="C5" s="5" t="s">
        <v>112</v>
      </c>
    </row>
    <row r="6" spans="1:3" x14ac:dyDescent="0.2">
      <c r="A6" s="1"/>
      <c r="B6" s="6" t="s">
        <v>13</v>
      </c>
      <c r="C6" s="7" t="s">
        <v>14</v>
      </c>
    </row>
    <row r="7" spans="1:3" x14ac:dyDescent="0.2">
      <c r="A7" s="1"/>
      <c r="B7" s="8"/>
      <c r="C7" s="8"/>
    </row>
    <row r="8" spans="1:3" x14ac:dyDescent="0.2">
      <c r="A8" s="1"/>
      <c r="B8" s="8"/>
      <c r="C8" s="8"/>
    </row>
    <row r="9" spans="1:3" x14ac:dyDescent="0.2">
      <c r="A9" s="1"/>
      <c r="B9" s="72" t="s">
        <v>26</v>
      </c>
      <c r="C9" s="73"/>
    </row>
    <row r="10" spans="1:3" x14ac:dyDescent="0.2">
      <c r="A10" s="1"/>
      <c r="B10" s="74"/>
      <c r="C10" s="75"/>
    </row>
    <row r="11" spans="1:3" x14ac:dyDescent="0.2">
      <c r="A11" s="1"/>
      <c r="B11" s="74" t="s">
        <v>27</v>
      </c>
      <c r="C11" s="76" t="s">
        <v>28</v>
      </c>
    </row>
    <row r="12" spans="1:3" ht="17" thickBot="1" x14ac:dyDescent="0.25">
      <c r="A12" s="1"/>
      <c r="B12" s="74"/>
      <c r="C12" s="13" t="s">
        <v>29</v>
      </c>
    </row>
    <row r="13" spans="1:3" ht="17" thickBot="1" x14ac:dyDescent="0.25">
      <c r="A13" s="1"/>
      <c r="B13" s="74"/>
      <c r="C13" s="77" t="s">
        <v>30</v>
      </c>
    </row>
    <row r="14" spans="1:3" x14ac:dyDescent="0.2">
      <c r="A14" s="1"/>
      <c r="B14" s="74"/>
      <c r="C14" s="75" t="s">
        <v>31</v>
      </c>
    </row>
    <row r="15" spans="1:3" x14ac:dyDescent="0.2">
      <c r="A15" s="1"/>
      <c r="B15" s="74"/>
      <c r="C15" s="75"/>
    </row>
    <row r="16" spans="1:3" x14ac:dyDescent="0.2">
      <c r="A16" s="1"/>
      <c r="B16" s="74" t="s">
        <v>32</v>
      </c>
      <c r="C16" s="78" t="s">
        <v>33</v>
      </c>
    </row>
    <row r="17" spans="1:3" x14ac:dyDescent="0.2">
      <c r="A17" s="1"/>
      <c r="B17" s="74"/>
      <c r="C17" s="79" t="s">
        <v>34</v>
      </c>
    </row>
    <row r="18" spans="1:3" x14ac:dyDescent="0.2">
      <c r="A18" s="1"/>
      <c r="B18" s="74"/>
      <c r="C18" s="80" t="s">
        <v>35</v>
      </c>
    </row>
    <row r="19" spans="1:3" x14ac:dyDescent="0.2">
      <c r="A19" s="1"/>
      <c r="B19" s="74"/>
      <c r="C19" s="81" t="s">
        <v>36</v>
      </c>
    </row>
    <row r="20" spans="1:3" x14ac:dyDescent="0.2">
      <c r="A20" s="1"/>
      <c r="B20" s="82"/>
      <c r="C20" s="83" t="s">
        <v>37</v>
      </c>
    </row>
    <row r="21" spans="1:3" x14ac:dyDescent="0.2">
      <c r="A21" s="1"/>
      <c r="B21" s="82"/>
      <c r="C21" s="84" t="s">
        <v>38</v>
      </c>
    </row>
    <row r="22" spans="1:3" x14ac:dyDescent="0.2">
      <c r="A22" s="1"/>
      <c r="B22" s="82"/>
      <c r="C22" s="85" t="s">
        <v>39</v>
      </c>
    </row>
    <row r="23" spans="1:3" x14ac:dyDescent="0.2">
      <c r="B23" s="82"/>
      <c r="C23" s="86"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topLeftCell="A26" workbookViewId="0">
      <selection activeCell="E15" sqref="E15"/>
    </sheetView>
  </sheetViews>
  <sheetFormatPr baseColWidth="10" defaultRowHeight="16" x14ac:dyDescent="0.2"/>
  <cols>
    <col min="1" max="1" width="4.1640625" style="32" customWidth="1"/>
    <col min="2" max="2" width="3.5" style="32" customWidth="1"/>
    <col min="3" max="3" width="46.83203125" style="32" customWidth="1"/>
    <col min="4" max="4" width="12.5" style="32" customWidth="1"/>
    <col min="5" max="5" width="17.5" style="32" customWidth="1"/>
    <col min="6" max="6" width="4.5" style="32" customWidth="1"/>
    <col min="7" max="7" width="43.1640625" style="32" customWidth="1"/>
    <col min="8" max="8" width="5.1640625" style="32" customWidth="1"/>
    <col min="9" max="9" width="42.5" style="32" customWidth="1"/>
    <col min="10" max="10" width="5" style="32" customWidth="1"/>
    <col min="11" max="16384" width="10.83203125" style="32"/>
  </cols>
  <sheetData>
    <row r="1" spans="2:11" x14ac:dyDescent="0.2">
      <c r="D1" s="33"/>
      <c r="E1" s="33"/>
      <c r="F1" s="33"/>
      <c r="G1" s="33"/>
    </row>
    <row r="2" spans="2:11" x14ac:dyDescent="0.2">
      <c r="B2" s="146" t="s">
        <v>64</v>
      </c>
      <c r="C2" s="147"/>
      <c r="D2" s="147"/>
      <c r="E2" s="148"/>
      <c r="F2" s="33"/>
      <c r="G2" s="33"/>
    </row>
    <row r="3" spans="2:11" x14ac:dyDescent="0.2">
      <c r="B3" s="149"/>
      <c r="C3" s="150"/>
      <c r="D3" s="150"/>
      <c r="E3" s="151"/>
      <c r="F3" s="33"/>
      <c r="G3" s="33"/>
    </row>
    <row r="4" spans="2:11" x14ac:dyDescent="0.2">
      <c r="B4" s="149"/>
      <c r="C4" s="150"/>
      <c r="D4" s="150"/>
      <c r="E4" s="151"/>
      <c r="F4" s="33"/>
      <c r="G4" s="33"/>
    </row>
    <row r="5" spans="2:11" x14ac:dyDescent="0.2">
      <c r="B5" s="152"/>
      <c r="C5" s="153"/>
      <c r="D5" s="153"/>
      <c r="E5" s="154"/>
      <c r="F5" s="33"/>
      <c r="G5" s="33"/>
    </row>
    <row r="6" spans="2:11" ht="17" thickBot="1" x14ac:dyDescent="0.25">
      <c r="D6" s="33"/>
    </row>
    <row r="7" spans="2:11" x14ac:dyDescent="0.2">
      <c r="B7" s="34"/>
      <c r="C7" s="18"/>
      <c r="D7" s="18"/>
      <c r="E7" s="18"/>
      <c r="F7" s="18"/>
      <c r="G7" s="18"/>
      <c r="H7" s="18"/>
      <c r="I7" s="18"/>
      <c r="J7" s="35"/>
    </row>
    <row r="8" spans="2:11" s="22" customFormat="1" x14ac:dyDescent="0.2">
      <c r="B8" s="93"/>
      <c r="C8" s="15" t="s">
        <v>18</v>
      </c>
      <c r="D8" s="94" t="s">
        <v>8</v>
      </c>
      <c r="E8" s="15" t="s">
        <v>4</v>
      </c>
      <c r="F8" s="15"/>
      <c r="G8" s="15" t="s">
        <v>7</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45</v>
      </c>
      <c r="D10" s="30"/>
      <c r="E10" s="13"/>
      <c r="F10" s="13"/>
      <c r="G10" s="13"/>
      <c r="H10" s="13"/>
      <c r="I10" s="13"/>
      <c r="J10" s="14"/>
    </row>
    <row r="11" spans="2:11" s="22" customFormat="1" ht="17" thickBot="1" x14ac:dyDescent="0.25">
      <c r="B11" s="21"/>
      <c r="C11" s="113" t="s">
        <v>61</v>
      </c>
      <c r="D11" s="20" t="s">
        <v>50</v>
      </c>
      <c r="E11" s="115">
        <f>'Research data'!H7</f>
        <v>1.8410663719795913E-4</v>
      </c>
      <c r="F11" s="36"/>
      <c r="G11" s="101" t="s">
        <v>49</v>
      </c>
      <c r="H11" s="29"/>
      <c r="I11" s="112" t="s">
        <v>56</v>
      </c>
      <c r="J11" s="14"/>
    </row>
    <row r="12" spans="2:11" ht="17" thickBot="1" x14ac:dyDescent="0.25">
      <c r="B12" s="37"/>
      <c r="C12" s="101" t="s">
        <v>20</v>
      </c>
      <c r="D12" s="20" t="s">
        <v>2</v>
      </c>
      <c r="E12" s="38">
        <v>0</v>
      </c>
      <c r="F12" s="36"/>
      <c r="G12" s="101" t="s">
        <v>52</v>
      </c>
      <c r="H12" s="36"/>
      <c r="I12" s="112"/>
      <c r="J12" s="92"/>
      <c r="K12" s="33"/>
    </row>
    <row r="13" spans="2:11" x14ac:dyDescent="0.2">
      <c r="B13" s="37"/>
      <c r="C13" s="33"/>
      <c r="D13" s="95"/>
      <c r="E13" s="96"/>
      <c r="F13" s="33"/>
      <c r="G13" s="33"/>
      <c r="H13" s="33"/>
      <c r="I13" s="33"/>
      <c r="J13" s="92"/>
      <c r="K13" s="33"/>
    </row>
    <row r="14" spans="2:11" ht="17" thickBot="1" x14ac:dyDescent="0.25">
      <c r="B14" s="37"/>
      <c r="C14" s="13" t="s">
        <v>5</v>
      </c>
      <c r="D14" s="95"/>
      <c r="E14" s="97"/>
      <c r="F14" s="33"/>
      <c r="G14" s="33"/>
      <c r="H14" s="33"/>
      <c r="I14" s="60"/>
      <c r="J14" s="92"/>
    </row>
    <row r="15" spans="2:11" ht="17" thickBot="1" x14ac:dyDescent="0.25">
      <c r="B15" s="37"/>
      <c r="C15" s="36" t="s">
        <v>21</v>
      </c>
      <c r="D15" s="20" t="s">
        <v>1</v>
      </c>
      <c r="E15" s="38">
        <f>'Research data'!H8</f>
        <v>25</v>
      </c>
      <c r="F15" s="36"/>
      <c r="G15" s="71" t="s">
        <v>24</v>
      </c>
      <c r="H15" s="36"/>
      <c r="I15" s="112" t="s">
        <v>56</v>
      </c>
      <c r="J15" s="92"/>
    </row>
    <row r="16" spans="2:11" ht="17" thickBot="1" x14ac:dyDescent="0.25">
      <c r="B16" s="39"/>
      <c r="C16" s="40"/>
      <c r="D16" s="40"/>
      <c r="E16" s="40"/>
      <c r="F16" s="40"/>
      <c r="G16" s="40"/>
      <c r="H16" s="40"/>
      <c r="I16" s="40"/>
      <c r="J16" s="41"/>
    </row>
    <row r="21"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2"/>
  <sheetViews>
    <sheetView workbookViewId="0">
      <selection activeCell="H8" sqref="H8"/>
    </sheetView>
  </sheetViews>
  <sheetFormatPr baseColWidth="10" defaultRowHeight="16" x14ac:dyDescent="0.2"/>
  <cols>
    <col min="1" max="2" width="3.5" style="42" customWidth="1"/>
    <col min="3" max="3" width="35.83203125" style="42" customWidth="1"/>
    <col min="4" max="4" width="16.5" style="42" hidden="1" customWidth="1"/>
    <col min="5" max="5" width="13.83203125" style="42" hidden="1" customWidth="1"/>
    <col min="6" max="6" width="9.5" style="42" customWidth="1"/>
    <col min="7" max="7" width="3.1640625" style="42" customWidth="1"/>
    <col min="8" max="8" width="13.5" style="42" customWidth="1"/>
    <col min="9" max="9" width="2.5" style="42" customWidth="1"/>
    <col min="10" max="16384" width="10.83203125" style="42"/>
  </cols>
  <sheetData>
    <row r="2" spans="2:11" ht="17" thickBot="1" x14ac:dyDescent="0.25"/>
    <row r="3" spans="2:11" x14ac:dyDescent="0.2">
      <c r="B3" s="43"/>
      <c r="C3" s="44"/>
      <c r="D3" s="44"/>
      <c r="E3" s="44"/>
      <c r="F3" s="44"/>
      <c r="G3" s="44"/>
      <c r="H3" s="44"/>
      <c r="I3" s="44"/>
    </row>
    <row r="4" spans="2:11" s="22" customFormat="1" x14ac:dyDescent="0.2">
      <c r="B4" s="21"/>
      <c r="C4" s="87" t="s">
        <v>41</v>
      </c>
      <c r="D4" s="9"/>
      <c r="E4" s="9"/>
      <c r="F4" s="87" t="s">
        <v>8</v>
      </c>
      <c r="G4" s="87"/>
      <c r="H4" s="87" t="s">
        <v>37</v>
      </c>
      <c r="I4" s="87"/>
      <c r="J4" s="87"/>
      <c r="K4" s="87" t="s">
        <v>46</v>
      </c>
    </row>
    <row r="5" spans="2:11" ht="18" customHeight="1" x14ac:dyDescent="0.2">
      <c r="B5" s="45"/>
      <c r="C5" s="51"/>
      <c r="D5" s="51"/>
      <c r="E5" s="51"/>
      <c r="F5" s="46"/>
      <c r="G5" s="46"/>
      <c r="H5" s="49"/>
      <c r="I5" s="49"/>
      <c r="K5" s="58"/>
    </row>
    <row r="6" spans="2:11" ht="18" customHeight="1" thickBot="1" x14ac:dyDescent="0.25">
      <c r="B6" s="45"/>
      <c r="C6" s="12" t="s">
        <v>45</v>
      </c>
      <c r="D6" s="12"/>
      <c r="E6" s="12"/>
      <c r="F6" s="12"/>
      <c r="G6" s="31"/>
      <c r="H6" s="10"/>
      <c r="I6" s="10"/>
      <c r="J6" s="46"/>
      <c r="K6" s="57"/>
    </row>
    <row r="7" spans="2:11" ht="17" thickBot="1" x14ac:dyDescent="0.25">
      <c r="B7" s="45"/>
      <c r="C7" s="102" t="s">
        <v>49</v>
      </c>
      <c r="D7" s="52"/>
      <c r="E7" s="52"/>
      <c r="F7" s="103" t="s">
        <v>50</v>
      </c>
      <c r="G7" s="88"/>
      <c r="H7" s="109">
        <f>Notes!E16</f>
        <v>1.8410663719795913E-4</v>
      </c>
      <c r="I7" s="46"/>
      <c r="J7" s="46"/>
      <c r="K7" s="110" t="s">
        <v>56</v>
      </c>
    </row>
    <row r="8" spans="2:11" ht="17" thickBot="1" x14ac:dyDescent="0.25">
      <c r="B8" s="45"/>
      <c r="C8" s="52" t="s">
        <v>3</v>
      </c>
      <c r="D8" s="52"/>
      <c r="E8" s="52"/>
      <c r="F8" s="47" t="s">
        <v>1</v>
      </c>
      <c r="G8" s="88"/>
      <c r="H8" s="53">
        <f>Notes!E28</f>
        <v>25</v>
      </c>
      <c r="I8" s="49"/>
      <c r="J8" s="46"/>
      <c r="K8" s="110" t="s">
        <v>56</v>
      </c>
    </row>
    <row r="9" spans="2:11" x14ac:dyDescent="0.2">
      <c r="B9" s="45"/>
      <c r="C9" s="31"/>
      <c r="D9" s="31"/>
      <c r="E9" s="31"/>
      <c r="F9" s="31"/>
      <c r="G9" s="31"/>
      <c r="H9" s="11"/>
      <c r="I9" s="11"/>
      <c r="J9" s="46"/>
      <c r="K9" s="48"/>
    </row>
    <row r="10" spans="2:11" ht="17" thickBot="1" x14ac:dyDescent="0.25">
      <c r="B10" s="45"/>
      <c r="C10" s="12" t="s">
        <v>42</v>
      </c>
      <c r="D10" s="12"/>
      <c r="E10" s="12"/>
      <c r="F10" s="12"/>
      <c r="G10" s="31"/>
      <c r="H10" s="11"/>
      <c r="I10" s="11"/>
      <c r="J10" s="46"/>
      <c r="K10" s="58"/>
    </row>
    <row r="11" spans="2:11" ht="17" thickBot="1" x14ac:dyDescent="0.25">
      <c r="B11" s="45"/>
      <c r="C11" s="91" t="s">
        <v>44</v>
      </c>
      <c r="D11" s="12"/>
      <c r="E11" s="12"/>
      <c r="F11" s="59" t="s">
        <v>19</v>
      </c>
      <c r="G11" s="89"/>
      <c r="H11" s="50"/>
      <c r="I11" s="11"/>
      <c r="J11" s="49"/>
      <c r="K11" s="114" t="s">
        <v>63</v>
      </c>
    </row>
    <row r="12" spans="2:11" ht="17" thickBot="1" x14ac:dyDescent="0.25">
      <c r="B12" s="45"/>
      <c r="C12" s="91" t="s">
        <v>43</v>
      </c>
      <c r="D12" s="54"/>
      <c r="E12" s="54"/>
      <c r="F12" s="90" t="s">
        <v>22</v>
      </c>
      <c r="G12" s="88"/>
      <c r="H12" s="55"/>
      <c r="I12" s="56"/>
      <c r="J12" s="49"/>
      <c r="K12" s="114" t="s">
        <v>63</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9"/>
  <sheetViews>
    <sheetView topLeftCell="F1" workbookViewId="0">
      <selection activeCell="J8" sqref="J8"/>
    </sheetView>
  </sheetViews>
  <sheetFormatPr baseColWidth="10" defaultColWidth="33.1640625" defaultRowHeight="16" x14ac:dyDescent="0.2"/>
  <cols>
    <col min="1" max="1" width="3.5" style="61" customWidth="1"/>
    <col min="2" max="2" width="4.1640625" style="61" customWidth="1"/>
    <col min="3" max="3" width="38.5" style="61" customWidth="1"/>
    <col min="4" max="4" width="24.5" style="61" customWidth="1"/>
    <col min="5" max="5" width="10.1640625" style="61" customWidth="1"/>
    <col min="6" max="7" width="13.1640625" style="61" customWidth="1"/>
    <col min="8" max="8" width="12.5" style="66" customWidth="1"/>
    <col min="9" max="9" width="31.83203125" style="66" customWidth="1"/>
    <col min="10" max="10" width="98.5" style="61" customWidth="1"/>
    <col min="11" max="16384" width="33.1640625" style="61"/>
  </cols>
  <sheetData>
    <row r="1" spans="2:10" ht="17" thickBot="1" x14ac:dyDescent="0.25"/>
    <row r="2" spans="2:10" x14ac:dyDescent="0.2">
      <c r="B2" s="62"/>
      <c r="C2" s="63"/>
      <c r="D2" s="63"/>
      <c r="E2" s="63"/>
      <c r="F2" s="63"/>
      <c r="G2" s="63"/>
      <c r="H2" s="67"/>
      <c r="I2" s="67"/>
      <c r="J2" s="63"/>
    </row>
    <row r="3" spans="2:10" x14ac:dyDescent="0.2">
      <c r="B3" s="65"/>
      <c r="C3" s="13" t="s">
        <v>36</v>
      </c>
      <c r="D3" s="13"/>
      <c r="E3" s="13"/>
      <c r="F3" s="13"/>
      <c r="G3" s="13"/>
      <c r="H3" s="16"/>
      <c r="I3" s="16"/>
      <c r="J3" s="60"/>
    </row>
    <row r="4" spans="2:10" x14ac:dyDescent="0.2">
      <c r="B4" s="65"/>
      <c r="C4" s="60"/>
      <c r="D4" s="60"/>
      <c r="E4" s="60"/>
      <c r="F4" s="60"/>
      <c r="G4" s="60"/>
      <c r="H4" s="68"/>
      <c r="I4" s="68"/>
      <c r="J4" s="60"/>
    </row>
    <row r="5" spans="2:10" x14ac:dyDescent="0.2">
      <c r="B5" s="69"/>
      <c r="C5" s="15" t="s">
        <v>15</v>
      </c>
      <c r="D5" s="15" t="s">
        <v>0</v>
      </c>
      <c r="E5" s="15" t="s">
        <v>12</v>
      </c>
      <c r="F5" s="15" t="s">
        <v>16</v>
      </c>
      <c r="G5" s="15" t="s">
        <v>47</v>
      </c>
      <c r="H5" s="17" t="s">
        <v>17</v>
      </c>
      <c r="I5" s="17" t="s">
        <v>48</v>
      </c>
      <c r="J5" s="15" t="s">
        <v>9</v>
      </c>
    </row>
    <row r="6" spans="2:10" x14ac:dyDescent="0.2">
      <c r="B6" s="65"/>
      <c r="C6" s="13"/>
      <c r="D6" s="13"/>
      <c r="E6" s="13"/>
      <c r="F6" s="13"/>
      <c r="G6" s="13"/>
      <c r="H6" s="16"/>
      <c r="I6" s="16"/>
      <c r="J6" s="13"/>
    </row>
    <row r="7" spans="2:10" x14ac:dyDescent="0.2">
      <c r="B7" s="65"/>
    </row>
    <row r="8" spans="2:10" x14ac:dyDescent="0.2">
      <c r="B8" s="65"/>
      <c r="C8" s="104" t="s">
        <v>49</v>
      </c>
      <c r="D8" s="105" t="s">
        <v>55</v>
      </c>
      <c r="E8" s="105" t="s">
        <v>53</v>
      </c>
      <c r="F8" s="106">
        <v>41395</v>
      </c>
      <c r="G8" s="60">
        <v>2013</v>
      </c>
      <c r="H8" s="108">
        <v>43040</v>
      </c>
      <c r="I8" s="60" t="s">
        <v>62</v>
      </c>
      <c r="J8" s="107" t="s">
        <v>54</v>
      </c>
    </row>
    <row r="9" spans="2:10" x14ac:dyDescent="0.2">
      <c r="B9" s="65"/>
      <c r="C9" s="104" t="s">
        <v>3</v>
      </c>
      <c r="D9" s="60"/>
      <c r="E9" s="60"/>
      <c r="F9" s="60"/>
      <c r="G9" s="60"/>
      <c r="H9" s="60"/>
      <c r="I9" s="60"/>
      <c r="J9" s="60"/>
    </row>
    <row r="10" spans="2:10" x14ac:dyDescent="0.2">
      <c r="B10" s="65"/>
      <c r="C10" s="70" t="s">
        <v>6</v>
      </c>
      <c r="D10" s="60"/>
      <c r="E10" s="60"/>
      <c r="F10" s="60"/>
      <c r="G10" s="60"/>
      <c r="H10" s="99"/>
      <c r="I10" s="60"/>
      <c r="J10" s="60"/>
    </row>
    <row r="11" spans="2:10" x14ac:dyDescent="0.2">
      <c r="B11" s="65"/>
      <c r="D11" s="60"/>
      <c r="E11" s="60"/>
      <c r="F11" s="60"/>
      <c r="G11" s="60"/>
      <c r="H11" s="99"/>
      <c r="I11" s="60"/>
      <c r="J11" s="60"/>
    </row>
    <row r="12" spans="2:10" x14ac:dyDescent="0.2">
      <c r="B12" s="65"/>
      <c r="C12" s="70"/>
    </row>
    <row r="13" spans="2:10" x14ac:dyDescent="0.2">
      <c r="B13" s="65"/>
      <c r="C13" s="104" t="s">
        <v>51</v>
      </c>
    </row>
    <row r="14" spans="2:10" x14ac:dyDescent="0.2">
      <c r="B14" s="65"/>
      <c r="C14" s="70"/>
    </row>
    <row r="15" spans="2:10" x14ac:dyDescent="0.2">
      <c r="B15" s="65"/>
    </row>
    <row r="16" spans="2:10" x14ac:dyDescent="0.2">
      <c r="B16" s="65"/>
    </row>
    <row r="17" spans="2:2" x14ac:dyDescent="0.2">
      <c r="B17" s="65"/>
    </row>
    <row r="18" spans="2:2" x14ac:dyDescent="0.2">
      <c r="B18" s="65"/>
    </row>
    <row r="19" spans="2:2" x14ac:dyDescent="0.2">
      <c r="B19" s="65"/>
    </row>
  </sheetData>
  <hyperlinks>
    <hyperlink ref="J8"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P101"/>
  <sheetViews>
    <sheetView tabSelected="1" workbookViewId="0">
      <selection activeCell="C18" sqref="C18"/>
    </sheetView>
  </sheetViews>
  <sheetFormatPr baseColWidth="10" defaultRowHeight="16" x14ac:dyDescent="0.2"/>
  <cols>
    <col min="1" max="2" width="3.5" style="61" customWidth="1"/>
    <col min="3" max="3" width="17" style="61" customWidth="1"/>
    <col min="4" max="4" width="49.1640625" style="61" customWidth="1"/>
    <col min="5" max="5" width="13.83203125" style="61" customWidth="1"/>
    <col min="6" max="6" width="18.33203125" style="61" customWidth="1"/>
    <col min="7" max="16384" width="10.83203125" style="61"/>
  </cols>
  <sheetData>
    <row r="1" spans="1:13" ht="17" thickBot="1" x14ac:dyDescent="0.25"/>
    <row r="2" spans="1:13" x14ac:dyDescent="0.2">
      <c r="B2" s="62"/>
      <c r="C2" s="63"/>
      <c r="D2" s="63"/>
      <c r="E2" s="63"/>
      <c r="F2" s="63"/>
      <c r="G2" s="63"/>
      <c r="H2" s="63"/>
      <c r="I2" s="63"/>
      <c r="J2" s="63"/>
      <c r="K2" s="63"/>
      <c r="L2" s="63"/>
      <c r="M2" s="63"/>
    </row>
    <row r="3" spans="1:13" x14ac:dyDescent="0.2">
      <c r="A3" s="22"/>
      <c r="B3" s="93"/>
      <c r="C3" s="15" t="s">
        <v>0</v>
      </c>
      <c r="D3" s="15"/>
      <c r="E3" s="15" t="s">
        <v>23</v>
      </c>
      <c r="F3" s="15"/>
      <c r="G3" s="15"/>
      <c r="H3" s="64"/>
      <c r="I3" s="64"/>
      <c r="J3" s="64"/>
      <c r="K3" s="64"/>
      <c r="L3" s="64"/>
      <c r="M3" s="64"/>
    </row>
    <row r="4" spans="1:13" x14ac:dyDescent="0.2">
      <c r="B4" s="65"/>
      <c r="C4" s="60"/>
      <c r="D4" s="60"/>
      <c r="E4" s="60"/>
      <c r="F4" s="60"/>
      <c r="G4" s="60"/>
      <c r="H4" s="60"/>
      <c r="I4" s="60"/>
      <c r="J4" s="60"/>
      <c r="K4" s="60"/>
      <c r="L4" s="60"/>
      <c r="M4" s="60"/>
    </row>
    <row r="5" spans="1:13" x14ac:dyDescent="0.2">
      <c r="B5" s="65"/>
      <c r="C5" s="60"/>
      <c r="D5" s="60"/>
      <c r="E5" s="60"/>
      <c r="F5" s="60"/>
      <c r="G5" s="60"/>
      <c r="H5" s="60"/>
      <c r="I5" s="60"/>
      <c r="J5" s="60"/>
      <c r="K5" s="60"/>
      <c r="L5" s="60"/>
      <c r="M5" s="60"/>
    </row>
    <row r="6" spans="1:13" x14ac:dyDescent="0.2">
      <c r="B6" s="65"/>
      <c r="C6" s="105" t="s">
        <v>56</v>
      </c>
      <c r="D6" s="60"/>
      <c r="G6" s="60"/>
      <c r="H6" s="60"/>
      <c r="I6" s="60"/>
      <c r="J6" s="60"/>
      <c r="K6" s="60"/>
      <c r="L6" s="60"/>
      <c r="M6" s="60"/>
    </row>
    <row r="7" spans="1:13" x14ac:dyDescent="0.2">
      <c r="B7" s="65"/>
      <c r="C7" s="117" t="s">
        <v>116</v>
      </c>
      <c r="D7" s="60"/>
      <c r="E7" s="105">
        <v>1026</v>
      </c>
      <c r="F7" s="105" t="s">
        <v>57</v>
      </c>
      <c r="G7" s="60"/>
      <c r="H7" s="60"/>
      <c r="I7" s="60"/>
      <c r="J7" s="60"/>
      <c r="K7" s="60"/>
      <c r="L7" s="60"/>
      <c r="M7" s="60"/>
    </row>
    <row r="8" spans="1:13" x14ac:dyDescent="0.2">
      <c r="B8" s="65"/>
      <c r="C8" s="60"/>
      <c r="D8" s="60"/>
      <c r="E8" s="139">
        <f>1/E7</f>
        <v>9.7465886939571145E-4</v>
      </c>
      <c r="F8" s="105" t="s">
        <v>50</v>
      </c>
      <c r="G8" s="60"/>
      <c r="H8" s="60"/>
      <c r="I8" s="60"/>
      <c r="J8" s="60"/>
      <c r="K8" s="60"/>
      <c r="L8" s="60"/>
      <c r="M8" s="60"/>
    </row>
    <row r="9" spans="1:13" x14ac:dyDescent="0.2">
      <c r="B9" s="65"/>
      <c r="C9" s="60"/>
      <c r="D9" s="60"/>
      <c r="E9" s="60"/>
      <c r="F9" s="60"/>
      <c r="G9" s="60"/>
      <c r="H9" s="60"/>
      <c r="I9" s="60"/>
      <c r="J9" s="60"/>
      <c r="K9" s="60"/>
      <c r="L9" s="60"/>
      <c r="M9" s="60"/>
    </row>
    <row r="10" spans="1:13" x14ac:dyDescent="0.2">
      <c r="B10" s="65"/>
      <c r="C10" s="117" t="s">
        <v>92</v>
      </c>
      <c r="D10" s="60"/>
      <c r="E10" s="116">
        <v>4963</v>
      </c>
      <c r="F10" s="117" t="s">
        <v>57</v>
      </c>
      <c r="G10" s="60"/>
      <c r="H10" s="60"/>
      <c r="I10" s="60"/>
      <c r="J10" s="60"/>
      <c r="K10" s="60"/>
      <c r="L10" s="60"/>
      <c r="M10" s="60"/>
    </row>
    <row r="11" spans="1:13" x14ac:dyDescent="0.2">
      <c r="B11" s="65"/>
      <c r="C11" s="60"/>
      <c r="D11" s="60"/>
      <c r="E11" s="139">
        <f>1/E10</f>
        <v>2.0149103364900262E-4</v>
      </c>
      <c r="F11" s="117" t="s">
        <v>50</v>
      </c>
      <c r="G11" s="60"/>
      <c r="H11" s="60"/>
      <c r="I11" s="60"/>
      <c r="J11" s="60"/>
      <c r="K11" s="60"/>
      <c r="L11" s="60"/>
      <c r="M11" s="60"/>
    </row>
    <row r="12" spans="1:13" x14ac:dyDescent="0.2">
      <c r="B12" s="65"/>
      <c r="G12" s="60"/>
      <c r="H12" s="60"/>
      <c r="I12" s="60"/>
      <c r="J12" s="60"/>
      <c r="K12" s="60"/>
      <c r="L12" s="60"/>
      <c r="M12" s="60"/>
    </row>
    <row r="13" spans="1:13" x14ac:dyDescent="0.2">
      <c r="B13" s="65"/>
      <c r="C13" s="117" t="s">
        <v>93</v>
      </c>
      <c r="D13" s="60"/>
      <c r="E13" s="116">
        <v>5998</v>
      </c>
      <c r="F13" s="117" t="s">
        <v>57</v>
      </c>
      <c r="G13" s="60"/>
      <c r="H13" s="60"/>
      <c r="I13" s="60"/>
      <c r="J13" s="60"/>
      <c r="K13" s="60"/>
      <c r="L13" s="60"/>
      <c r="M13" s="60"/>
    </row>
    <row r="14" spans="1:13" x14ac:dyDescent="0.2">
      <c r="B14" s="65"/>
      <c r="C14" s="60"/>
      <c r="D14" s="60"/>
      <c r="E14" s="139">
        <f>1/E13</f>
        <v>1.6672224074691563E-4</v>
      </c>
      <c r="F14" s="117" t="s">
        <v>50</v>
      </c>
      <c r="G14" s="60"/>
      <c r="H14" s="60"/>
      <c r="I14" s="60"/>
      <c r="J14" s="60"/>
      <c r="K14" s="60"/>
      <c r="L14" s="60"/>
      <c r="M14" s="60"/>
    </row>
    <row r="15" spans="1:13" x14ac:dyDescent="0.2">
      <c r="B15" s="65"/>
      <c r="C15" s="60"/>
      <c r="D15" s="60"/>
      <c r="E15" s="60"/>
      <c r="F15" s="60"/>
      <c r="G15" s="60"/>
      <c r="H15" s="60"/>
      <c r="I15" s="60"/>
      <c r="J15" s="60"/>
      <c r="K15" s="60"/>
      <c r="L15" s="60"/>
      <c r="M15" s="60"/>
    </row>
    <row r="16" spans="1:13" x14ac:dyDescent="0.2">
      <c r="B16" s="65"/>
      <c r="C16" s="22" t="s">
        <v>118</v>
      </c>
      <c r="E16" s="61">
        <f>(E14+E11)/2</f>
        <v>1.8410663719795913E-4</v>
      </c>
      <c r="F16" s="143" t="s">
        <v>50</v>
      </c>
      <c r="G16" s="60"/>
      <c r="H16" s="60"/>
      <c r="I16" s="60"/>
      <c r="J16" s="60"/>
      <c r="K16" s="60"/>
      <c r="L16" s="60"/>
      <c r="M16" s="60"/>
    </row>
    <row r="17" spans="2:16" x14ac:dyDescent="0.2">
      <c r="B17" s="65"/>
      <c r="G17" s="60"/>
      <c r="H17" s="60"/>
      <c r="I17" s="60"/>
      <c r="J17" s="60"/>
      <c r="K17" s="60"/>
      <c r="L17" s="60"/>
      <c r="M17" s="60"/>
    </row>
    <row r="18" spans="2:16" x14ac:dyDescent="0.2">
      <c r="B18" s="65"/>
      <c r="C18" s="22" t="s">
        <v>119</v>
      </c>
      <c r="G18" s="60"/>
      <c r="H18" s="60"/>
      <c r="I18" s="60"/>
      <c r="J18" s="60"/>
      <c r="K18" s="60"/>
      <c r="L18" s="60"/>
      <c r="M18" s="60"/>
    </row>
    <row r="19" spans="2:16" x14ac:dyDescent="0.2">
      <c r="B19" s="65"/>
      <c r="G19" s="60"/>
      <c r="H19" s="60"/>
      <c r="I19" s="60"/>
      <c r="J19" s="60"/>
      <c r="K19" s="60"/>
      <c r="L19" s="60"/>
      <c r="M19" s="60"/>
    </row>
    <row r="20" spans="2:16" x14ac:dyDescent="0.2">
      <c r="B20" s="65"/>
      <c r="C20" s="22" t="s">
        <v>117</v>
      </c>
      <c r="G20" s="60"/>
      <c r="H20" s="60"/>
      <c r="I20" s="60"/>
      <c r="J20" s="60"/>
      <c r="K20" s="60"/>
      <c r="L20" s="60"/>
      <c r="M20" s="60"/>
    </row>
    <row r="21" spans="2:16" x14ac:dyDescent="0.2">
      <c r="B21" s="65"/>
      <c r="C21" s="143" t="s">
        <v>109</v>
      </c>
      <c r="D21" s="60"/>
      <c r="E21" s="144">
        <f>Shortsea_deepsea!J16/(Shortsea_deepsea!J4+Shortsea_deepsea!J16) * 100</f>
        <v>51.971326164874554</v>
      </c>
      <c r="F21" s="117" t="s">
        <v>108</v>
      </c>
      <c r="G21" s="60"/>
      <c r="H21" s="60"/>
      <c r="I21" s="60"/>
      <c r="J21" s="60"/>
      <c r="K21" s="60"/>
      <c r="L21" s="60"/>
      <c r="M21" s="60"/>
    </row>
    <row r="22" spans="2:16" x14ac:dyDescent="0.2">
      <c r="B22" s="65"/>
      <c r="C22" s="117" t="s">
        <v>110</v>
      </c>
      <c r="D22" s="60"/>
      <c r="E22" s="144">
        <f>100-E21</f>
        <v>48.028673835125446</v>
      </c>
      <c r="F22" s="117" t="s">
        <v>108</v>
      </c>
      <c r="G22" s="60"/>
      <c r="H22" s="60"/>
      <c r="I22" s="60"/>
      <c r="J22" s="60"/>
      <c r="K22" s="60"/>
      <c r="L22" s="60"/>
      <c r="M22" s="60"/>
    </row>
    <row r="23" spans="2:16" x14ac:dyDescent="0.2">
      <c r="B23" s="65"/>
      <c r="C23" s="60"/>
      <c r="D23" s="60"/>
      <c r="E23" s="60"/>
      <c r="F23" s="60"/>
      <c r="G23" s="60"/>
      <c r="H23" s="60"/>
      <c r="I23" s="60"/>
      <c r="J23" s="60"/>
      <c r="K23" s="60"/>
      <c r="L23" s="60"/>
      <c r="M23" s="60"/>
    </row>
    <row r="24" spans="2:16" x14ac:dyDescent="0.2">
      <c r="B24" s="65"/>
      <c r="C24" s="117" t="s">
        <v>114</v>
      </c>
      <c r="D24" s="60"/>
      <c r="E24" s="145">
        <f>83538.59/(83538.59+428599.99) *100</f>
        <v>16.311715864092879</v>
      </c>
      <c r="F24" s="143" t="s">
        <v>108</v>
      </c>
      <c r="G24" s="60"/>
      <c r="H24" s="60"/>
      <c r="I24" s="60"/>
      <c r="J24" s="60"/>
      <c r="K24" s="60"/>
      <c r="L24" s="60"/>
      <c r="M24" s="60"/>
    </row>
    <row r="25" spans="2:16" x14ac:dyDescent="0.2">
      <c r="B25" s="65"/>
      <c r="C25" s="117" t="s">
        <v>115</v>
      </c>
      <c r="D25" s="60"/>
      <c r="E25" s="144">
        <f>100-E24</f>
        <v>83.688284135907125</v>
      </c>
      <c r="F25" s="117" t="s">
        <v>108</v>
      </c>
      <c r="G25" s="60"/>
      <c r="H25" s="60"/>
      <c r="I25" s="60"/>
      <c r="J25" s="60"/>
      <c r="K25" s="60"/>
      <c r="L25" s="60"/>
      <c r="M25" s="60"/>
    </row>
    <row r="26" spans="2:16" x14ac:dyDescent="0.2">
      <c r="B26" s="65"/>
      <c r="C26" s="60"/>
      <c r="D26" s="60"/>
      <c r="E26" s="60"/>
      <c r="F26" s="60"/>
      <c r="G26" s="60"/>
      <c r="H26" s="60"/>
      <c r="I26" s="60"/>
      <c r="J26" s="60"/>
      <c r="K26" s="60"/>
      <c r="L26" s="60"/>
      <c r="M26" s="60"/>
    </row>
    <row r="27" spans="2:16" x14ac:dyDescent="0.2">
      <c r="B27" s="65"/>
      <c r="C27" s="111" t="s">
        <v>56</v>
      </c>
      <c r="D27" s="60"/>
      <c r="E27" s="60"/>
      <c r="F27" s="60"/>
      <c r="G27" s="60"/>
      <c r="H27" s="60"/>
      <c r="I27" s="60"/>
      <c r="J27" s="60"/>
      <c r="K27" s="60"/>
      <c r="L27" s="60"/>
      <c r="M27" s="60"/>
      <c r="P27" s="143"/>
    </row>
    <row r="28" spans="2:16" x14ac:dyDescent="0.2">
      <c r="B28" s="65"/>
      <c r="C28" s="111" t="s">
        <v>58</v>
      </c>
      <c r="D28" s="60"/>
      <c r="E28" s="60">
        <v>25</v>
      </c>
      <c r="F28" s="111" t="s">
        <v>1</v>
      </c>
      <c r="G28" s="60"/>
      <c r="H28" s="60"/>
      <c r="I28" s="60"/>
      <c r="J28" s="60"/>
      <c r="K28" s="60"/>
      <c r="L28" s="60"/>
      <c r="M28" s="60"/>
    </row>
    <row r="29" spans="2:16" x14ac:dyDescent="0.2">
      <c r="B29" s="65"/>
      <c r="C29" s="60"/>
      <c r="D29" s="60"/>
      <c r="E29" s="60"/>
      <c r="F29" s="60"/>
      <c r="G29" s="60"/>
      <c r="H29" s="60"/>
      <c r="I29" s="60"/>
      <c r="J29" s="60"/>
      <c r="K29" s="60"/>
      <c r="L29" s="60"/>
      <c r="M29" s="60"/>
    </row>
    <row r="30" spans="2:16" x14ac:dyDescent="0.2">
      <c r="B30" s="65"/>
      <c r="C30" s="60"/>
      <c r="D30" s="60"/>
      <c r="E30" s="60"/>
      <c r="F30" s="60"/>
      <c r="G30" s="60"/>
      <c r="H30" s="60"/>
      <c r="I30" s="60"/>
      <c r="J30" s="60"/>
      <c r="K30" s="60"/>
      <c r="L30" s="60"/>
      <c r="M30" s="60"/>
    </row>
    <row r="31" spans="2:16" x14ac:dyDescent="0.2">
      <c r="B31" s="65"/>
      <c r="C31" s="60"/>
      <c r="D31" s="60"/>
      <c r="E31" s="60"/>
      <c r="F31" s="60"/>
      <c r="G31" s="60"/>
      <c r="H31" s="60"/>
      <c r="I31" s="60"/>
      <c r="J31" s="60"/>
      <c r="K31" s="60"/>
      <c r="L31" s="60"/>
      <c r="M31" s="60"/>
    </row>
    <row r="32" spans="2:16" x14ac:dyDescent="0.2">
      <c r="B32" s="65"/>
      <c r="C32" s="60"/>
      <c r="D32" s="60"/>
      <c r="E32" s="60"/>
      <c r="F32" s="60"/>
      <c r="G32" s="60"/>
      <c r="H32" s="60"/>
      <c r="I32" s="60"/>
      <c r="J32" s="60"/>
      <c r="K32" s="60"/>
      <c r="L32" s="60"/>
      <c r="M32" s="60"/>
    </row>
    <row r="33" spans="2:13" x14ac:dyDescent="0.2">
      <c r="B33" s="65"/>
      <c r="C33" s="60"/>
      <c r="D33" s="60"/>
      <c r="E33" s="60"/>
      <c r="F33" s="60"/>
      <c r="G33" s="60"/>
      <c r="H33" s="60"/>
      <c r="I33" s="60"/>
      <c r="J33" s="60"/>
      <c r="K33" s="60"/>
      <c r="L33" s="60"/>
      <c r="M33" s="60"/>
    </row>
    <row r="34" spans="2:13" x14ac:dyDescent="0.2">
      <c r="B34" s="65"/>
      <c r="C34" s="111" t="s">
        <v>56</v>
      </c>
      <c r="D34" s="60"/>
      <c r="E34" s="60"/>
      <c r="F34" s="60"/>
      <c r="G34" s="60"/>
      <c r="H34" s="60"/>
      <c r="I34" s="60"/>
      <c r="J34" s="60"/>
      <c r="K34" s="60"/>
      <c r="L34" s="60"/>
      <c r="M34" s="60"/>
    </row>
    <row r="35" spans="2:13" x14ac:dyDescent="0.2">
      <c r="B35" s="65"/>
      <c r="C35" s="60"/>
      <c r="D35" s="60"/>
      <c r="E35" s="60"/>
      <c r="F35" s="60"/>
      <c r="G35" s="60"/>
      <c r="H35" s="60"/>
      <c r="I35" s="60"/>
      <c r="J35" s="60"/>
      <c r="K35" s="60"/>
      <c r="L35" s="60"/>
      <c r="M35" s="60"/>
    </row>
    <row r="36" spans="2:13" x14ac:dyDescent="0.2">
      <c r="B36" s="65"/>
      <c r="C36" s="60"/>
      <c r="D36" s="60"/>
      <c r="E36" s="60"/>
      <c r="F36" s="60"/>
      <c r="G36" s="60"/>
      <c r="H36" s="60"/>
      <c r="I36" s="60"/>
      <c r="J36" s="60"/>
      <c r="K36" s="60"/>
      <c r="L36" s="60"/>
      <c r="M36" s="60"/>
    </row>
    <row r="37" spans="2:13" x14ac:dyDescent="0.2">
      <c r="B37" s="65"/>
      <c r="C37" s="60"/>
      <c r="D37" s="60"/>
      <c r="E37" s="60"/>
      <c r="F37" s="60"/>
      <c r="G37" s="60"/>
      <c r="H37" s="60"/>
      <c r="I37" s="60"/>
      <c r="J37" s="60"/>
      <c r="K37" s="60"/>
      <c r="L37" s="60"/>
      <c r="M37" s="60"/>
    </row>
    <row r="38" spans="2:13" x14ac:dyDescent="0.2">
      <c r="B38" s="65"/>
      <c r="C38" s="111" t="s">
        <v>59</v>
      </c>
      <c r="D38" s="60"/>
      <c r="E38" s="60"/>
      <c r="F38" s="60"/>
      <c r="G38" s="60" t="s">
        <v>113</v>
      </c>
      <c r="H38" s="60"/>
      <c r="I38" s="60"/>
      <c r="J38" s="60"/>
      <c r="K38" s="60"/>
      <c r="L38" s="60"/>
      <c r="M38" s="60"/>
    </row>
    <row r="39" spans="2:13" x14ac:dyDescent="0.2">
      <c r="B39" s="65"/>
      <c r="C39" s="111" t="s">
        <v>60</v>
      </c>
      <c r="D39" s="60"/>
      <c r="E39" s="60"/>
      <c r="F39" s="111" t="s">
        <v>19</v>
      </c>
      <c r="G39" s="60"/>
      <c r="H39" s="60"/>
      <c r="I39" s="60"/>
      <c r="J39" s="60"/>
      <c r="K39" s="60"/>
      <c r="L39" s="60"/>
      <c r="M39" s="60"/>
    </row>
    <row r="40" spans="2:13" x14ac:dyDescent="0.2">
      <c r="B40" s="65"/>
      <c r="C40" s="60"/>
      <c r="D40" s="60"/>
      <c r="E40" s="60"/>
      <c r="F40" s="60"/>
      <c r="G40" s="60"/>
      <c r="H40" s="60"/>
      <c r="I40" s="60"/>
      <c r="J40" s="60"/>
      <c r="K40" s="60"/>
      <c r="L40" s="60"/>
      <c r="M40" s="60"/>
    </row>
    <row r="41" spans="2:13" x14ac:dyDescent="0.2">
      <c r="B41" s="65"/>
      <c r="C41" s="60"/>
      <c r="D41" s="60"/>
      <c r="E41" s="60"/>
      <c r="F41" s="60"/>
      <c r="G41" s="60"/>
      <c r="H41" s="60"/>
      <c r="I41" s="60"/>
      <c r="J41" s="60"/>
      <c r="K41" s="60"/>
      <c r="L41" s="60"/>
      <c r="M41" s="60"/>
    </row>
    <row r="42" spans="2:13" x14ac:dyDescent="0.2">
      <c r="B42" s="65"/>
      <c r="C42" s="60"/>
      <c r="D42" s="60"/>
      <c r="E42" s="60"/>
      <c r="F42" s="60"/>
      <c r="G42" s="60"/>
      <c r="H42" s="60"/>
      <c r="I42" s="60"/>
      <c r="J42" s="60"/>
      <c r="K42" s="60"/>
      <c r="L42" s="60"/>
      <c r="M42" s="60"/>
    </row>
    <row r="43" spans="2:13" x14ac:dyDescent="0.2">
      <c r="B43" s="65"/>
      <c r="C43" s="60"/>
      <c r="D43" s="60"/>
      <c r="E43" s="60"/>
      <c r="F43" s="60"/>
      <c r="G43" s="60"/>
      <c r="H43" s="60"/>
      <c r="I43" s="60"/>
      <c r="J43" s="60"/>
      <c r="K43" s="60"/>
      <c r="L43" s="60"/>
      <c r="M43" s="60"/>
    </row>
    <row r="44" spans="2:13" x14ac:dyDescent="0.2">
      <c r="B44" s="65"/>
      <c r="C44" s="60"/>
      <c r="D44" s="60"/>
      <c r="E44" s="60"/>
      <c r="F44" s="60"/>
      <c r="G44" s="60"/>
      <c r="H44" s="60"/>
      <c r="I44" s="60"/>
      <c r="J44" s="60"/>
      <c r="K44" s="60"/>
      <c r="L44" s="60"/>
      <c r="M44" s="60"/>
    </row>
    <row r="45" spans="2:13" x14ac:dyDescent="0.2">
      <c r="B45" s="65"/>
      <c r="C45" s="60"/>
      <c r="D45" s="60"/>
      <c r="E45" s="60"/>
      <c r="F45" s="60"/>
      <c r="G45" s="60"/>
      <c r="H45" s="60"/>
      <c r="I45" s="60"/>
      <c r="J45" s="60"/>
      <c r="K45" s="60"/>
      <c r="L45" s="60"/>
      <c r="M45" s="60"/>
    </row>
    <row r="46" spans="2:13" x14ac:dyDescent="0.2">
      <c r="B46" s="65"/>
      <c r="C46" s="60"/>
      <c r="D46" s="60"/>
      <c r="E46" s="60"/>
      <c r="F46" s="60"/>
      <c r="G46" s="60"/>
      <c r="H46" s="60"/>
      <c r="I46" s="60"/>
      <c r="J46" s="60"/>
      <c r="K46" s="60"/>
      <c r="L46" s="60"/>
      <c r="M46" s="60"/>
    </row>
    <row r="47" spans="2:13" x14ac:dyDescent="0.2">
      <c r="B47" s="65"/>
      <c r="C47" s="60"/>
      <c r="D47" s="60"/>
      <c r="E47" s="60"/>
      <c r="F47" s="60"/>
      <c r="G47" s="60"/>
      <c r="H47" s="60"/>
      <c r="I47" s="60"/>
      <c r="J47" s="60"/>
      <c r="K47" s="60"/>
      <c r="L47" s="60"/>
      <c r="M47" s="60"/>
    </row>
    <row r="48" spans="2:13" x14ac:dyDescent="0.2">
      <c r="B48" s="65"/>
      <c r="C48" s="60"/>
      <c r="D48" s="60"/>
      <c r="E48" s="60"/>
      <c r="F48" s="60"/>
      <c r="G48" s="60"/>
      <c r="H48" s="60"/>
      <c r="I48" s="60"/>
      <c r="J48" s="60"/>
      <c r="K48" s="60"/>
      <c r="L48" s="60"/>
      <c r="M48" s="60"/>
    </row>
    <row r="49" spans="2:13" x14ac:dyDescent="0.2">
      <c r="B49" s="65"/>
      <c r="C49" s="60"/>
      <c r="D49" s="60"/>
      <c r="E49" s="60"/>
      <c r="F49" s="60"/>
      <c r="G49" s="60"/>
      <c r="H49" s="60"/>
      <c r="I49" s="60"/>
      <c r="J49" s="60"/>
      <c r="K49" s="60"/>
      <c r="L49" s="60"/>
      <c r="M49" s="60"/>
    </row>
    <row r="50" spans="2:13" x14ac:dyDescent="0.2">
      <c r="B50" s="65"/>
      <c r="C50" s="60"/>
      <c r="D50" s="60"/>
      <c r="E50" s="60"/>
      <c r="F50" s="60"/>
      <c r="G50" s="60"/>
      <c r="H50" s="60"/>
      <c r="I50" s="60"/>
      <c r="J50" s="60"/>
      <c r="K50" s="60"/>
      <c r="L50" s="60"/>
      <c r="M50" s="60"/>
    </row>
    <row r="51" spans="2:13" x14ac:dyDescent="0.2">
      <c r="B51" s="65"/>
      <c r="C51" s="60"/>
      <c r="D51" s="60"/>
      <c r="E51" s="60"/>
      <c r="F51" s="60"/>
      <c r="G51" s="60"/>
      <c r="H51" s="60"/>
      <c r="I51" s="60"/>
      <c r="J51" s="60"/>
      <c r="K51" s="60"/>
      <c r="L51" s="60"/>
      <c r="M51" s="60"/>
    </row>
    <row r="52" spans="2:13" x14ac:dyDescent="0.2">
      <c r="B52" s="65"/>
      <c r="C52" s="60"/>
      <c r="D52" s="60"/>
      <c r="E52" s="60"/>
      <c r="F52" s="60"/>
      <c r="G52" s="60"/>
      <c r="H52" s="60"/>
      <c r="I52" s="60"/>
      <c r="J52" s="60"/>
      <c r="K52" s="60"/>
      <c r="L52" s="60"/>
      <c r="M52" s="60"/>
    </row>
    <row r="53" spans="2:13" x14ac:dyDescent="0.2">
      <c r="B53" s="65"/>
      <c r="C53" s="60"/>
      <c r="D53" s="60"/>
      <c r="E53" s="60"/>
      <c r="F53" s="60"/>
      <c r="G53" s="60"/>
      <c r="H53" s="60"/>
      <c r="I53" s="60"/>
      <c r="J53" s="60"/>
      <c r="K53" s="60"/>
      <c r="L53" s="60"/>
      <c r="M53" s="60"/>
    </row>
    <row r="54" spans="2:13" x14ac:dyDescent="0.2">
      <c r="B54" s="65"/>
      <c r="C54" s="60"/>
      <c r="D54" s="60"/>
      <c r="E54" s="60"/>
      <c r="F54" s="60"/>
      <c r="G54" s="60"/>
      <c r="H54" s="60"/>
      <c r="I54" s="60"/>
      <c r="J54" s="60"/>
      <c r="K54" s="60"/>
      <c r="L54" s="60"/>
      <c r="M54" s="60"/>
    </row>
    <row r="55" spans="2:13" x14ac:dyDescent="0.2">
      <c r="B55" s="65"/>
      <c r="C55" s="60"/>
      <c r="D55" s="60"/>
      <c r="E55" s="60"/>
      <c r="F55" s="60"/>
      <c r="G55" s="60"/>
      <c r="H55" s="60"/>
      <c r="I55" s="60"/>
      <c r="J55" s="60"/>
      <c r="K55" s="60"/>
      <c r="L55" s="60"/>
      <c r="M55" s="60"/>
    </row>
    <row r="56" spans="2:13" x14ac:dyDescent="0.2">
      <c r="B56" s="65"/>
      <c r="C56" s="60"/>
      <c r="D56" s="60"/>
      <c r="E56" s="60"/>
      <c r="F56" s="60"/>
      <c r="G56" s="60"/>
      <c r="H56" s="60"/>
      <c r="I56" s="60"/>
      <c r="J56" s="60"/>
      <c r="K56" s="60"/>
      <c r="L56" s="60"/>
      <c r="M56" s="60"/>
    </row>
    <row r="57" spans="2:13" x14ac:dyDescent="0.2">
      <c r="B57" s="65"/>
      <c r="C57" s="60"/>
      <c r="D57" s="60"/>
      <c r="E57" s="60"/>
      <c r="F57" s="60"/>
      <c r="G57" s="60"/>
      <c r="H57" s="60"/>
      <c r="I57" s="60"/>
      <c r="J57" s="60"/>
      <c r="K57" s="60"/>
      <c r="L57" s="60"/>
      <c r="M57" s="60"/>
    </row>
    <row r="58" spans="2:13" x14ac:dyDescent="0.2">
      <c r="B58" s="65"/>
      <c r="C58" s="60"/>
      <c r="D58" s="60"/>
      <c r="E58" s="60"/>
      <c r="F58" s="60"/>
      <c r="G58" s="60"/>
      <c r="H58" s="60"/>
      <c r="I58" s="60"/>
      <c r="J58" s="60"/>
      <c r="K58" s="60"/>
      <c r="L58" s="60"/>
      <c r="M58" s="60"/>
    </row>
    <row r="59" spans="2:13" x14ac:dyDescent="0.2">
      <c r="B59" s="65"/>
      <c r="C59" s="60"/>
      <c r="D59" s="60"/>
      <c r="E59" s="60"/>
      <c r="F59" s="60"/>
      <c r="G59" s="60"/>
      <c r="H59" s="60"/>
      <c r="I59" s="60"/>
      <c r="J59" s="60"/>
      <c r="K59" s="60"/>
      <c r="L59" s="60"/>
      <c r="M59" s="60"/>
    </row>
    <row r="60" spans="2:13" x14ac:dyDescent="0.2">
      <c r="B60" s="65"/>
      <c r="C60" s="60"/>
      <c r="D60" s="60"/>
      <c r="E60" s="60"/>
      <c r="F60" s="60"/>
      <c r="G60" s="60"/>
      <c r="H60" s="60"/>
      <c r="I60" s="60"/>
      <c r="J60" s="60"/>
      <c r="K60" s="60"/>
      <c r="L60" s="60"/>
      <c r="M60" s="60"/>
    </row>
    <row r="61" spans="2:13" x14ac:dyDescent="0.2">
      <c r="B61" s="65"/>
      <c r="C61" s="60"/>
      <c r="D61" s="60"/>
      <c r="E61" s="60"/>
      <c r="F61" s="60"/>
      <c r="G61" s="60"/>
      <c r="H61" s="60"/>
      <c r="I61" s="60"/>
      <c r="J61" s="60"/>
      <c r="K61" s="60"/>
      <c r="L61" s="60"/>
      <c r="M61" s="60"/>
    </row>
    <row r="62" spans="2:13" x14ac:dyDescent="0.2">
      <c r="B62" s="65"/>
      <c r="C62" s="60"/>
      <c r="D62" s="60"/>
      <c r="E62" s="60"/>
      <c r="F62" s="60"/>
      <c r="G62" s="60"/>
      <c r="H62" s="60"/>
      <c r="I62" s="60"/>
      <c r="J62" s="60"/>
      <c r="K62" s="60"/>
      <c r="L62" s="60"/>
      <c r="M62" s="60"/>
    </row>
    <row r="63" spans="2:13" x14ac:dyDescent="0.2">
      <c r="B63" s="65"/>
      <c r="C63" s="60"/>
      <c r="D63" s="60"/>
      <c r="E63" s="60"/>
      <c r="F63" s="98"/>
      <c r="G63" s="60"/>
      <c r="H63" s="60"/>
      <c r="I63" s="60"/>
      <c r="J63" s="60"/>
      <c r="K63" s="60"/>
      <c r="L63" s="60"/>
      <c r="M63" s="60"/>
    </row>
    <row r="64" spans="2:13" x14ac:dyDescent="0.2">
      <c r="B64" s="65"/>
      <c r="C64" s="60"/>
      <c r="D64" s="60"/>
      <c r="E64" s="60"/>
      <c r="F64" s="60"/>
      <c r="G64" s="60"/>
      <c r="H64" s="60"/>
      <c r="I64" s="60"/>
      <c r="J64" s="60"/>
      <c r="K64" s="60"/>
      <c r="L64" s="60"/>
      <c r="M64" s="60"/>
    </row>
    <row r="65" spans="2:13" x14ac:dyDescent="0.2">
      <c r="B65" s="65"/>
      <c r="C65" s="60"/>
      <c r="D65" s="60"/>
      <c r="E65" s="60"/>
      <c r="F65" s="60"/>
      <c r="G65" s="60"/>
      <c r="H65" s="60"/>
      <c r="I65" s="60"/>
      <c r="J65" s="60"/>
      <c r="K65" s="60"/>
      <c r="L65" s="60"/>
      <c r="M65" s="60"/>
    </row>
    <row r="66" spans="2:13" x14ac:dyDescent="0.2">
      <c r="B66" s="65"/>
      <c r="C66" s="60"/>
      <c r="D66" s="60"/>
      <c r="E66" s="60"/>
      <c r="F66" s="60"/>
      <c r="G66" s="60"/>
      <c r="H66" s="60"/>
      <c r="I66" s="60"/>
      <c r="J66" s="60"/>
      <c r="K66" s="60"/>
      <c r="L66" s="60"/>
      <c r="M66" s="60"/>
    </row>
    <row r="67" spans="2:13" x14ac:dyDescent="0.2">
      <c r="B67" s="65"/>
      <c r="C67" s="60"/>
      <c r="D67" s="60"/>
      <c r="E67" s="60"/>
      <c r="F67" s="60"/>
      <c r="G67" s="60"/>
      <c r="H67" s="60"/>
      <c r="I67" s="60"/>
      <c r="J67" s="60"/>
      <c r="K67" s="60"/>
      <c r="L67" s="60"/>
      <c r="M67" s="60"/>
    </row>
    <row r="68" spans="2:13" x14ac:dyDescent="0.2">
      <c r="B68" s="65"/>
      <c r="C68" s="60"/>
      <c r="D68" s="60"/>
      <c r="E68" s="60"/>
      <c r="F68" s="60"/>
      <c r="G68" s="60"/>
      <c r="H68" s="60"/>
      <c r="I68" s="60"/>
      <c r="J68" s="60"/>
      <c r="K68" s="60"/>
      <c r="L68" s="60"/>
      <c r="M68" s="60"/>
    </row>
    <row r="69" spans="2:13" x14ac:dyDescent="0.2">
      <c r="B69" s="65"/>
      <c r="C69" s="60"/>
      <c r="D69" s="60"/>
      <c r="E69" s="60"/>
      <c r="F69" s="60"/>
      <c r="G69" s="60"/>
      <c r="H69" s="60"/>
      <c r="I69" s="60"/>
      <c r="J69" s="60"/>
      <c r="K69" s="60"/>
      <c r="L69" s="60"/>
      <c r="M69" s="60"/>
    </row>
    <row r="70" spans="2:13" x14ac:dyDescent="0.2">
      <c r="B70" s="65"/>
      <c r="C70" s="60"/>
      <c r="D70" s="60"/>
      <c r="E70" s="60"/>
      <c r="F70" s="60"/>
      <c r="G70" s="60"/>
      <c r="H70" s="60"/>
      <c r="I70" s="60"/>
      <c r="J70" s="60"/>
      <c r="K70" s="60"/>
      <c r="L70" s="60"/>
      <c r="M70" s="60"/>
    </row>
    <row r="71" spans="2:13" x14ac:dyDescent="0.2">
      <c r="B71" s="65"/>
      <c r="C71" s="60"/>
      <c r="D71" s="60"/>
      <c r="E71" s="60"/>
      <c r="F71" s="60"/>
      <c r="G71" s="60"/>
      <c r="H71" s="60"/>
      <c r="I71" s="60"/>
      <c r="J71" s="60"/>
      <c r="K71" s="60"/>
      <c r="L71" s="60"/>
      <c r="M71" s="60"/>
    </row>
    <row r="72" spans="2:13" x14ac:dyDescent="0.2">
      <c r="B72" s="65"/>
      <c r="C72" s="60"/>
      <c r="D72" s="60"/>
      <c r="E72" s="60"/>
      <c r="F72" s="60"/>
      <c r="G72" s="60"/>
      <c r="H72" s="60"/>
      <c r="I72" s="60"/>
      <c r="J72" s="60"/>
      <c r="K72" s="60"/>
      <c r="L72" s="60"/>
      <c r="M72" s="60"/>
    </row>
    <row r="73" spans="2:13" x14ac:dyDescent="0.2">
      <c r="B73" s="65"/>
      <c r="C73" s="60"/>
      <c r="D73" s="60"/>
      <c r="E73" s="60"/>
      <c r="F73" s="60"/>
      <c r="G73" s="60"/>
      <c r="H73" s="60"/>
      <c r="I73" s="60"/>
      <c r="J73" s="60"/>
      <c r="K73" s="60"/>
      <c r="L73" s="60"/>
      <c r="M73" s="60"/>
    </row>
    <row r="74" spans="2:13" x14ac:dyDescent="0.2">
      <c r="B74" s="65"/>
      <c r="C74" s="60"/>
      <c r="D74" s="60"/>
      <c r="E74" s="60"/>
      <c r="F74" s="60"/>
      <c r="G74" s="60"/>
      <c r="H74" s="60"/>
      <c r="I74" s="60"/>
      <c r="J74" s="60"/>
      <c r="K74" s="60"/>
      <c r="L74" s="60"/>
      <c r="M74" s="60"/>
    </row>
    <row r="75" spans="2:13" x14ac:dyDescent="0.2">
      <c r="B75" s="65"/>
      <c r="C75" s="98"/>
      <c r="D75" s="60"/>
      <c r="E75" s="60"/>
      <c r="F75" s="60"/>
      <c r="G75" s="60"/>
      <c r="H75" s="60"/>
      <c r="I75" s="60"/>
      <c r="J75" s="60"/>
      <c r="K75" s="60"/>
      <c r="L75" s="60"/>
      <c r="M75" s="60"/>
    </row>
    <row r="76" spans="2:13" x14ac:dyDescent="0.2">
      <c r="B76" s="65"/>
      <c r="C76" s="98"/>
      <c r="D76" s="60"/>
      <c r="E76" s="60"/>
      <c r="F76" s="60"/>
      <c r="G76" s="60"/>
      <c r="H76" s="60"/>
      <c r="I76" s="60"/>
      <c r="J76" s="60"/>
      <c r="K76" s="60"/>
      <c r="L76" s="60"/>
      <c r="M76" s="60"/>
    </row>
    <row r="77" spans="2:13" x14ac:dyDescent="0.2">
      <c r="B77" s="65"/>
      <c r="C77" s="60"/>
      <c r="D77" s="60"/>
      <c r="E77" s="60"/>
      <c r="F77" s="60"/>
      <c r="G77" s="60"/>
      <c r="H77" s="60"/>
      <c r="I77" s="60"/>
      <c r="J77" s="60"/>
      <c r="K77" s="60"/>
      <c r="L77" s="60"/>
      <c r="M77" s="60"/>
    </row>
    <row r="78" spans="2:13" x14ac:dyDescent="0.2">
      <c r="B78" s="65"/>
      <c r="C78" s="60"/>
      <c r="D78" s="60"/>
      <c r="E78" s="60"/>
      <c r="F78" s="60"/>
      <c r="G78" s="60"/>
      <c r="H78" s="60"/>
      <c r="I78" s="60"/>
      <c r="J78" s="60"/>
      <c r="K78" s="60"/>
      <c r="L78" s="60"/>
      <c r="M78" s="60"/>
    </row>
    <row r="79" spans="2:13" x14ac:dyDescent="0.2">
      <c r="B79" s="65"/>
      <c r="C79" s="60"/>
      <c r="D79" s="60"/>
      <c r="E79" s="60"/>
      <c r="F79" s="60"/>
      <c r="G79" s="60"/>
      <c r="H79" s="60"/>
      <c r="I79" s="60"/>
      <c r="J79" s="60"/>
      <c r="K79" s="60"/>
      <c r="L79" s="60"/>
      <c r="M79" s="60"/>
    </row>
    <row r="80" spans="2:13" x14ac:dyDescent="0.2">
      <c r="B80" s="65"/>
      <c r="C80" s="60"/>
      <c r="D80" s="60"/>
      <c r="E80" s="60"/>
      <c r="F80" s="60"/>
      <c r="G80" s="60"/>
      <c r="H80" s="60"/>
      <c r="I80" s="60"/>
      <c r="J80" s="60"/>
      <c r="K80" s="60"/>
      <c r="L80" s="60"/>
      <c r="M80" s="60"/>
    </row>
    <row r="81" spans="2:13" x14ac:dyDescent="0.2">
      <c r="B81" s="65"/>
      <c r="C81" s="60"/>
      <c r="D81" s="60"/>
      <c r="E81" s="60"/>
      <c r="F81" s="60"/>
      <c r="G81" s="60"/>
      <c r="H81" s="60"/>
      <c r="I81" s="60"/>
      <c r="J81" s="60"/>
      <c r="K81" s="60"/>
      <c r="L81" s="60"/>
      <c r="M81" s="60"/>
    </row>
    <row r="82" spans="2:13" x14ac:dyDescent="0.2">
      <c r="B82" s="65"/>
      <c r="C82" s="60"/>
      <c r="D82" s="60"/>
      <c r="E82" s="60"/>
      <c r="F82" s="98"/>
      <c r="G82" s="60"/>
      <c r="H82" s="60"/>
      <c r="I82" s="60"/>
      <c r="J82" s="60"/>
      <c r="K82" s="60"/>
      <c r="L82" s="60"/>
      <c r="M82" s="60"/>
    </row>
    <row r="83" spans="2:13" x14ac:dyDescent="0.2">
      <c r="B83" s="65"/>
      <c r="C83" s="60"/>
      <c r="D83" s="60"/>
      <c r="E83" s="60"/>
      <c r="F83" s="60"/>
      <c r="G83" s="60"/>
      <c r="H83" s="60"/>
      <c r="I83" s="60"/>
      <c r="J83" s="60"/>
      <c r="K83" s="60"/>
      <c r="L83" s="60"/>
      <c r="M83" s="60"/>
    </row>
    <row r="84" spans="2:13" x14ac:dyDescent="0.2">
      <c r="B84" s="65"/>
      <c r="C84" s="60"/>
      <c r="D84" s="60"/>
      <c r="E84" s="60"/>
      <c r="F84" s="60"/>
      <c r="G84" s="60"/>
      <c r="H84" s="60"/>
      <c r="I84" s="60"/>
      <c r="J84" s="60"/>
      <c r="K84" s="60"/>
      <c r="L84" s="60"/>
      <c r="M84" s="60"/>
    </row>
    <row r="85" spans="2:13" x14ac:dyDescent="0.2">
      <c r="B85" s="65"/>
      <c r="C85" s="60"/>
      <c r="D85" s="60"/>
      <c r="E85" s="60"/>
      <c r="F85" s="60"/>
      <c r="G85" s="60"/>
      <c r="H85" s="60"/>
      <c r="I85" s="60"/>
      <c r="J85" s="60"/>
      <c r="K85" s="60"/>
      <c r="L85" s="60"/>
      <c r="M85" s="60"/>
    </row>
    <row r="86" spans="2:13" x14ac:dyDescent="0.2">
      <c r="B86" s="65"/>
      <c r="C86" s="60"/>
      <c r="D86" s="60"/>
      <c r="E86" s="60"/>
      <c r="F86" s="60"/>
      <c r="G86" s="60"/>
      <c r="H86" s="60"/>
      <c r="I86" s="60"/>
      <c r="J86" s="60"/>
      <c r="K86" s="60"/>
      <c r="L86" s="60"/>
      <c r="M86" s="60"/>
    </row>
    <row r="87" spans="2:13" x14ac:dyDescent="0.2">
      <c r="B87" s="65"/>
      <c r="C87" s="60"/>
      <c r="D87" s="60"/>
      <c r="E87" s="60"/>
      <c r="F87" s="60"/>
      <c r="G87" s="60"/>
      <c r="H87" s="60"/>
      <c r="I87" s="60"/>
      <c r="J87" s="60"/>
      <c r="K87" s="60"/>
      <c r="L87" s="60"/>
      <c r="M87" s="60"/>
    </row>
    <row r="88" spans="2:13" x14ac:dyDescent="0.2">
      <c r="B88" s="65"/>
      <c r="C88" s="98"/>
      <c r="D88" s="60"/>
      <c r="E88" s="60"/>
      <c r="F88" s="60"/>
      <c r="G88" s="60"/>
      <c r="H88" s="60"/>
      <c r="I88" s="60"/>
      <c r="J88" s="60"/>
      <c r="K88" s="60"/>
      <c r="L88" s="60"/>
      <c r="M88" s="60"/>
    </row>
    <row r="89" spans="2:13" x14ac:dyDescent="0.2">
      <c r="B89" s="65"/>
      <c r="C89" s="98"/>
      <c r="D89" s="60"/>
      <c r="E89" s="60"/>
      <c r="F89" s="60"/>
      <c r="G89" s="60"/>
      <c r="H89" s="60"/>
      <c r="I89" s="60"/>
      <c r="J89" s="60"/>
      <c r="K89" s="60"/>
      <c r="L89" s="60"/>
      <c r="M89" s="60"/>
    </row>
    <row r="90" spans="2:13" x14ac:dyDescent="0.2">
      <c r="B90" s="65"/>
      <c r="C90" s="60"/>
      <c r="D90" s="60"/>
      <c r="E90" s="60"/>
      <c r="F90" s="60"/>
      <c r="G90" s="60"/>
      <c r="H90" s="60"/>
      <c r="I90" s="60"/>
      <c r="J90" s="60"/>
      <c r="K90" s="60"/>
      <c r="L90" s="60"/>
      <c r="M90" s="60"/>
    </row>
    <row r="91" spans="2:13" x14ac:dyDescent="0.2">
      <c r="B91" s="65"/>
      <c r="C91" s="60"/>
      <c r="D91" s="60"/>
      <c r="E91" s="60"/>
      <c r="F91" s="98"/>
      <c r="G91" s="60"/>
      <c r="H91" s="60"/>
      <c r="I91" s="60"/>
      <c r="J91" s="60"/>
      <c r="K91" s="60"/>
      <c r="L91" s="60"/>
      <c r="M91" s="60"/>
    </row>
    <row r="92" spans="2:13" x14ac:dyDescent="0.2">
      <c r="B92" s="65"/>
      <c r="C92" s="60"/>
      <c r="D92" s="60"/>
      <c r="E92" s="60"/>
      <c r="F92" s="60"/>
      <c r="G92" s="60"/>
      <c r="H92" s="60"/>
      <c r="I92" s="60"/>
      <c r="J92" s="60"/>
      <c r="K92" s="60"/>
      <c r="L92" s="60"/>
      <c r="M92" s="60"/>
    </row>
    <row r="93" spans="2:13" x14ac:dyDescent="0.2">
      <c r="B93" s="65"/>
      <c r="C93" s="60"/>
      <c r="D93" s="60"/>
      <c r="E93" s="60"/>
      <c r="F93" s="60"/>
      <c r="G93" s="60"/>
      <c r="H93" s="60"/>
      <c r="I93" s="60"/>
      <c r="J93" s="60"/>
      <c r="K93" s="60"/>
      <c r="L93" s="60"/>
      <c r="M93" s="60"/>
    </row>
    <row r="94" spans="2:13" x14ac:dyDescent="0.2">
      <c r="B94" s="65"/>
      <c r="C94" s="60"/>
      <c r="D94" s="60"/>
      <c r="E94" s="60"/>
      <c r="F94" s="60"/>
      <c r="G94" s="60"/>
      <c r="H94" s="60"/>
      <c r="I94" s="60"/>
      <c r="J94" s="60"/>
      <c r="K94" s="60"/>
      <c r="L94" s="60"/>
      <c r="M94" s="60"/>
    </row>
    <row r="95" spans="2:13" x14ac:dyDescent="0.2">
      <c r="B95" s="65"/>
      <c r="C95" s="60"/>
      <c r="D95" s="60"/>
      <c r="E95" s="60"/>
      <c r="F95" s="60"/>
      <c r="G95" s="60"/>
      <c r="H95" s="60"/>
      <c r="I95" s="60"/>
      <c r="J95" s="60"/>
      <c r="K95" s="60"/>
      <c r="L95" s="60"/>
      <c r="M95" s="60"/>
    </row>
    <row r="96" spans="2:13" x14ac:dyDescent="0.2">
      <c r="B96" s="65"/>
      <c r="C96" s="60"/>
      <c r="D96" s="60"/>
      <c r="E96" s="60"/>
      <c r="F96" s="60"/>
      <c r="G96" s="60"/>
      <c r="H96" s="60"/>
      <c r="I96" s="60"/>
      <c r="J96" s="60"/>
      <c r="K96" s="60"/>
      <c r="L96" s="60"/>
      <c r="M96" s="60"/>
    </row>
    <row r="98" spans="3:6" x14ac:dyDescent="0.2">
      <c r="C98" s="100"/>
    </row>
    <row r="101" spans="3:6" x14ac:dyDescent="0.2">
      <c r="F101" s="100"/>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120" zoomScaleNormal="120" workbookViewId="0">
      <selection activeCell="G11" sqref="G11"/>
    </sheetView>
  </sheetViews>
  <sheetFormatPr baseColWidth="10" defaultColWidth="9.1640625" defaultRowHeight="11" x14ac:dyDescent="0.15"/>
  <cols>
    <col min="1" max="1" width="28.6640625" style="121" customWidth="1"/>
    <col min="2" max="5" width="20.6640625" style="121" customWidth="1"/>
    <col min="6" max="8" width="9.1640625" style="121"/>
    <col min="9" max="9" width="11.33203125" style="121" customWidth="1"/>
    <col min="10" max="16384" width="9.1640625" style="121"/>
  </cols>
  <sheetData>
    <row r="1" spans="1:10" ht="13" x14ac:dyDescent="0.15">
      <c r="A1" s="118" t="s">
        <v>65</v>
      </c>
      <c r="B1" s="119"/>
      <c r="C1" s="119"/>
      <c r="D1" s="119"/>
      <c r="E1" s="119"/>
      <c r="F1" s="120"/>
    </row>
    <row r="2" spans="1:10" ht="13" x14ac:dyDescent="0.15">
      <c r="A2" s="122"/>
      <c r="B2" s="123" t="s">
        <v>66</v>
      </c>
      <c r="C2" s="123"/>
      <c r="D2" s="123"/>
      <c r="E2" s="123"/>
      <c r="F2" s="124"/>
    </row>
    <row r="3" spans="1:10" ht="13" x14ac:dyDescent="0.15">
      <c r="A3" s="125"/>
      <c r="B3" s="126" t="s">
        <v>67</v>
      </c>
      <c r="C3" s="126" t="s">
        <v>68</v>
      </c>
      <c r="D3" s="126" t="s">
        <v>69</v>
      </c>
      <c r="E3" s="126" t="s">
        <v>70</v>
      </c>
      <c r="F3" s="124"/>
    </row>
    <row r="4" spans="1:10" ht="15" x14ac:dyDescent="0.2">
      <c r="A4" s="127"/>
      <c r="B4" s="120"/>
      <c r="C4" s="120"/>
      <c r="D4" s="120"/>
      <c r="E4" s="120"/>
      <c r="F4" s="124"/>
      <c r="G4" s="128" t="s">
        <v>71</v>
      </c>
      <c r="I4" s="128" t="s">
        <v>72</v>
      </c>
      <c r="J4" s="129">
        <f>SUM(G10+G15)</f>
        <v>268</v>
      </c>
    </row>
    <row r="5" spans="1:10" ht="13" x14ac:dyDescent="0.15">
      <c r="A5" s="127"/>
      <c r="B5" s="130" t="s">
        <v>73</v>
      </c>
      <c r="C5" s="120"/>
      <c r="D5" s="120"/>
      <c r="E5" s="120"/>
      <c r="F5" s="124"/>
    </row>
    <row r="6" spans="1:10" ht="13" x14ac:dyDescent="0.15">
      <c r="A6" s="127" t="s">
        <v>74</v>
      </c>
      <c r="B6" s="130"/>
      <c r="C6" s="120"/>
      <c r="D6" s="120"/>
      <c r="E6" s="120"/>
      <c r="F6" s="124"/>
    </row>
    <row r="7" spans="1:10" ht="13" x14ac:dyDescent="0.15">
      <c r="A7" s="131" t="s">
        <v>75</v>
      </c>
      <c r="B7" s="132">
        <v>50</v>
      </c>
      <c r="C7" s="132">
        <v>10</v>
      </c>
      <c r="D7" s="132">
        <v>5</v>
      </c>
      <c r="E7" s="132">
        <v>4</v>
      </c>
      <c r="F7" s="124"/>
      <c r="G7" s="133">
        <f>SUM(B7:E7)</f>
        <v>69</v>
      </c>
    </row>
    <row r="8" spans="1:10" ht="13" x14ac:dyDescent="0.15">
      <c r="A8" s="131" t="s">
        <v>76</v>
      </c>
      <c r="B8" s="132">
        <v>26</v>
      </c>
      <c r="C8" s="132">
        <v>6</v>
      </c>
      <c r="D8" s="132">
        <v>3</v>
      </c>
      <c r="E8" s="132">
        <v>2</v>
      </c>
      <c r="F8" s="124"/>
      <c r="G8" s="133">
        <f t="shared" ref="G8:G9" si="0">SUM(B8:E8)</f>
        <v>37</v>
      </c>
    </row>
    <row r="9" spans="1:10" ht="13" x14ac:dyDescent="0.15">
      <c r="A9" s="131" t="s">
        <v>77</v>
      </c>
      <c r="B9" s="132">
        <v>54</v>
      </c>
      <c r="C9" s="132">
        <v>12</v>
      </c>
      <c r="D9" s="132">
        <v>10</v>
      </c>
      <c r="E9" s="132">
        <v>15</v>
      </c>
      <c r="F9" s="124"/>
      <c r="G9" s="133">
        <f t="shared" si="0"/>
        <v>91</v>
      </c>
    </row>
    <row r="10" spans="1:10" ht="15" x14ac:dyDescent="0.2">
      <c r="A10" s="127"/>
      <c r="B10" s="132"/>
      <c r="C10" s="132"/>
      <c r="D10" s="132"/>
      <c r="E10" s="132"/>
      <c r="F10" s="124"/>
      <c r="G10" s="129">
        <f>SUM(G7:G9)</f>
        <v>197</v>
      </c>
    </row>
    <row r="11" spans="1:10" ht="13" x14ac:dyDescent="0.15">
      <c r="A11" s="127" t="s">
        <v>78</v>
      </c>
      <c r="B11" s="120"/>
      <c r="C11" s="120"/>
      <c r="D11" s="120"/>
      <c r="E11" s="120"/>
      <c r="F11" s="124"/>
    </row>
    <row r="12" spans="1:10" ht="13" x14ac:dyDescent="0.15">
      <c r="A12" s="131" t="s">
        <v>75</v>
      </c>
      <c r="B12" s="132">
        <v>3</v>
      </c>
      <c r="C12" s="132">
        <v>2</v>
      </c>
      <c r="D12" s="132">
        <v>4</v>
      </c>
      <c r="E12" s="132">
        <v>2</v>
      </c>
      <c r="F12" s="124"/>
      <c r="G12" s="133">
        <f>SUM(B12:E12)</f>
        <v>11</v>
      </c>
    </row>
    <row r="13" spans="1:10" ht="13" x14ac:dyDescent="0.15">
      <c r="A13" s="131" t="s">
        <v>76</v>
      </c>
      <c r="B13" s="132">
        <v>6</v>
      </c>
      <c r="C13" s="132">
        <v>3</v>
      </c>
      <c r="D13" s="132">
        <v>3</v>
      </c>
      <c r="E13" s="132">
        <v>1</v>
      </c>
      <c r="F13" s="124"/>
      <c r="G13" s="133">
        <f t="shared" ref="G13:G14" si="1">SUM(B13:E13)</f>
        <v>13</v>
      </c>
    </row>
    <row r="14" spans="1:10" ht="13" x14ac:dyDescent="0.15">
      <c r="A14" s="131" t="s">
        <v>79</v>
      </c>
      <c r="B14" s="132">
        <v>16</v>
      </c>
      <c r="C14" s="132">
        <v>7</v>
      </c>
      <c r="D14" s="132">
        <v>8</v>
      </c>
      <c r="E14" s="132">
        <v>16</v>
      </c>
      <c r="F14" s="124"/>
      <c r="G14" s="133">
        <f t="shared" si="1"/>
        <v>47</v>
      </c>
    </row>
    <row r="15" spans="1:10" ht="15" x14ac:dyDescent="0.2">
      <c r="A15" s="127"/>
      <c r="B15" s="132"/>
      <c r="C15" s="132"/>
      <c r="D15" s="132"/>
      <c r="E15" s="132"/>
      <c r="F15" s="124"/>
      <c r="G15" s="129">
        <f>SUM(G12:G14)</f>
        <v>71</v>
      </c>
    </row>
    <row r="16" spans="1:10" ht="15" x14ac:dyDescent="0.2">
      <c r="A16" s="127" t="s">
        <v>80</v>
      </c>
      <c r="B16" s="132"/>
      <c r="C16" s="132"/>
      <c r="D16" s="132"/>
      <c r="E16" s="132"/>
      <c r="F16" s="124"/>
      <c r="I16" s="134" t="s">
        <v>81</v>
      </c>
      <c r="J16" s="129">
        <f>SUM(G22+G29)</f>
        <v>290</v>
      </c>
    </row>
    <row r="17" spans="1:7" ht="13" x14ac:dyDescent="0.15">
      <c r="A17" s="127" t="s">
        <v>82</v>
      </c>
      <c r="B17" s="132">
        <v>18</v>
      </c>
      <c r="C17" s="132">
        <v>15</v>
      </c>
      <c r="D17" s="132">
        <v>2</v>
      </c>
      <c r="E17" s="132">
        <v>2</v>
      </c>
      <c r="F17" s="124"/>
      <c r="G17" s="133">
        <f>SUM(B17:E17)</f>
        <v>37</v>
      </c>
    </row>
    <row r="18" spans="1:7" ht="13" x14ac:dyDescent="0.15">
      <c r="A18" s="127" t="s">
        <v>83</v>
      </c>
      <c r="B18" s="132">
        <v>10</v>
      </c>
      <c r="C18" s="132">
        <v>23</v>
      </c>
      <c r="D18" s="132">
        <v>5</v>
      </c>
      <c r="E18" s="132">
        <v>1</v>
      </c>
      <c r="F18" s="124"/>
      <c r="G18" s="133">
        <f t="shared" ref="G18:G21" si="2">SUM(B18:E18)</f>
        <v>39</v>
      </c>
    </row>
    <row r="19" spans="1:7" ht="13" x14ac:dyDescent="0.15">
      <c r="A19" s="127" t="s">
        <v>84</v>
      </c>
      <c r="B19" s="132">
        <v>6</v>
      </c>
      <c r="C19" s="132">
        <v>46</v>
      </c>
      <c r="D19" s="132">
        <v>4</v>
      </c>
      <c r="E19" s="132">
        <v>4</v>
      </c>
      <c r="F19" s="124"/>
      <c r="G19" s="133">
        <f t="shared" si="2"/>
        <v>60</v>
      </c>
    </row>
    <row r="20" spans="1:7" ht="13" x14ac:dyDescent="0.15">
      <c r="A20" s="127" t="s">
        <v>85</v>
      </c>
      <c r="B20" s="132">
        <v>20</v>
      </c>
      <c r="C20" s="132">
        <v>2</v>
      </c>
      <c r="D20" s="132">
        <v>24</v>
      </c>
      <c r="E20" s="132">
        <v>1</v>
      </c>
      <c r="F20" s="124"/>
      <c r="G20" s="133">
        <f t="shared" si="2"/>
        <v>47</v>
      </c>
    </row>
    <row r="21" spans="1:7" ht="13" x14ac:dyDescent="0.15">
      <c r="A21" s="127" t="s">
        <v>86</v>
      </c>
      <c r="B21" s="132">
        <v>0</v>
      </c>
      <c r="C21" s="132">
        <v>9</v>
      </c>
      <c r="D21" s="132">
        <v>0</v>
      </c>
      <c r="E21" s="132">
        <v>1</v>
      </c>
      <c r="F21" s="124"/>
      <c r="G21" s="133">
        <f t="shared" si="2"/>
        <v>10</v>
      </c>
    </row>
    <row r="22" spans="1:7" ht="15" x14ac:dyDescent="0.2">
      <c r="A22" s="127"/>
      <c r="B22" s="132"/>
      <c r="C22" s="132"/>
      <c r="D22" s="132"/>
      <c r="E22" s="132"/>
      <c r="F22" s="124"/>
      <c r="G22" s="129">
        <f>SUM(G17:G21)</f>
        <v>193</v>
      </c>
    </row>
    <row r="23" spans="1:7" ht="13" x14ac:dyDescent="0.15">
      <c r="A23" s="127" t="s">
        <v>87</v>
      </c>
      <c r="B23" s="120"/>
      <c r="C23" s="120"/>
      <c r="D23" s="120"/>
      <c r="E23" s="120"/>
      <c r="F23" s="124"/>
    </row>
    <row r="24" spans="1:7" ht="13" x14ac:dyDescent="0.15">
      <c r="A24" s="127" t="s">
        <v>82</v>
      </c>
      <c r="B24" s="120">
        <v>14</v>
      </c>
      <c r="C24" s="120">
        <v>0</v>
      </c>
      <c r="D24" s="120">
        <v>3</v>
      </c>
      <c r="E24" s="120">
        <v>1</v>
      </c>
      <c r="F24" s="124"/>
      <c r="G24" s="121">
        <f>SUM(B24:E24)</f>
        <v>18</v>
      </c>
    </row>
    <row r="25" spans="1:7" ht="13" x14ac:dyDescent="0.15">
      <c r="A25" s="120" t="s">
        <v>83</v>
      </c>
      <c r="B25" s="132">
        <v>15</v>
      </c>
      <c r="C25" s="132">
        <v>1</v>
      </c>
      <c r="D25" s="132">
        <v>8</v>
      </c>
      <c r="E25" s="132">
        <v>3</v>
      </c>
      <c r="F25" s="124"/>
      <c r="G25" s="121">
        <f t="shared" ref="G25:G28" si="3">SUM(B25:E25)</f>
        <v>27</v>
      </c>
    </row>
    <row r="26" spans="1:7" ht="13" x14ac:dyDescent="0.15">
      <c r="A26" s="120" t="s">
        <v>84</v>
      </c>
      <c r="B26" s="132">
        <v>4</v>
      </c>
      <c r="C26" s="132">
        <v>1</v>
      </c>
      <c r="D26" s="132">
        <v>3</v>
      </c>
      <c r="E26" s="132">
        <v>1</v>
      </c>
      <c r="F26" s="124"/>
      <c r="G26" s="121">
        <f t="shared" si="3"/>
        <v>9</v>
      </c>
    </row>
    <row r="27" spans="1:7" ht="13" x14ac:dyDescent="0.15">
      <c r="A27" s="120" t="s">
        <v>85</v>
      </c>
      <c r="B27" s="132">
        <v>16</v>
      </c>
      <c r="C27" s="132">
        <v>0</v>
      </c>
      <c r="D27" s="132">
        <v>23</v>
      </c>
      <c r="E27" s="132">
        <v>3</v>
      </c>
      <c r="F27" s="124"/>
      <c r="G27" s="121">
        <f t="shared" si="3"/>
        <v>42</v>
      </c>
    </row>
    <row r="28" spans="1:7" ht="13" x14ac:dyDescent="0.15">
      <c r="A28" s="127" t="s">
        <v>86</v>
      </c>
      <c r="B28" s="120">
        <v>0</v>
      </c>
      <c r="C28" s="120">
        <v>0</v>
      </c>
      <c r="D28" s="120">
        <v>1</v>
      </c>
      <c r="E28" s="120">
        <v>0</v>
      </c>
      <c r="F28" s="124"/>
      <c r="G28" s="121">
        <f t="shared" si="3"/>
        <v>1</v>
      </c>
    </row>
    <row r="29" spans="1:7" ht="15" x14ac:dyDescent="0.2">
      <c r="A29" s="120"/>
      <c r="B29" s="132"/>
      <c r="C29" s="132"/>
      <c r="D29" s="132"/>
      <c r="E29" s="132"/>
      <c r="F29" s="124"/>
      <c r="G29" s="135">
        <f>SUM(G24:G28)</f>
        <v>97</v>
      </c>
    </row>
    <row r="30" spans="1:7" ht="13" x14ac:dyDescent="0.15">
      <c r="A30" s="120" t="s">
        <v>88</v>
      </c>
      <c r="B30" s="132"/>
      <c r="C30" s="132"/>
      <c r="D30" s="132"/>
      <c r="E30" s="132"/>
      <c r="F30" s="124"/>
    </row>
    <row r="31" spans="1:7" ht="13" x14ac:dyDescent="0.15">
      <c r="A31" s="136" t="s">
        <v>89</v>
      </c>
      <c r="B31" s="132">
        <v>3</v>
      </c>
      <c r="C31" s="132">
        <v>2</v>
      </c>
      <c r="D31" s="132">
        <v>1</v>
      </c>
      <c r="E31" s="132">
        <v>2</v>
      </c>
      <c r="F31" s="124"/>
    </row>
    <row r="32" spans="1:7" ht="13" x14ac:dyDescent="0.15">
      <c r="A32" s="137" t="s">
        <v>90</v>
      </c>
      <c r="B32" s="138">
        <v>0</v>
      </c>
      <c r="C32" s="138">
        <v>1</v>
      </c>
      <c r="D32" s="138">
        <v>1</v>
      </c>
      <c r="E32" s="138">
        <v>1</v>
      </c>
      <c r="F32" s="124"/>
    </row>
    <row r="33" spans="1:6" ht="13" x14ac:dyDescent="0.15">
      <c r="A33" s="119"/>
      <c r="B33" s="119"/>
      <c r="C33" s="119"/>
      <c r="D33" s="119"/>
      <c r="E33" s="119"/>
      <c r="F33" s="124"/>
    </row>
    <row r="34" spans="1:6" ht="13" x14ac:dyDescent="0.15">
      <c r="A34" s="120" t="s">
        <v>91</v>
      </c>
      <c r="B34" s="120"/>
      <c r="C34" s="120"/>
      <c r="D34" s="120"/>
      <c r="E34" s="120"/>
      <c r="F34" s="120"/>
    </row>
    <row r="35" spans="1:6" ht="13" x14ac:dyDescent="0.15">
      <c r="A35" s="120"/>
      <c r="B35" s="120"/>
      <c r="C35" s="120"/>
      <c r="D35" s="120"/>
      <c r="E35" s="120"/>
      <c r="F35" s="120"/>
    </row>
    <row r="36" spans="1:6" ht="13" x14ac:dyDescent="0.15">
      <c r="A36" s="140" t="s">
        <v>94</v>
      </c>
    </row>
    <row r="37" spans="1:6" ht="13" x14ac:dyDescent="0.15">
      <c r="A37" s="140"/>
    </row>
    <row r="38" spans="1:6" ht="13" x14ac:dyDescent="0.15">
      <c r="A38" s="141" t="s">
        <v>95</v>
      </c>
    </row>
    <row r="39" spans="1:6" ht="13" x14ac:dyDescent="0.15">
      <c r="A39" s="142" t="s">
        <v>96</v>
      </c>
    </row>
    <row r="40" spans="1:6" ht="13" x14ac:dyDescent="0.15">
      <c r="A40" s="142" t="s">
        <v>97</v>
      </c>
    </row>
    <row r="41" spans="1:6" ht="13" x14ac:dyDescent="0.15">
      <c r="A41" s="142" t="s">
        <v>98</v>
      </c>
    </row>
    <row r="42" spans="1:6" ht="13" x14ac:dyDescent="0.15">
      <c r="A42" s="142" t="s">
        <v>99</v>
      </c>
    </row>
    <row r="43" spans="1:6" ht="13" x14ac:dyDescent="0.15">
      <c r="A43" s="142" t="s">
        <v>100</v>
      </c>
    </row>
    <row r="44" spans="1:6" ht="13" x14ac:dyDescent="0.15">
      <c r="A44" s="142" t="s">
        <v>101</v>
      </c>
    </row>
    <row r="45" spans="1:6" ht="13" x14ac:dyDescent="0.15">
      <c r="A45" s="142" t="s">
        <v>102</v>
      </c>
    </row>
    <row r="46" spans="1:6" ht="13" x14ac:dyDescent="0.15">
      <c r="A46" s="142" t="s">
        <v>103</v>
      </c>
    </row>
    <row r="47" spans="1:6" ht="13" x14ac:dyDescent="0.15">
      <c r="A47" s="142"/>
    </row>
    <row r="48" spans="1:6" ht="13" x14ac:dyDescent="0.15">
      <c r="A48" s="141" t="s">
        <v>104</v>
      </c>
    </row>
    <row r="49" spans="1:1" ht="13" x14ac:dyDescent="0.15">
      <c r="A49" s="142" t="s">
        <v>105</v>
      </c>
    </row>
    <row r="50" spans="1:1" ht="13" x14ac:dyDescent="0.15">
      <c r="A50" s="142"/>
    </row>
    <row r="51" spans="1:1" ht="13" x14ac:dyDescent="0.15">
      <c r="A51" s="142" t="s">
        <v>106</v>
      </c>
    </row>
    <row r="52" spans="1:1" ht="16" x14ac:dyDescent="0.2">
      <c r="A52" s="107" t="s">
        <v>107</v>
      </c>
    </row>
  </sheetData>
  <hyperlinks>
    <hyperlink ref="A52" r:id="rId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Shortsea_deepsea</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2017-11-01T16:03:35Z</dcterms:modified>
</cp:coreProperties>
</file>