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1940" yWindow="460" windowWidth="25600" windowHeight="16100" tabRatio="762" activeTab="1"/>
  </bookViews>
  <sheets>
    <sheet name="Cover sheet" sheetId="14" r:id="rId1"/>
    <sheet name="Dashboard" sheetId="12" r:id="rId2"/>
    <sheet name="Capacity distribution"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1" i="13" l="1"/>
  <c r="E18" i="12"/>
  <c r="E17" i="12"/>
</calcChain>
</file>

<file path=xl/sharedStrings.xml><?xml version="1.0" encoding="utf-8"?>
<sst xmlns="http://schemas.openxmlformats.org/spreadsheetml/2006/main" count="152" uniqueCount="93">
  <si>
    <t>Source</t>
  </si>
  <si>
    <t>years</t>
  </si>
  <si>
    <t>%</t>
  </si>
  <si>
    <t>-</t>
  </si>
  <si>
    <t>Value</t>
  </si>
  <si>
    <t>Other</t>
  </si>
  <si>
    <t>Initial investment costs</t>
  </si>
  <si>
    <t>yes=1, no=0</t>
  </si>
  <si>
    <t>cost_of_installing</t>
  </si>
  <si>
    <t>Definition</t>
  </si>
  <si>
    <t>Unit</t>
  </si>
  <si>
    <t>Cover Sheet</t>
  </si>
  <si>
    <t>Document</t>
  </si>
  <si>
    <t>Organization</t>
  </si>
  <si>
    <t>Quintel Intelligence</t>
  </si>
  <si>
    <t>Weighted average cost of capita</t>
  </si>
  <si>
    <t>Installation cost</t>
  </si>
  <si>
    <t>Technical lifetime of the plant</t>
  </si>
  <si>
    <t xml:space="preserve">Construction time of the plant </t>
  </si>
  <si>
    <t xml:space="preserve">Decmmmissioning cost </t>
  </si>
  <si>
    <t>Electricity output capacity</t>
  </si>
  <si>
    <t>Attribute</t>
  </si>
  <si>
    <t>availability</t>
  </si>
  <si>
    <t>forecasting_error</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</si>
  <si>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</si>
  <si>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</si>
  <si>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</si>
  <si>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</si>
  <si>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</si>
  <si>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</si>
  <si>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</si>
  <si>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</si>
  <si>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</si>
  <si>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</si>
  <si>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</si>
  <si>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</si>
  <si>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</si>
  <si>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</si>
  <si>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</si>
  <si>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Heat output capacity</t>
  </si>
  <si>
    <t>Investment cost with ccs</t>
  </si>
  <si>
    <t>Fixed operational and maintenance costs per year</t>
  </si>
  <si>
    <t>Variable operational and maintenance costs</t>
  </si>
  <si>
    <t>Variable operational and maintenance costs for ccs</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</si>
  <si>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</si>
  <si>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</si>
  <si>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</si>
  <si>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</si>
  <si>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</si>
  <si>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</si>
  <si>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</si>
  <si>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</si>
  <si>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</si>
  <si>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</si>
  <si>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</si>
  <si>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</si>
  <si>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</si>
  <si>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</si>
  <si>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</si>
  <si>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</si>
  <si>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</si>
  <si>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</si>
  <si>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</si>
  <si>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</si>
  <si>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</si>
  <si>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</si>
  <si>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</si>
  <si>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</si>
  <si>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</si>
  <si>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</si>
  <si>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</si>
  <si>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</si>
  <si>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Comments</t>
  </si>
  <si>
    <t>Technical</t>
  </si>
  <si>
    <t>Joris Berkhout</t>
  </si>
  <si>
    <t>full_load_hours</t>
  </si>
  <si>
    <t>network_capacity_available_in_mw</t>
  </si>
  <si>
    <t>network_capacity_used_in_mw</t>
  </si>
  <si>
    <t>network_expansion_costs_in_euro_per_mw</t>
  </si>
  <si>
    <t>EUR/MW</t>
  </si>
  <si>
    <t>EUR</t>
  </si>
  <si>
    <t>EUR/year</t>
  </si>
  <si>
    <t>EUR/FLH</t>
  </si>
  <si>
    <t>All parameters regarding the networkassets stem from an earlier project with Alliander, Enexis and Stedin</t>
  </si>
  <si>
    <t>In the current implementation of the network calculation, we only use the total network capacity, i.e. the sum of the available and used capacity</t>
  </si>
  <si>
    <t>Bin #</t>
  </si>
  <si>
    <t>% of total capacity</t>
  </si>
  <si>
    <t>Average availability</t>
  </si>
  <si>
    <t>Obtained from Alliander</t>
  </si>
  <si>
    <t>In order to get a realistic estimate of the available capacity on each of the voltage levels define in the ETM, each voltage level is described by a distribution of availabilities. The total capacity of the voltage is divided in 20 equal parts; for each part the average availability is defined as a percentage of the total capacity in that bin. These data are only used for the NL version of the ETM and stored in /etsource/datasets/nl/network.</t>
  </si>
  <si>
    <t>energy_power_transformer_lv_mv_network_electricity.ad</t>
  </si>
  <si>
    <t>Average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</si>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</sst>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99">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2" fontId="11" fillId="3"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Font="1" applyFill="1" applyBorder="1"/>
    <xf numFmtId="0" fontId="10" fillId="2" borderId="9" xfId="0" applyFont="1" applyFill="1" applyBorder="1"/>
    <xf numFmtId="0" fontId="10" fillId="2" borderId="4" xfId="0" applyFont="1" applyFill="1" applyBorder="1"/>
    <xf numFmtId="0" fontId="7" fillId="2" borderId="0" xfId="0" applyFont="1" applyFill="1" applyBorder="1"/>
    <xf numFmtId="0" fontId="11" fillId="0" borderId="0" xfId="0" applyFont="1" applyFill="1" applyBorder="1"/>
    <xf numFmtId="0" fontId="10" fillId="2" borderId="6" xfId="0" applyFont="1" applyFill="1" applyBorder="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2" fillId="3" borderId="0" xfId="0" applyFont="1" applyFill="1" applyBorder="1"/>
    <xf numFmtId="0" fontId="6" fillId="2" borderId="18"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6" fillId="2" borderId="6"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5" fillId="2" borderId="0" xfId="0" applyFont="1" applyFill="1"/>
    <xf numFmtId="0" fontId="15" fillId="2" borderId="5" xfId="0" applyFont="1" applyFill="1" applyBorder="1"/>
    <xf numFmtId="2" fontId="6" fillId="2" borderId="18" xfId="0" applyNumberFormat="1" applyFont="1" applyFill="1" applyBorder="1"/>
    <xf numFmtId="164" fontId="6" fillId="2" borderId="18" xfId="0" applyNumberFormat="1" applyFont="1" applyFill="1" applyBorder="1"/>
    <xf numFmtId="0" fontId="5" fillId="0" borderId="0" xfId="0" applyFont="1" applyFill="1" applyBorder="1"/>
    <xf numFmtId="0" fontId="16" fillId="0" borderId="0" xfId="0" applyFont="1"/>
    <xf numFmtId="0" fontId="5" fillId="0" borderId="0" xfId="0" applyFont="1"/>
    <xf numFmtId="0" fontId="5" fillId="2" borderId="0" xfId="0" applyFont="1" applyFill="1" applyBorder="1"/>
    <xf numFmtId="0" fontId="10" fillId="2" borderId="17" xfId="0" applyFont="1" applyFill="1" applyBorder="1"/>
    <xf numFmtId="0" fontId="4" fillId="2" borderId="2" xfId="0" applyFont="1" applyFill="1" applyBorder="1"/>
    <xf numFmtId="0" fontId="10" fillId="2" borderId="7" xfId="0" applyFont="1" applyFill="1" applyBorder="1"/>
    <xf numFmtId="0" fontId="4" fillId="2" borderId="0" xfId="0" applyFont="1" applyFill="1" applyBorder="1"/>
    <xf numFmtId="0" fontId="17" fillId="2" borderId="0"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10" fillId="2" borderId="16" xfId="0" applyFont="1" applyFill="1" applyBorder="1"/>
    <xf numFmtId="0" fontId="12" fillId="2" borderId="9" xfId="0" applyFont="1" applyFill="1" applyBorder="1"/>
    <xf numFmtId="164" fontId="6" fillId="2" borderId="21" xfId="0" applyNumberFormat="1" applyFont="1" applyFill="1" applyBorder="1"/>
    <xf numFmtId="0" fontId="11" fillId="2" borderId="0" xfId="0" applyFont="1" applyFill="1" applyBorder="1"/>
    <xf numFmtId="2" fontId="6" fillId="2" borderId="0" xfId="0" applyNumberFormat="1" applyFont="1" applyFill="1" applyBorder="1"/>
    <xf numFmtId="164" fontId="6" fillId="2" borderId="20" xfId="0" applyNumberFormat="1" applyFont="1" applyFill="1" applyBorder="1"/>
    <xf numFmtId="164" fontId="6" fillId="2" borderId="0" xfId="0" applyNumberFormat="1" applyFont="1" applyFill="1" applyBorder="1"/>
    <xf numFmtId="0" fontId="15" fillId="2" borderId="19" xfId="0" applyFont="1" applyFill="1" applyBorder="1"/>
    <xf numFmtId="0" fontId="6" fillId="2" borderId="5" xfId="0" applyFont="1" applyFill="1" applyBorder="1"/>
    <xf numFmtId="0" fontId="3" fillId="2" borderId="0" xfId="0" applyFont="1" applyFill="1"/>
    <xf numFmtId="0" fontId="3" fillId="2" borderId="0" xfId="0" applyFont="1" applyFill="1" applyBorder="1"/>
    <xf numFmtId="0" fontId="2" fillId="0" borderId="0" xfId="0" applyFont="1" applyFill="1" applyBorder="1"/>
    <xf numFmtId="165" fontId="6" fillId="2" borderId="18" xfId="0" applyNumberFormat="1" applyFont="1" applyFill="1" applyBorder="1"/>
    <xf numFmtId="164" fontId="6" fillId="2" borderId="11" xfId="0" applyNumberFormat="1" applyFont="1" applyFill="1" applyBorder="1"/>
    <xf numFmtId="0" fontId="2" fillId="2" borderId="0" xfId="0" applyFont="1" applyFill="1" applyBorder="1"/>
    <xf numFmtId="0" fontId="2" fillId="2" borderId="18" xfId="0" applyFont="1" applyFill="1" applyBorder="1"/>
    <xf numFmtId="0" fontId="16" fillId="4" borderId="18" xfId="0" applyFont="1" applyFill="1" applyBorder="1"/>
    <xf numFmtId="0" fontId="12" fillId="2" borderId="0" xfId="0" applyFont="1" applyFill="1" applyBorder="1"/>
    <xf numFmtId="165" fontId="6" fillId="2" borderId="0" xfId="0" applyNumberFormat="1" applyFont="1" applyFill="1" applyBorder="1"/>
    <xf numFmtId="0" fontId="6" fillId="2" borderId="17" xfId="0" applyFont="1" applyFill="1" applyBorder="1"/>
    <xf numFmtId="0" fontId="10" fillId="2" borderId="2" xfId="0" applyFont="1" applyFill="1" applyBorder="1"/>
    <xf numFmtId="0" fontId="6" fillId="2" borderId="2" xfId="0" applyFont="1" applyFill="1" applyBorder="1"/>
    <xf numFmtId="0" fontId="3" fillId="2" borderId="2" xfId="0" applyFont="1" applyFill="1" applyBorder="1"/>
    <xf numFmtId="0" fontId="3" fillId="2" borderId="13" xfId="0" applyFont="1" applyFill="1" applyBorder="1"/>
    <xf numFmtId="0" fontId="3" fillId="2" borderId="8" xfId="0" applyFont="1" applyFill="1" applyBorder="1"/>
    <xf numFmtId="0" fontId="6" fillId="2" borderId="7" xfId="0" applyFont="1" applyFill="1" applyBorder="1"/>
    <xf numFmtId="0" fontId="6" fillId="2" borderId="1" xfId="0" applyFont="1" applyFill="1" applyBorder="1"/>
    <xf numFmtId="0" fontId="6" fillId="2" borderId="9" xfId="0" applyFont="1" applyFill="1" applyBorder="1"/>
    <xf numFmtId="0" fontId="11" fillId="2" borderId="9" xfId="0" applyFont="1" applyFill="1" applyBorder="1"/>
    <xf numFmtId="164" fontId="6" fillId="2" borderId="9" xfId="0" applyNumberFormat="1" applyFont="1" applyFill="1" applyBorder="1"/>
    <xf numFmtId="0" fontId="3" fillId="2" borderId="9" xfId="0" applyFont="1" applyFill="1" applyBorder="1"/>
    <xf numFmtId="0" fontId="3" fillId="2" borderId="14" xfId="0" applyFont="1" applyFill="1" applyBorder="1"/>
    <xf numFmtId="0" fontId="2" fillId="0" borderId="18" xfId="0" applyFont="1" applyFill="1" applyBorder="1"/>
    <xf numFmtId="2" fontId="2" fillId="0" borderId="18" xfId="0" applyNumberFormat="1" applyFont="1" applyFill="1" applyBorder="1"/>
    <xf numFmtId="2" fontId="11" fillId="0" borderId="0" xfId="0" applyNumberFormat="1" applyFont="1" applyFill="1" applyBorder="1"/>
    <xf numFmtId="2" fontId="1" fillId="2" borderId="0" xfId="0" applyNumberFormat="1" applyFont="1" applyFill="1" applyBorder="1"/>
    <xf numFmtId="0" fontId="16" fillId="4" borderId="17" xfId="0" applyFont="1" applyFill="1" applyBorder="1" applyAlignment="1">
      <alignment horizontal="left" vertical="top" wrapText="1"/>
    </xf>
    <xf numFmtId="0" fontId="16" fillId="4" borderId="2" xfId="0" applyFont="1" applyFill="1" applyBorder="1" applyAlignment="1">
      <alignment horizontal="left" vertical="top" wrapText="1"/>
    </xf>
    <xf numFmtId="0" fontId="16" fillId="4" borderId="13" xfId="0" applyFont="1" applyFill="1" applyBorder="1" applyAlignment="1">
      <alignment horizontal="left" vertical="top" wrapText="1"/>
    </xf>
    <xf numFmtId="0" fontId="16" fillId="4" borderId="7" xfId="0" applyFont="1" applyFill="1" applyBorder="1" applyAlignment="1">
      <alignment horizontal="left" vertical="top" wrapText="1"/>
    </xf>
    <xf numFmtId="0" fontId="16" fillId="4" borderId="0" xfId="0" applyFont="1" applyFill="1" applyBorder="1" applyAlignment="1">
      <alignment horizontal="left" vertical="top" wrapText="1"/>
    </xf>
    <xf numFmtId="0" fontId="16" fillId="4" borderId="8"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9" xfId="0" applyFont="1" applyFill="1" applyBorder="1" applyAlignment="1">
      <alignment horizontal="left" vertical="top" wrapText="1"/>
    </xf>
    <xf numFmtId="0" fontId="16"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19" customWidth="1"/>
    <col min="2" max="2" width="9.140625" style="12" customWidth="1"/>
    <col min="3" max="3" width="44.140625" style="12" customWidth="1"/>
    <col min="4" max="16384" width="10.7109375" style="12"/>
  </cols>
  <sheetData>
    <row r="1" spans="1:3" s="17" customFormat="1" x14ac:dyDescent="0.2">
      <c r="A1" s="15"/>
      <c r="B1" s="16"/>
      <c r="C1" s="16"/>
    </row>
    <row r="2" spans="1:3" ht="21" x14ac:dyDescent="0.25">
      <c r="A2" s="1"/>
      <c r="B2" s="18" t="s">
        <v>11</v>
      </c>
      <c r="C2" s="18"/>
    </row>
    <row r="3" spans="1:3" x14ac:dyDescent="0.2">
      <c r="A3" s="1"/>
      <c r="B3" s="8"/>
      <c r="C3" s="8"/>
    </row>
    <row r="4" spans="1:3" x14ac:dyDescent="0.2">
      <c r="A4" s="1"/>
      <c r="B4" s="2" t="s">
        <v>12</v>
      </c>
      <c r="C4" s="3" t="s">
        <v>90</v>
      </c>
    </row>
    <row r="5" spans="1:3" x14ac:dyDescent="0.2">
      <c r="A5" s="1"/>
      <c r="B5" s="4" t="s">
        <v>55</v>
      </c>
      <c r="C5" s="5" t="s">
        <v>74</v>
      </c>
    </row>
    <row r="6" spans="1:3" x14ac:dyDescent="0.2">
      <c r="A6" s="1"/>
      <c r="B6" s="6" t="s">
        <v>13</v>
      </c>
      <c r="C6" s="7" t="s">
        <v>14</v>
      </c>
    </row>
    <row r="7" spans="1:3" x14ac:dyDescent="0.2">
      <c r="A7" s="1"/>
      <c r="B7" s="8"/>
      <c r="C7" s="8"/>
    </row>
    <row r="8" spans="1:3" x14ac:dyDescent="0.2">
      <c r="A8" s="1"/>
      <c r="B8" s="8"/>
      <c r="C8" s="8"/>
    </row>
    <row r="9" spans="1:3" x14ac:dyDescent="0.2">
      <c r="A9" s="1"/>
      <c r="B9" s="39" t="s">
        <v>56</v>
      </c>
      <c r="C9" s="40"/>
    </row>
    <row r="10" spans="1:3" x14ac:dyDescent="0.2">
      <c r="A10" s="1"/>
      <c r="B10" s="41"/>
      <c r="C10" s="42"/>
    </row>
    <row r="11" spans="1:3" x14ac:dyDescent="0.2">
      <c r="A11" s="1"/>
      <c r="B11" s="41" t="s">
        <v>57</v>
      </c>
      <c r="C11" s="43" t="s">
        <v>58</v>
      </c>
    </row>
    <row r="12" spans="1:3" ht="17" thickBot="1" x14ac:dyDescent="0.25">
      <c r="A12" s="1"/>
      <c r="B12" s="41"/>
      <c r="C12" s="9" t="s">
        <v>59</v>
      </c>
    </row>
    <row r="13" spans="1:3" ht="17" thickBot="1" x14ac:dyDescent="0.25">
      <c r="A13" s="1"/>
      <c r="B13" s="41"/>
      <c r="C13" s="44" t="s">
        <v>60</v>
      </c>
    </row>
    <row r="14" spans="1:3" x14ac:dyDescent="0.2">
      <c r="A14" s="1"/>
      <c r="B14" s="41"/>
      <c r="C14" s="42" t="s">
        <v>61</v>
      </c>
    </row>
    <row r="15" spans="1:3" x14ac:dyDescent="0.2">
      <c r="A15" s="1"/>
      <c r="B15" s="41"/>
      <c r="C15" s="42"/>
    </row>
    <row r="16" spans="1:3" x14ac:dyDescent="0.2">
      <c r="A16" s="1"/>
      <c r="B16" s="41" t="s">
        <v>62</v>
      </c>
      <c r="C16" s="45" t="s">
        <v>63</v>
      </c>
    </row>
    <row r="17" spans="1:3" x14ac:dyDescent="0.2">
      <c r="A17" s="1"/>
      <c r="B17" s="41"/>
      <c r="C17" s="46" t="s">
        <v>64</v>
      </c>
    </row>
    <row r="18" spans="1:3" x14ac:dyDescent="0.2">
      <c r="A18" s="1"/>
      <c r="B18" s="41"/>
      <c r="C18" s="47" t="s">
        <v>65</v>
      </c>
    </row>
    <row r="19" spans="1:3" x14ac:dyDescent="0.2">
      <c r="A19" s="1"/>
      <c r="B19" s="41"/>
      <c r="C19" s="48" t="s">
        <v>66</v>
      </c>
    </row>
    <row r="20" spans="1:3" x14ac:dyDescent="0.2">
      <c r="A20" s="1"/>
      <c r="B20" s="49"/>
      <c r="C20" s="50" t="s">
        <v>67</v>
      </c>
    </row>
    <row r="21" spans="1:3" x14ac:dyDescent="0.2">
      <c r="A21" s="1"/>
      <c r="B21" s="49"/>
      <c r="C21" s="51" t="s">
        <v>68</v>
      </c>
    </row>
    <row r="22" spans="1:3" x14ac:dyDescent="0.2">
      <c r="A22" s="1"/>
      <c r="B22" s="49"/>
      <c r="C22" s="52" t="s">
        <v>69</v>
      </c>
    </row>
    <row r="23" spans="1:3" x14ac:dyDescent="0.2">
      <c r="B23" s="49"/>
      <c r="C23" s="53" t="s">
        <v>70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0"/>
  <sheetViews>
    <sheetView tabSelected="1" workbookViewId="0">
      <selection activeCell="B5" sqref="B5"/>
    </sheetView>
  </sheetViews>
  <sheetFormatPr baseColWidth="10" defaultRowHeight="16" x14ac:dyDescent="0.2"/>
  <cols>
    <col min="1" max="1" width="3.28515625" style="24" customWidth="1"/>
    <col min="2" max="2" width="3.7109375" style="24" customWidth="1"/>
    <col min="3" max="3" width="46" style="24" customWidth="1"/>
    <col min="4" max="4" width="12.7109375" style="24" customWidth="1"/>
    <col min="5" max="5" width="17.42578125" style="24" customWidth="1"/>
    <col min="6" max="6" width="4.5703125" style="24" customWidth="1"/>
    <col min="7" max="7" width="45" style="24" customWidth="1"/>
    <col min="8" max="8" width="5.140625" style="24" customWidth="1"/>
    <col min="9" max="9" width="51.42578125" style="24" customWidth="1"/>
    <col min="10" max="10" width="5.42578125" style="24" customWidth="1"/>
    <col min="11" max="16384" width="10.7109375" style="24"/>
  </cols>
  <sheetData>
    <row r="1" spans="2:11" x14ac:dyDescent="0.2">
      <c r="D1" s="22"/>
      <c r="E1" s="22"/>
      <c r="F1" s="22"/>
      <c r="G1" s="22"/>
    </row>
    <row r="2" spans="2:11" x14ac:dyDescent="0.2">
      <c r="B2" s="90" t="s">
        <v>92</v>
      </c>
      <c r="C2" s="91"/>
      <c r="D2" s="91"/>
      <c r="E2" s="92"/>
      <c r="F2" s="22"/>
      <c r="G2" s="22"/>
    </row>
    <row r="3" spans="2:11" x14ac:dyDescent="0.2">
      <c r="B3" s="93"/>
      <c r="C3" s="94"/>
      <c r="D3" s="94"/>
      <c r="E3" s="95"/>
      <c r="F3" s="22"/>
      <c r="G3" s="22"/>
    </row>
    <row r="4" spans="2:11" ht="42" customHeight="1" x14ac:dyDescent="0.2">
      <c r="B4" s="96"/>
      <c r="C4" s="97"/>
      <c r="D4" s="97"/>
      <c r="E4" s="98"/>
      <c r="F4" s="22"/>
      <c r="G4" s="22"/>
    </row>
    <row r="5" spans="2:11" ht="17" thickBot="1" x14ac:dyDescent="0.25">
      <c r="D5" s="22"/>
    </row>
    <row r="6" spans="2:11" x14ac:dyDescent="0.2">
      <c r="B6" s="25"/>
      <c r="C6" s="11"/>
      <c r="D6" s="11"/>
      <c r="E6" s="11"/>
      <c r="F6" s="11"/>
      <c r="G6" s="11"/>
      <c r="H6" s="11"/>
      <c r="I6" s="11"/>
      <c r="J6" s="26"/>
    </row>
    <row r="7" spans="2:11" s="31" customFormat="1" ht="19" x14ac:dyDescent="0.25">
      <c r="B7" s="54"/>
      <c r="C7" s="10" t="s">
        <v>21</v>
      </c>
      <c r="D7" s="55" t="s">
        <v>10</v>
      </c>
      <c r="E7" s="10" t="s">
        <v>4</v>
      </c>
      <c r="F7" s="10"/>
      <c r="G7" s="10" t="s">
        <v>9</v>
      </c>
      <c r="H7" s="10"/>
      <c r="I7" s="10" t="s">
        <v>0</v>
      </c>
      <c r="J7" s="61"/>
    </row>
    <row r="8" spans="2:11" s="31" customFormat="1" ht="19" x14ac:dyDescent="0.25">
      <c r="B8" s="14"/>
      <c r="C8" s="9"/>
      <c r="D8" s="20"/>
      <c r="E8" s="9"/>
      <c r="F8" s="9"/>
      <c r="G8" s="9"/>
      <c r="H8" s="9"/>
      <c r="I8" s="9"/>
      <c r="J8" s="32"/>
    </row>
    <row r="9" spans="2:11" s="31" customFormat="1" ht="20" thickBot="1" x14ac:dyDescent="0.3">
      <c r="B9" s="14"/>
      <c r="C9" s="9" t="s">
        <v>73</v>
      </c>
      <c r="D9" s="20"/>
      <c r="E9" s="9"/>
      <c r="F9" s="9"/>
      <c r="G9" s="9"/>
      <c r="H9" s="9"/>
      <c r="I9" s="9"/>
      <c r="J9" s="32"/>
    </row>
    <row r="10" spans="2:11" ht="17" thickBot="1" x14ac:dyDescent="0.25">
      <c r="B10" s="27"/>
      <c r="C10" s="23" t="s">
        <v>22</v>
      </c>
      <c r="D10" s="13" t="s">
        <v>3</v>
      </c>
      <c r="E10" s="33">
        <v>0</v>
      </c>
      <c r="F10" s="23"/>
      <c r="G10" s="23"/>
      <c r="H10" s="23"/>
      <c r="I10" s="69" t="s">
        <v>83</v>
      </c>
      <c r="J10" s="62"/>
      <c r="K10" s="22"/>
    </row>
    <row r="11" spans="2:11" ht="17" thickBot="1" x14ac:dyDescent="0.25">
      <c r="B11" s="27"/>
      <c r="C11" s="23" t="s">
        <v>23</v>
      </c>
      <c r="D11" s="13" t="s">
        <v>3</v>
      </c>
      <c r="E11" s="34">
        <v>0</v>
      </c>
      <c r="F11" s="23"/>
      <c r="G11" s="23"/>
      <c r="H11" s="23"/>
      <c r="I11" s="69" t="s">
        <v>83</v>
      </c>
      <c r="J11" s="62"/>
      <c r="K11" s="22"/>
    </row>
    <row r="12" spans="2:11" ht="17" thickBot="1" x14ac:dyDescent="0.25">
      <c r="B12" s="27"/>
      <c r="C12" s="65" t="s">
        <v>75</v>
      </c>
      <c r="D12" s="13" t="s">
        <v>3</v>
      </c>
      <c r="E12" s="34">
        <v>8760</v>
      </c>
      <c r="F12" s="23"/>
      <c r="G12" s="23"/>
      <c r="H12" s="23"/>
      <c r="I12" s="69" t="s">
        <v>83</v>
      </c>
      <c r="J12" s="62"/>
      <c r="K12" s="22"/>
    </row>
    <row r="13" spans="2:11" ht="17" thickBot="1" x14ac:dyDescent="0.25">
      <c r="B13" s="27"/>
      <c r="C13" s="23" t="s">
        <v>25</v>
      </c>
      <c r="D13" s="13" t="s">
        <v>3</v>
      </c>
      <c r="E13" s="21">
        <v>0</v>
      </c>
      <c r="F13" s="23"/>
      <c r="G13" s="23"/>
      <c r="H13" s="23"/>
      <c r="I13" s="69" t="s">
        <v>83</v>
      </c>
      <c r="J13" s="62"/>
      <c r="K13" s="22"/>
    </row>
    <row r="14" spans="2:11" ht="17" thickBot="1" x14ac:dyDescent="0.25">
      <c r="B14" s="27"/>
      <c r="C14" s="23" t="s">
        <v>26</v>
      </c>
      <c r="D14" s="13" t="s">
        <v>3</v>
      </c>
      <c r="E14" s="21">
        <v>0</v>
      </c>
      <c r="F14" s="23"/>
      <c r="G14" s="23"/>
      <c r="H14" s="23"/>
      <c r="I14" s="69" t="s">
        <v>83</v>
      </c>
      <c r="J14" s="62"/>
      <c r="K14" s="22"/>
    </row>
    <row r="15" spans="2:11" ht="17" thickBot="1" x14ac:dyDescent="0.25">
      <c r="B15" s="27"/>
      <c r="C15" s="23" t="s">
        <v>27</v>
      </c>
      <c r="D15" s="13" t="s">
        <v>44</v>
      </c>
      <c r="E15" s="33">
        <v>0.36</v>
      </c>
      <c r="F15" s="23"/>
      <c r="G15" s="23" t="s">
        <v>20</v>
      </c>
      <c r="H15" s="23"/>
      <c r="I15" s="69" t="s">
        <v>83</v>
      </c>
      <c r="J15" s="62"/>
    </row>
    <row r="16" spans="2:11" ht="17" thickBot="1" x14ac:dyDescent="0.25">
      <c r="B16" s="27"/>
      <c r="C16" s="23" t="s">
        <v>28</v>
      </c>
      <c r="D16" s="13" t="s">
        <v>44</v>
      </c>
      <c r="E16" s="34">
        <v>0</v>
      </c>
      <c r="F16" s="23"/>
      <c r="G16" s="23" t="s">
        <v>39</v>
      </c>
      <c r="H16" s="23"/>
      <c r="I16" s="69" t="s">
        <v>83</v>
      </c>
      <c r="J16" s="62"/>
    </row>
    <row r="17" spans="2:10" ht="17" thickBot="1" x14ac:dyDescent="0.25">
      <c r="B17" s="27"/>
      <c r="C17" s="23" t="s">
        <v>76</v>
      </c>
      <c r="D17" s="13" t="s">
        <v>44</v>
      </c>
      <c r="E17" s="34">
        <f>7449298*1.5*('Capacity distribution'!E31)/1000</f>
        <v>6771.4118820000003</v>
      </c>
      <c r="F17" s="23"/>
      <c r="G17" s="23"/>
      <c r="H17" s="23"/>
      <c r="I17" s="69" t="s">
        <v>84</v>
      </c>
      <c r="J17" s="62"/>
    </row>
    <row r="18" spans="2:10" ht="17" thickBot="1" x14ac:dyDescent="0.25">
      <c r="B18" s="27"/>
      <c r="C18" s="23" t="s">
        <v>77</v>
      </c>
      <c r="D18" s="13" t="s">
        <v>44</v>
      </c>
      <c r="E18" s="34">
        <f>7449298*1.5*(1-'Capacity distribution'!E31)/1000</f>
        <v>4402.5351179999998</v>
      </c>
      <c r="F18" s="23"/>
      <c r="G18" s="23"/>
      <c r="H18" s="23"/>
      <c r="I18" s="69" t="s">
        <v>84</v>
      </c>
      <c r="J18" s="62"/>
    </row>
    <row r="19" spans="2:10" ht="17" thickBot="1" x14ac:dyDescent="0.25">
      <c r="B19" s="27"/>
      <c r="C19" s="23" t="s">
        <v>78</v>
      </c>
      <c r="D19" s="13" t="s">
        <v>79</v>
      </c>
      <c r="E19" s="34">
        <v>85000</v>
      </c>
      <c r="F19" s="23"/>
      <c r="G19" s="23"/>
      <c r="H19" s="23"/>
      <c r="I19" s="69" t="s">
        <v>83</v>
      </c>
      <c r="J19" s="62"/>
    </row>
    <row r="20" spans="2:10" ht="17" thickBot="1" x14ac:dyDescent="0.25">
      <c r="B20" s="27"/>
      <c r="C20" s="35" t="s">
        <v>45</v>
      </c>
      <c r="D20" s="13" t="s">
        <v>3</v>
      </c>
      <c r="E20" s="33">
        <v>0.7</v>
      </c>
      <c r="F20" s="23"/>
      <c r="G20" s="36" t="s">
        <v>50</v>
      </c>
      <c r="H20" s="23"/>
      <c r="I20" s="69" t="s">
        <v>83</v>
      </c>
      <c r="J20" s="62"/>
    </row>
    <row r="21" spans="2:10" ht="17" thickBot="1" x14ac:dyDescent="0.25">
      <c r="B21" s="27"/>
      <c r="C21" s="35" t="s">
        <v>46</v>
      </c>
      <c r="D21" s="13" t="s">
        <v>3</v>
      </c>
      <c r="E21" s="33">
        <v>0.7</v>
      </c>
      <c r="F21" s="23"/>
      <c r="G21" s="36" t="s">
        <v>51</v>
      </c>
      <c r="H21" s="23"/>
      <c r="I21" s="69" t="s">
        <v>83</v>
      </c>
      <c r="J21" s="62"/>
    </row>
    <row r="22" spans="2:10" ht="17" thickBot="1" x14ac:dyDescent="0.25">
      <c r="B22" s="27"/>
      <c r="C22" s="35" t="s">
        <v>47</v>
      </c>
      <c r="D22" s="13" t="s">
        <v>3</v>
      </c>
      <c r="E22" s="33">
        <v>0.7</v>
      </c>
      <c r="F22" s="23"/>
      <c r="G22" s="36" t="s">
        <v>52</v>
      </c>
      <c r="H22" s="23"/>
      <c r="I22" s="69" t="s">
        <v>83</v>
      </c>
      <c r="J22" s="62"/>
    </row>
    <row r="23" spans="2:10" ht="17" thickBot="1" x14ac:dyDescent="0.25">
      <c r="B23" s="27"/>
      <c r="C23" s="35" t="s">
        <v>48</v>
      </c>
      <c r="D23" s="13" t="s">
        <v>3</v>
      </c>
      <c r="E23" s="33">
        <v>0.7</v>
      </c>
      <c r="F23" s="23"/>
      <c r="G23" s="36" t="s">
        <v>53</v>
      </c>
      <c r="H23" s="23"/>
      <c r="I23" s="69" t="s">
        <v>83</v>
      </c>
      <c r="J23" s="62"/>
    </row>
    <row r="24" spans="2:10" ht="17" thickBot="1" x14ac:dyDescent="0.25">
      <c r="B24" s="27"/>
      <c r="C24" s="35" t="s">
        <v>49</v>
      </c>
      <c r="D24" s="13" t="s">
        <v>3</v>
      </c>
      <c r="E24" s="34">
        <v>0</v>
      </c>
      <c r="F24" s="23"/>
      <c r="G24" s="37" t="s">
        <v>54</v>
      </c>
      <c r="H24" s="23"/>
      <c r="I24" s="69" t="s">
        <v>83</v>
      </c>
      <c r="J24" s="62"/>
    </row>
    <row r="25" spans="2:10" x14ac:dyDescent="0.2">
      <c r="B25" s="27"/>
      <c r="C25" s="38"/>
      <c r="D25" s="57"/>
      <c r="E25" s="58"/>
      <c r="F25" s="22"/>
      <c r="G25" s="38"/>
      <c r="H25" s="22"/>
      <c r="I25" s="22"/>
      <c r="J25" s="62"/>
    </row>
    <row r="26" spans="2:10" ht="17" thickBot="1" x14ac:dyDescent="0.25">
      <c r="B26" s="27"/>
      <c r="C26" s="9" t="s">
        <v>71</v>
      </c>
      <c r="D26" s="57"/>
      <c r="E26" s="58"/>
      <c r="F26" s="22"/>
      <c r="G26" s="38"/>
      <c r="H26" s="22"/>
      <c r="I26" s="22"/>
      <c r="J26" s="62"/>
    </row>
    <row r="27" spans="2:10" ht="17" thickBot="1" x14ac:dyDescent="0.25">
      <c r="B27" s="27"/>
      <c r="C27" s="23" t="s">
        <v>29</v>
      </c>
      <c r="D27" s="13" t="s">
        <v>80</v>
      </c>
      <c r="E27" s="34">
        <v>0</v>
      </c>
      <c r="F27" s="23"/>
      <c r="G27" s="23" t="s">
        <v>6</v>
      </c>
      <c r="H27" s="23"/>
      <c r="I27" s="69" t="s">
        <v>83</v>
      </c>
      <c r="J27" s="62"/>
    </row>
    <row r="28" spans="2:10" ht="17" thickBot="1" x14ac:dyDescent="0.25">
      <c r="B28" s="27"/>
      <c r="C28" s="23" t="s">
        <v>30</v>
      </c>
      <c r="D28" s="13" t="s">
        <v>80</v>
      </c>
      <c r="E28" s="34">
        <v>0</v>
      </c>
      <c r="F28" s="23"/>
      <c r="G28" s="23" t="s">
        <v>40</v>
      </c>
      <c r="H28" s="23"/>
      <c r="I28" s="69" t="s">
        <v>83</v>
      </c>
      <c r="J28" s="62"/>
    </row>
    <row r="29" spans="2:10" ht="17" thickBot="1" x14ac:dyDescent="0.25">
      <c r="B29" s="27"/>
      <c r="C29" s="23" t="s">
        <v>8</v>
      </c>
      <c r="D29" s="13" t="s">
        <v>80</v>
      </c>
      <c r="E29" s="34">
        <v>0</v>
      </c>
      <c r="F29" s="23"/>
      <c r="G29" s="23" t="s">
        <v>16</v>
      </c>
      <c r="H29" s="23"/>
      <c r="I29" s="69" t="s">
        <v>83</v>
      </c>
      <c r="J29" s="62"/>
    </row>
    <row r="30" spans="2:10" ht="17" thickBot="1" x14ac:dyDescent="0.25">
      <c r="B30" s="27"/>
      <c r="C30" s="23" t="s">
        <v>31</v>
      </c>
      <c r="D30" s="13" t="s">
        <v>80</v>
      </c>
      <c r="E30" s="34">
        <v>0</v>
      </c>
      <c r="F30" s="23"/>
      <c r="G30" s="23" t="s">
        <v>19</v>
      </c>
      <c r="H30" s="23"/>
      <c r="I30" s="69" t="s">
        <v>83</v>
      </c>
      <c r="J30" s="62"/>
    </row>
    <row r="31" spans="2:10" ht="17" thickBot="1" x14ac:dyDescent="0.25">
      <c r="B31" s="27"/>
      <c r="C31" s="23" t="s">
        <v>32</v>
      </c>
      <c r="D31" s="13" t="s">
        <v>81</v>
      </c>
      <c r="E31" s="56">
        <v>1999.2794019999999</v>
      </c>
      <c r="F31" s="23"/>
      <c r="G31" s="23" t="s">
        <v>41</v>
      </c>
      <c r="H31" s="23"/>
      <c r="I31" s="69" t="s">
        <v>83</v>
      </c>
      <c r="J31" s="62"/>
    </row>
    <row r="32" spans="2:10" ht="17" thickBot="1" x14ac:dyDescent="0.25">
      <c r="B32" s="27"/>
      <c r="C32" s="23" t="s">
        <v>33</v>
      </c>
      <c r="D32" s="13" t="s">
        <v>82</v>
      </c>
      <c r="E32" s="33">
        <v>0</v>
      </c>
      <c r="F32" s="23"/>
      <c r="G32" s="23" t="s">
        <v>42</v>
      </c>
      <c r="H32" s="23"/>
      <c r="I32" s="69" t="s">
        <v>83</v>
      </c>
      <c r="J32" s="62"/>
    </row>
    <row r="33" spans="2:10" ht="17" thickBot="1" x14ac:dyDescent="0.25">
      <c r="B33" s="27"/>
      <c r="C33" s="23" t="s">
        <v>34</v>
      </c>
      <c r="D33" s="13" t="s">
        <v>38</v>
      </c>
      <c r="E33" s="59">
        <v>0</v>
      </c>
      <c r="F33" s="23"/>
      <c r="G33" s="23" t="s">
        <v>43</v>
      </c>
      <c r="H33" s="23"/>
      <c r="I33" s="69" t="s">
        <v>83</v>
      </c>
      <c r="J33" s="62"/>
    </row>
    <row r="34" spans="2:10" ht="17" thickBot="1" x14ac:dyDescent="0.25">
      <c r="B34" s="27"/>
      <c r="C34" s="23" t="s">
        <v>37</v>
      </c>
      <c r="D34" s="13" t="s">
        <v>2</v>
      </c>
      <c r="E34" s="66">
        <v>5.5E-2</v>
      </c>
      <c r="F34" s="23"/>
      <c r="G34" s="23" t="s">
        <v>15</v>
      </c>
      <c r="H34" s="23"/>
      <c r="I34" s="69" t="s">
        <v>83</v>
      </c>
      <c r="J34" s="62"/>
    </row>
    <row r="35" spans="2:10" ht="17" thickBot="1" x14ac:dyDescent="0.25">
      <c r="B35" s="27"/>
      <c r="C35" s="23" t="s">
        <v>24</v>
      </c>
      <c r="D35" s="13" t="s">
        <v>7</v>
      </c>
      <c r="E35" s="34">
        <v>0</v>
      </c>
      <c r="F35" s="23"/>
      <c r="G35" s="23"/>
      <c r="H35" s="23"/>
      <c r="I35" s="69" t="s">
        <v>83</v>
      </c>
      <c r="J35" s="62"/>
    </row>
    <row r="36" spans="2:10" x14ac:dyDescent="0.2">
      <c r="B36" s="27"/>
      <c r="C36" s="22"/>
      <c r="D36" s="13"/>
      <c r="E36" s="60"/>
      <c r="F36" s="23"/>
      <c r="G36" s="23"/>
      <c r="H36" s="23"/>
      <c r="I36" s="22"/>
      <c r="J36" s="62"/>
    </row>
    <row r="37" spans="2:10" ht="17" thickBot="1" x14ac:dyDescent="0.25">
      <c r="B37" s="27"/>
      <c r="C37" s="9" t="s">
        <v>5</v>
      </c>
      <c r="D37" s="57"/>
      <c r="E37" s="67"/>
      <c r="F37" s="22"/>
      <c r="G37" s="22"/>
      <c r="H37" s="22"/>
      <c r="I37" s="22"/>
      <c r="J37" s="62"/>
    </row>
    <row r="38" spans="2:10" ht="17" thickBot="1" x14ac:dyDescent="0.25">
      <c r="B38" s="27"/>
      <c r="C38" s="23" t="s">
        <v>35</v>
      </c>
      <c r="D38" s="13" t="s">
        <v>1</v>
      </c>
      <c r="E38" s="56">
        <v>0</v>
      </c>
      <c r="F38" s="23"/>
      <c r="G38" s="23" t="s">
        <v>18</v>
      </c>
      <c r="H38" s="23"/>
      <c r="I38" s="70" t="s">
        <v>83</v>
      </c>
      <c r="J38" s="62"/>
    </row>
    <row r="39" spans="2:10" ht="17" thickBot="1" x14ac:dyDescent="0.25">
      <c r="B39" s="27"/>
      <c r="C39" s="23" t="s">
        <v>36</v>
      </c>
      <c r="D39" s="13" t="s">
        <v>1</v>
      </c>
      <c r="E39" s="34">
        <v>40</v>
      </c>
      <c r="F39" s="23"/>
      <c r="G39" s="23" t="s">
        <v>17</v>
      </c>
      <c r="H39" s="23"/>
      <c r="I39" s="70" t="s">
        <v>83</v>
      </c>
      <c r="J39" s="62"/>
    </row>
    <row r="40" spans="2:10" ht="20" customHeight="1" thickBot="1" x14ac:dyDescent="0.25">
      <c r="B40" s="28"/>
      <c r="C40" s="29"/>
      <c r="D40" s="29"/>
      <c r="E40" s="29"/>
      <c r="F40" s="29"/>
      <c r="G40" s="29"/>
      <c r="H40" s="29"/>
      <c r="I40" s="29"/>
      <c r="J40" s="3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H41"/>
  <sheetViews>
    <sheetView workbookViewId="0">
      <selection activeCell="E31" sqref="E31"/>
    </sheetView>
  </sheetViews>
  <sheetFormatPr baseColWidth="10" defaultRowHeight="16" x14ac:dyDescent="0.2"/>
  <cols>
    <col min="1" max="1" width="2.5703125" style="63" customWidth="1"/>
    <col min="2" max="2" width="2.5703125" style="24" customWidth="1"/>
    <col min="3" max="3" width="5.28515625" style="24" customWidth="1"/>
    <col min="4" max="4" width="12.85546875" style="24" customWidth="1"/>
    <col min="5" max="5" width="13.42578125" style="24" customWidth="1"/>
    <col min="6" max="6" width="2.5703125" style="24" customWidth="1"/>
    <col min="7" max="7" width="30.7109375" style="63" customWidth="1"/>
    <col min="8" max="8" width="2.5703125" style="63" customWidth="1"/>
    <col min="9" max="16384" width="10.7109375" style="63"/>
  </cols>
  <sheetData>
    <row r="1" spans="1:8" x14ac:dyDescent="0.2">
      <c r="D1" s="22"/>
      <c r="E1" s="22"/>
    </row>
    <row r="2" spans="1:8" ht="15" customHeight="1" x14ac:dyDescent="0.2">
      <c r="B2" s="90" t="s">
        <v>89</v>
      </c>
      <c r="C2" s="91"/>
      <c r="D2" s="91"/>
      <c r="E2" s="91"/>
      <c r="F2" s="91"/>
      <c r="G2" s="91"/>
      <c r="H2" s="92"/>
    </row>
    <row r="3" spans="1:8" x14ac:dyDescent="0.2">
      <c r="B3" s="93"/>
      <c r="C3" s="94"/>
      <c r="D3" s="94"/>
      <c r="E3" s="94"/>
      <c r="F3" s="94"/>
      <c r="G3" s="94"/>
      <c r="H3" s="95"/>
    </row>
    <row r="4" spans="1:8" x14ac:dyDescent="0.2">
      <c r="B4" s="93"/>
      <c r="C4" s="94"/>
      <c r="D4" s="94"/>
      <c r="E4" s="94"/>
      <c r="F4" s="94"/>
      <c r="G4" s="94"/>
      <c r="H4" s="95"/>
    </row>
    <row r="5" spans="1:8" x14ac:dyDescent="0.2">
      <c r="B5" s="96"/>
      <c r="C5" s="97"/>
      <c r="D5" s="97"/>
      <c r="E5" s="97"/>
      <c r="F5" s="97"/>
      <c r="G5" s="97"/>
      <c r="H5" s="98"/>
    </row>
    <row r="6" spans="1:8" x14ac:dyDescent="0.2">
      <c r="D6" s="22"/>
    </row>
    <row r="7" spans="1:8" x14ac:dyDescent="0.2">
      <c r="A7" s="64"/>
      <c r="B7" s="73"/>
      <c r="C7" s="74"/>
      <c r="D7" s="74"/>
      <c r="E7" s="74"/>
      <c r="F7" s="75"/>
      <c r="G7" s="76"/>
      <c r="H7" s="77"/>
    </row>
    <row r="8" spans="1:8" ht="17" thickBot="1" x14ac:dyDescent="0.25">
      <c r="A8" s="64"/>
      <c r="B8" s="41"/>
      <c r="C8" s="9" t="s">
        <v>85</v>
      </c>
      <c r="D8" s="71" t="s">
        <v>86</v>
      </c>
      <c r="E8" s="9" t="s">
        <v>87</v>
      </c>
      <c r="F8" s="9"/>
      <c r="G8" s="9" t="s">
        <v>72</v>
      </c>
      <c r="H8" s="78"/>
    </row>
    <row r="9" spans="1:8" ht="17" thickBot="1" x14ac:dyDescent="0.25">
      <c r="A9" s="64"/>
      <c r="B9" s="41"/>
      <c r="C9" s="65">
        <v>1</v>
      </c>
      <c r="D9" s="88">
        <v>5</v>
      </c>
      <c r="E9" s="87">
        <v>0.1</v>
      </c>
      <c r="F9" s="68"/>
      <c r="G9" s="86" t="s">
        <v>88</v>
      </c>
      <c r="H9" s="78"/>
    </row>
    <row r="10" spans="1:8" ht="17" thickBot="1" x14ac:dyDescent="0.25">
      <c r="A10" s="64"/>
      <c r="B10" s="41"/>
      <c r="C10" s="65">
        <v>2</v>
      </c>
      <c r="D10" s="88">
        <v>5</v>
      </c>
      <c r="E10" s="87">
        <v>0.27</v>
      </c>
      <c r="F10" s="68"/>
      <c r="G10" s="86" t="s">
        <v>88</v>
      </c>
      <c r="H10" s="78"/>
    </row>
    <row r="11" spans="1:8" ht="17" thickBot="1" x14ac:dyDescent="0.25">
      <c r="A11" s="64"/>
      <c r="B11" s="79"/>
      <c r="C11" s="65">
        <v>3</v>
      </c>
      <c r="D11" s="88">
        <v>5</v>
      </c>
      <c r="E11" s="87">
        <v>0.34</v>
      </c>
      <c r="F11" s="68"/>
      <c r="G11" s="86" t="s">
        <v>88</v>
      </c>
      <c r="H11" s="78"/>
    </row>
    <row r="12" spans="1:8" ht="17" thickBot="1" x14ac:dyDescent="0.25">
      <c r="A12" s="64"/>
      <c r="B12" s="79"/>
      <c r="C12" s="65">
        <v>4</v>
      </c>
      <c r="D12" s="88">
        <v>5</v>
      </c>
      <c r="E12" s="87">
        <v>0.39</v>
      </c>
      <c r="F12" s="68"/>
      <c r="G12" s="86" t="s">
        <v>88</v>
      </c>
      <c r="H12" s="78"/>
    </row>
    <row r="13" spans="1:8" ht="17" thickBot="1" x14ac:dyDescent="0.25">
      <c r="A13" s="64"/>
      <c r="B13" s="79"/>
      <c r="C13" s="65">
        <v>5</v>
      </c>
      <c r="D13" s="88">
        <v>5</v>
      </c>
      <c r="E13" s="87">
        <v>0.44</v>
      </c>
      <c r="F13" s="68"/>
      <c r="G13" s="86" t="s">
        <v>88</v>
      </c>
      <c r="H13" s="78"/>
    </row>
    <row r="14" spans="1:8" ht="17" thickBot="1" x14ac:dyDescent="0.25">
      <c r="A14" s="64"/>
      <c r="B14" s="79"/>
      <c r="C14" s="65">
        <v>6</v>
      </c>
      <c r="D14" s="88">
        <v>5</v>
      </c>
      <c r="E14" s="87">
        <v>0.47</v>
      </c>
      <c r="F14" s="68"/>
      <c r="G14" s="86" t="s">
        <v>88</v>
      </c>
      <c r="H14" s="78"/>
    </row>
    <row r="15" spans="1:8" ht="17" thickBot="1" x14ac:dyDescent="0.25">
      <c r="A15" s="64"/>
      <c r="B15" s="79"/>
      <c r="C15" s="65">
        <v>7</v>
      </c>
      <c r="D15" s="88">
        <v>5</v>
      </c>
      <c r="E15" s="87">
        <v>0.51</v>
      </c>
      <c r="F15" s="68"/>
      <c r="G15" s="86" t="s">
        <v>88</v>
      </c>
      <c r="H15" s="78"/>
    </row>
    <row r="16" spans="1:8" ht="17" thickBot="1" x14ac:dyDescent="0.25">
      <c r="A16" s="64"/>
      <c r="B16" s="79"/>
      <c r="C16" s="65">
        <v>8</v>
      </c>
      <c r="D16" s="88">
        <v>5</v>
      </c>
      <c r="E16" s="87">
        <v>0.54</v>
      </c>
      <c r="F16" s="68"/>
      <c r="G16" s="86" t="s">
        <v>88</v>
      </c>
      <c r="H16" s="78"/>
    </row>
    <row r="17" spans="1:8" ht="17" thickBot="1" x14ac:dyDescent="0.25">
      <c r="A17" s="64"/>
      <c r="B17" s="79"/>
      <c r="C17" s="65">
        <v>9</v>
      </c>
      <c r="D17" s="88">
        <v>5</v>
      </c>
      <c r="E17" s="87">
        <v>0.56999999999999995</v>
      </c>
      <c r="F17" s="68"/>
      <c r="G17" s="86" t="s">
        <v>88</v>
      </c>
      <c r="H17" s="78"/>
    </row>
    <row r="18" spans="1:8" ht="17" thickBot="1" x14ac:dyDescent="0.25">
      <c r="A18" s="64"/>
      <c r="B18" s="79"/>
      <c r="C18" s="65">
        <v>10</v>
      </c>
      <c r="D18" s="88">
        <v>5</v>
      </c>
      <c r="E18" s="87">
        <v>0.6</v>
      </c>
      <c r="F18" s="68"/>
      <c r="G18" s="86" t="s">
        <v>88</v>
      </c>
      <c r="H18" s="78"/>
    </row>
    <row r="19" spans="1:8" ht="17" thickBot="1" x14ac:dyDescent="0.25">
      <c r="A19" s="64"/>
      <c r="B19" s="79"/>
      <c r="C19" s="65">
        <v>11</v>
      </c>
      <c r="D19" s="88">
        <v>5</v>
      </c>
      <c r="E19" s="87">
        <v>0.63</v>
      </c>
      <c r="F19" s="68"/>
      <c r="G19" s="86" t="s">
        <v>88</v>
      </c>
      <c r="H19" s="78"/>
    </row>
    <row r="20" spans="1:8" ht="17" thickBot="1" x14ac:dyDescent="0.25">
      <c r="A20" s="64"/>
      <c r="B20" s="79"/>
      <c r="C20" s="65">
        <v>12</v>
      </c>
      <c r="D20" s="88">
        <v>5</v>
      </c>
      <c r="E20" s="87">
        <v>0.66</v>
      </c>
      <c r="F20" s="68"/>
      <c r="G20" s="86" t="s">
        <v>88</v>
      </c>
      <c r="H20" s="78"/>
    </row>
    <row r="21" spans="1:8" ht="17" thickBot="1" x14ac:dyDescent="0.25">
      <c r="A21" s="64"/>
      <c r="B21" s="79"/>
      <c r="C21" s="65">
        <v>13</v>
      </c>
      <c r="D21" s="88">
        <v>5</v>
      </c>
      <c r="E21" s="87">
        <v>0.69</v>
      </c>
      <c r="F21" s="68"/>
      <c r="G21" s="86" t="s">
        <v>88</v>
      </c>
      <c r="H21" s="78"/>
    </row>
    <row r="22" spans="1:8" ht="17" thickBot="1" x14ac:dyDescent="0.25">
      <c r="A22" s="64"/>
      <c r="B22" s="79"/>
      <c r="C22" s="65">
        <v>14</v>
      </c>
      <c r="D22" s="88">
        <v>5</v>
      </c>
      <c r="E22" s="87">
        <v>0.72</v>
      </c>
      <c r="F22" s="68"/>
      <c r="G22" s="86" t="s">
        <v>88</v>
      </c>
      <c r="H22" s="78"/>
    </row>
    <row r="23" spans="1:8" ht="17" thickBot="1" x14ac:dyDescent="0.25">
      <c r="A23" s="64"/>
      <c r="B23" s="79"/>
      <c r="C23" s="65">
        <v>15</v>
      </c>
      <c r="D23" s="88">
        <v>5</v>
      </c>
      <c r="E23" s="87">
        <v>0.76</v>
      </c>
      <c r="F23" s="68"/>
      <c r="G23" s="86" t="s">
        <v>88</v>
      </c>
      <c r="H23" s="78"/>
    </row>
    <row r="24" spans="1:8" ht="17" thickBot="1" x14ac:dyDescent="0.25">
      <c r="A24" s="64"/>
      <c r="B24" s="79"/>
      <c r="C24" s="65">
        <v>16</v>
      </c>
      <c r="D24" s="88">
        <v>5</v>
      </c>
      <c r="E24" s="87">
        <v>0.8</v>
      </c>
      <c r="F24" s="68"/>
      <c r="G24" s="86" t="s">
        <v>88</v>
      </c>
      <c r="H24" s="78"/>
    </row>
    <row r="25" spans="1:8" ht="17" thickBot="1" x14ac:dyDescent="0.25">
      <c r="A25" s="64"/>
      <c r="B25" s="79"/>
      <c r="C25" s="65">
        <v>17</v>
      </c>
      <c r="D25" s="88">
        <v>5</v>
      </c>
      <c r="E25" s="87">
        <v>0.84</v>
      </c>
      <c r="F25" s="68"/>
      <c r="G25" s="86" t="s">
        <v>88</v>
      </c>
      <c r="H25" s="78"/>
    </row>
    <row r="26" spans="1:8" ht="17" thickBot="1" x14ac:dyDescent="0.25">
      <c r="A26" s="64"/>
      <c r="B26" s="79"/>
      <c r="C26" s="65">
        <v>18</v>
      </c>
      <c r="D26" s="88">
        <v>5</v>
      </c>
      <c r="E26" s="87">
        <v>0.88</v>
      </c>
      <c r="F26" s="68"/>
      <c r="G26" s="86" t="s">
        <v>88</v>
      </c>
      <c r="H26" s="78"/>
    </row>
    <row r="27" spans="1:8" ht="17" thickBot="1" x14ac:dyDescent="0.25">
      <c r="A27" s="64"/>
      <c r="B27" s="79"/>
      <c r="C27" s="65">
        <v>19</v>
      </c>
      <c r="D27" s="88">
        <v>5</v>
      </c>
      <c r="E27" s="87">
        <v>0.93</v>
      </c>
      <c r="F27" s="68"/>
      <c r="G27" s="86" t="s">
        <v>88</v>
      </c>
      <c r="H27" s="78"/>
    </row>
    <row r="28" spans="1:8" ht="17" thickBot="1" x14ac:dyDescent="0.25">
      <c r="A28" s="64"/>
      <c r="B28" s="79"/>
      <c r="C28" s="65">
        <v>20</v>
      </c>
      <c r="D28" s="88">
        <v>5</v>
      </c>
      <c r="E28" s="87">
        <v>0.98</v>
      </c>
      <c r="F28" s="68"/>
      <c r="G28" s="86" t="s">
        <v>88</v>
      </c>
      <c r="H28" s="78"/>
    </row>
    <row r="29" spans="1:8" x14ac:dyDescent="0.2">
      <c r="A29" s="64"/>
      <c r="B29" s="80"/>
      <c r="C29" s="81"/>
      <c r="D29" s="82"/>
      <c r="E29" s="83"/>
      <c r="F29" s="81"/>
      <c r="G29" s="84"/>
      <c r="H29" s="85"/>
    </row>
    <row r="30" spans="1:8" x14ac:dyDescent="0.2">
      <c r="A30" s="64"/>
      <c r="B30" s="22"/>
      <c r="C30" s="22"/>
      <c r="D30" s="57"/>
      <c r="E30" s="60"/>
      <c r="F30" s="22"/>
      <c r="G30" s="64"/>
    </row>
    <row r="31" spans="1:8" x14ac:dyDescent="0.2">
      <c r="A31" s="64"/>
      <c r="B31" s="22"/>
      <c r="C31" s="22"/>
      <c r="D31" s="71" t="s">
        <v>91</v>
      </c>
      <c r="E31" s="89">
        <f>AVERAGE(E9:E28)</f>
        <v>0.60599999999999998</v>
      </c>
      <c r="F31" s="22"/>
      <c r="G31" s="64"/>
    </row>
    <row r="32" spans="1:8" x14ac:dyDescent="0.2">
      <c r="A32" s="64"/>
      <c r="B32" s="22"/>
      <c r="C32" s="22"/>
      <c r="D32" s="57"/>
      <c r="E32" s="60"/>
      <c r="F32" s="22"/>
      <c r="G32" s="64"/>
    </row>
    <row r="33" spans="1:7" x14ac:dyDescent="0.2">
      <c r="A33" s="64"/>
      <c r="B33" s="22"/>
      <c r="C33" s="22"/>
      <c r="D33" s="57"/>
      <c r="E33" s="58"/>
      <c r="F33" s="22"/>
      <c r="G33" s="64"/>
    </row>
    <row r="34" spans="1:7" x14ac:dyDescent="0.2">
      <c r="A34" s="64"/>
      <c r="B34" s="22"/>
      <c r="C34" s="22"/>
      <c r="D34" s="57"/>
      <c r="E34" s="60"/>
      <c r="F34" s="22"/>
      <c r="G34" s="64"/>
    </row>
    <row r="35" spans="1:7" x14ac:dyDescent="0.2">
      <c r="A35" s="64"/>
      <c r="B35" s="22"/>
      <c r="C35" s="22"/>
      <c r="D35" s="57"/>
      <c r="E35" s="72"/>
      <c r="F35" s="22"/>
      <c r="G35" s="64"/>
    </row>
    <row r="36" spans="1:7" x14ac:dyDescent="0.2">
      <c r="A36" s="64"/>
      <c r="B36" s="22"/>
      <c r="C36" s="22"/>
      <c r="D36" s="57"/>
      <c r="E36" s="60"/>
      <c r="F36" s="22"/>
      <c r="G36" s="64"/>
    </row>
    <row r="37" spans="1:7" x14ac:dyDescent="0.2">
      <c r="A37" s="64"/>
      <c r="B37" s="22"/>
      <c r="C37" s="22"/>
      <c r="D37" s="57"/>
      <c r="E37" s="60"/>
      <c r="F37" s="22"/>
      <c r="G37" s="64"/>
    </row>
    <row r="38" spans="1:7" x14ac:dyDescent="0.2">
      <c r="A38" s="64"/>
      <c r="B38" s="22"/>
      <c r="C38" s="9"/>
      <c r="D38" s="57"/>
      <c r="E38" s="60"/>
      <c r="F38" s="22"/>
      <c r="G38" s="64"/>
    </row>
    <row r="39" spans="1:7" x14ac:dyDescent="0.2">
      <c r="A39" s="64"/>
      <c r="B39" s="22"/>
      <c r="C39" s="22"/>
      <c r="D39" s="57"/>
      <c r="E39" s="60"/>
      <c r="F39" s="22"/>
      <c r="G39" s="64"/>
    </row>
    <row r="40" spans="1:7" x14ac:dyDescent="0.2">
      <c r="A40" s="64"/>
      <c r="B40" s="22"/>
      <c r="C40" s="22"/>
      <c r="D40" s="57"/>
      <c r="E40" s="60"/>
      <c r="F40" s="22"/>
      <c r="G40" s="64"/>
    </row>
    <row r="41" spans="1:7" x14ac:dyDescent="0.2">
      <c r="A41" s="64"/>
      <c r="B41" s="22"/>
      <c r="C41" s="22"/>
      <c r="D41" s="22"/>
      <c r="E41" s="22"/>
      <c r="F41" s="22"/>
      <c r="G41" s="64"/>
    </row>
  </sheetData>
  <sortState ref="K9:K47">
    <sortCondition ref="K9"/>
  </sortState>
  <mergeCells count="1">
    <mergeCell ref="B2:H5"/>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
  <sheetViews>
    <sheetView workbookViewId="0">
      <selection sqref="A1:XFD1048576"/>
    </sheetView>
  </sheetViews>
  <sheetFormatPr baseColWidth="10" defaultColWidth="33.140625" defaultRowHeight="16" x14ac:dyDescent="0.2"/>
  <cols>
    <col min="1" max="1" width="3.28515625" customWidth="1"/>
    <col min="2" max="2" width="3.42578125" customWidth="1"/>
    <col min="3" max="3" width="28.7109375" customWidth="1"/>
    <col min="4" max="4" width="3.140625" customWidth="1"/>
    <col min="5" max="5" width="16.140625" customWidth="1"/>
    <col min="6" max="6" width="10.28515625" customWidth="1"/>
    <col min="7" max="9" width="12.140625" customWidth="1"/>
    <col min="10" max="10" width="32.140625" customWidth="1"/>
    <col min="11" max="11" width="93.85546875" customWidth="1"/>
  </cols>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Capacity distribution</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2017-10-20T13:26:47Z</dcterms:modified>
</cp:coreProperties>
</file>